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0730" windowHeight="11160" activeTab="0"/>
  </bookViews>
  <sheets>
    <sheet name="Приложение №1" sheetId="48" r:id="rId1"/>
    <sheet name="Приложение №2" sheetId="49" r:id="rId2"/>
    <sheet name="Приложение №3 за Обект №2-5-202" sheetId="53" r:id="rId3"/>
  </sheets>
  <definedNames>
    <definedName name="_xlnm._FilterDatabase" localSheetId="0" hidden="1">'Приложение №1'!$A$4:$I$134</definedName>
  </definedNames>
  <calcPr calcId="191029"/>
</workbook>
</file>

<file path=xl/sharedStrings.xml><?xml version="1.0" encoding="utf-8"?>
<sst xmlns="http://schemas.openxmlformats.org/spreadsheetml/2006/main" count="338" uniqueCount="64">
  <si>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</si>
  <si>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</si>
  <si>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</si>
  <si>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</si>
  <si>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</si>
  <si>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</si>
  <si>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ВСИЧКО за Обекта</t>
  </si>
  <si>
    <t xml:space="preserve">                                                                                                                                                           ПРИЛОЖЕНИЕ № 1 </t>
  </si>
  <si>
    <t>Мерна единица</t>
  </si>
  <si>
    <t>Начална цена в лв.</t>
  </si>
  <si>
    <t xml:space="preserve">Обща стойност,
лв. без ДДС 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</si>
  <si>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</si>
  <si>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</si>
  <si>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цр</t>
  </si>
  <si>
    <t>ЕСД-технологична</t>
  </si>
  <si>
    <t>ССД-трупи</t>
  </si>
  <si>
    <t>Ср.технологична</t>
  </si>
  <si>
    <t>Др.мертеци</t>
  </si>
  <si>
    <t>Др.технологична</t>
  </si>
  <si>
    <t>Дърва</t>
  </si>
  <si>
    <t>Общо</t>
  </si>
  <si>
    <t>бл</t>
  </si>
  <si>
    <t>гбр</t>
  </si>
  <si>
    <t>мжд</t>
  </si>
  <si>
    <t>кл</t>
  </si>
  <si>
    <t>яс</t>
  </si>
  <si>
    <t>ак</t>
  </si>
  <si>
    <t>Др.колове</t>
  </si>
  <si>
    <t>x</t>
  </si>
  <si>
    <t>пр.м3</t>
  </si>
  <si>
    <t>пл.м3</t>
  </si>
  <si>
    <t>24-а</t>
  </si>
  <si>
    <t>ЕСД-трупи</t>
  </si>
  <si>
    <t>52-а1</t>
  </si>
  <si>
    <t>97-б</t>
  </si>
  <si>
    <t>12-ж</t>
  </si>
  <si>
    <t>13-в</t>
  </si>
  <si>
    <t>15-м</t>
  </si>
  <si>
    <t>73-д</t>
  </si>
  <si>
    <t>12-б</t>
  </si>
  <si>
    <t>лп</t>
  </si>
  <si>
    <t>12-в</t>
  </si>
  <si>
    <t>92-д</t>
  </si>
  <si>
    <t>х</t>
  </si>
  <si>
    <t xml:space="preserve">ПРИЛОЖЕНИЕ 3 </t>
  </si>
  <si>
    <t>към Договор №…... от …...........20…. г.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</si>
  <si>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добита
от времен склад </t>
    </r>
    <r>
      <rPr>
        <b/>
        <sz val="12"/>
        <rFont val="Times New Roman"/>
        <family val="1"/>
      </rPr>
      <t>- по тримесечия на 2022 Година</t>
    </r>
  </si>
  <si>
    <t>за обект №….............., ТП "ДГС, ДЛС Тервел."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</si>
  <si>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</si>
  <si>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</si>
  <si>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</si>
  <si>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</si>
  <si>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</si>
  <si>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</si>
  <si>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</si>
  <si>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ЗА ПРОДАВАЧ: 1.……………                                   </t>
  </si>
  <si>
    <t xml:space="preserve"> ЗА КУПУВАЧ:…………</t>
  </si>
  <si>
    <t>Инж. …....... – директор на
…..................................</t>
  </si>
  <si>
    <t>…......................................................................................-
…....................................................</t>
  </si>
  <si>
    <t>2.………………………</t>
  </si>
  <si>
    <t>….......................... . – гл. счетоводител на ….........</t>
  </si>
  <si>
    <t>Продажба Прогнозно от склад общо основание</t>
  </si>
  <si>
    <t>2-5-2022</t>
  </si>
  <si>
    <t>Обшо за Обект №2-5-2022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</si>
</sst>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2" fontId="3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1" fontId="3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center" textRotation="90"/>
      <protection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>
      <alignment/>
    </xf>
    <xf numFmtId="0" fontId="0" fillId="2" borderId="1" xfId="0" applyNumberFormat="1" applyFont="1" applyFill="1" applyBorder="1" applyAlignment="1" applyProtection="1">
      <alignment horizontal="right" vertical="top"/>
      <protection/>
    </xf>
    <xf numFmtId="2" fontId="0" fillId="2" borderId="1" xfId="0" applyNumberFormat="1" applyFont="1" applyFill="1" applyBorder="1" applyAlignment="1" applyProtection="1">
      <alignment horizontal="right" vertical="top"/>
      <protection/>
    </xf>
    <xf numFmtId="0" fontId="7" fillId="2" borderId="1" xfId="0" applyNumberFormat="1" applyFont="1" applyFill="1" applyBorder="1" applyAlignment="1" applyProtection="1">
      <alignment horizontal="right" vertical="top"/>
      <protection/>
    </xf>
    <xf numFmtId="2" fontId="7" fillId="2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right" vertical="center" textRotation="90" wrapText="1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" fontId="7" fillId="0" borderId="1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1" fontId="7" fillId="2" borderId="1" xfId="0" applyNumberFormat="1" applyFont="1" applyFill="1" applyBorder="1" applyAlignment="1" applyProtection="1">
      <alignment horizontal="right" vertical="top"/>
      <protection/>
    </xf>
    <xf numFmtId="1" fontId="0" fillId="2" borderId="1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2" fontId="11" fillId="2" borderId="0" xfId="0" applyNumberFormat="1" applyFont="1" applyFill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 textRotation="255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2" fontId="0" fillId="2" borderId="0" xfId="0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/>
      <protection/>
    </xf>
    <xf numFmtId="0" fontId="7" fillId="2" borderId="0" xfId="0" applyNumberFormat="1" applyFont="1" applyFill="1" applyBorder="1" applyAlignment="1" applyProtection="1">
      <alignment horizontal="right" vertical="top"/>
      <protection/>
    </xf>
    <xf numFmtId="2" fontId="7" fillId="2" borderId="0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1" fontId="0" fillId="2" borderId="0" xfId="0" applyNumberFormat="1" applyFont="1" applyFill="1" applyBorder="1" applyAlignment="1" applyProtection="1">
      <alignment horizontal="right" vertical="top"/>
      <protection/>
    </xf>
    <xf numFmtId="1" fontId="7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2" fontId="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workbookViewId="0" topLeftCell="A1">
      <selection activeCell="J5" sqref="J5"/>
    </sheetView>
  </sheetViews>
  <sheetFormatPr defaultColWidth="9.140625" defaultRowHeight="12.75"/>
  <cols>
    <col min="1" max="1" width="16.7109375" style="68" customWidth="1"/>
    <col min="2" max="2" width="5.28125" style="0" customWidth="1"/>
    <col min="3" max="3" width="10.8515625" style="0" customWidth="1"/>
    <col min="4" max="4" width="25.140625" style="0" customWidth="1"/>
    <col min="5" max="5" width="5.7109375" style="0" customWidth="1"/>
    <col min="6" max="6" width="7.7109375" style="0" customWidth="1"/>
    <col min="7" max="7" width="6.421875" style="34" customWidth="1"/>
    <col min="8" max="8" width="6.421875" style="0" customWidth="1"/>
    <col min="9" max="9" width="9.57421875" style="40" customWidth="1"/>
  </cols>
  <sheetData>
    <row r="1" spans="1:9" s="42" customFormat="1" ht="12.75">
      <c r="A1" s="63"/>
      <c r="D1" s="41" t="s">
        <v>61</v>
      </c>
      <c r="G1" s="43"/>
      <c r="I1" s="44"/>
    </row>
    <row r="2" spans="1:9" s="10" customFormat="1" ht="12.75">
      <c r="A2" s="64" t="s">
        <v>7</v>
      </c>
      <c r="D2" s="21"/>
      <c r="E2" s="21"/>
      <c r="G2" s="31"/>
      <c r="I2" s="37"/>
    </row>
    <row r="3" spans="1:9" s="10" customFormat="1" ht="79.5" customHeight="1">
      <c r="A3" s="65" t="s">
        <v>3</v>
      </c>
      <c r="B3" s="5" t="s">
        <v>2</v>
      </c>
      <c r="C3" s="5" t="s">
        <v>0</v>
      </c>
      <c r="D3" s="1" t="s">
        <v>1</v>
      </c>
      <c r="E3" s="17" t="s">
        <v>8</v>
      </c>
      <c r="F3" s="18" t="s">
        <v>4</v>
      </c>
      <c r="G3" s="32" t="s">
        <v>5</v>
      </c>
      <c r="H3" s="19" t="s">
        <v>9</v>
      </c>
      <c r="I3" s="19" t="s">
        <v>10</v>
      </c>
    </row>
    <row r="4" spans="1:9" s="22" customFormat="1" ht="15" customHeight="1">
      <c r="A4" s="66">
        <v>1</v>
      </c>
      <c r="B4" s="9">
        <v>2</v>
      </c>
      <c r="C4" s="9">
        <v>3</v>
      </c>
      <c r="D4" s="8">
        <v>4</v>
      </c>
      <c r="E4" s="9">
        <v>5</v>
      </c>
      <c r="F4" s="9">
        <v>6</v>
      </c>
      <c r="G4" s="33">
        <v>7</v>
      </c>
      <c r="H4" s="9">
        <v>8</v>
      </c>
      <c r="I4" s="38">
        <v>9</v>
      </c>
    </row>
    <row r="5" spans="1:9" s="22" customFormat="1" ht="15" customHeight="1">
      <c r="A5" s="66"/>
      <c r="B5" s="9"/>
      <c r="C5" s="24" t="s">
        <v>13</v>
      </c>
      <c r="D5" s="25" t="s">
        <v>32</v>
      </c>
      <c r="E5" s="30" t="s">
        <v>30</v>
      </c>
      <c r="F5" s="26">
        <v>5</v>
      </c>
      <c r="G5" s="35" t="s">
        <v>28</v>
      </c>
      <c r="H5" s="27">
        <v>120</v>
      </c>
      <c r="I5" s="27">
        <f>F5*H5</f>
        <v>600</v>
      </c>
    </row>
    <row r="6" spans="1:9" ht="12.75">
      <c r="A6" s="104" t="s">
        <v>62</v>
      </c>
      <c r="B6" s="105"/>
      <c r="C6" s="24" t="s">
        <v>21</v>
      </c>
      <c r="D6" s="25" t="s">
        <v>14</v>
      </c>
      <c r="E6" s="30" t="s">
        <v>29</v>
      </c>
      <c r="F6" s="26">
        <v>2</v>
      </c>
      <c r="G6" s="35">
        <f>F6/0.6</f>
        <v>3.3333333333333335</v>
      </c>
      <c r="H6" s="27">
        <v>72</v>
      </c>
      <c r="I6" s="27">
        <f>H6*G6</f>
        <v>240</v>
      </c>
    </row>
    <row r="7" spans="1:9" ht="12.75">
      <c r="A7" s="104"/>
      <c r="B7" s="106" t="s">
        <v>31</v>
      </c>
      <c r="C7" s="24" t="s">
        <v>13</v>
      </c>
      <c r="D7" s="25" t="s">
        <v>15</v>
      </c>
      <c r="E7" s="30" t="s">
        <v>30</v>
      </c>
      <c r="F7" s="26">
        <v>9</v>
      </c>
      <c r="G7" s="35" t="s">
        <v>28</v>
      </c>
      <c r="H7" s="27">
        <v>110</v>
      </c>
      <c r="I7" s="27">
        <f>F7*H7</f>
        <v>990</v>
      </c>
    </row>
    <row r="8" spans="1:9" ht="12.75">
      <c r="A8" s="104"/>
      <c r="B8" s="106"/>
      <c r="C8" s="24" t="s">
        <v>21</v>
      </c>
      <c r="D8" s="25" t="s">
        <v>16</v>
      </c>
      <c r="E8" s="30" t="s">
        <v>29</v>
      </c>
      <c r="F8" s="26">
        <v>9</v>
      </c>
      <c r="G8" s="35">
        <f>F8/0.6</f>
        <v>15</v>
      </c>
      <c r="H8" s="27">
        <v>55</v>
      </c>
      <c r="I8" s="27">
        <f>H8*G8</f>
        <v>825</v>
      </c>
    </row>
    <row r="9" spans="1:9" ht="12.75">
      <c r="A9" s="104"/>
      <c r="B9" s="106"/>
      <c r="C9" s="24" t="s">
        <v>13</v>
      </c>
      <c r="D9" s="25" t="s">
        <v>17</v>
      </c>
      <c r="E9" s="30" t="s">
        <v>30</v>
      </c>
      <c r="F9" s="26">
        <v>12</v>
      </c>
      <c r="G9" s="35" t="s">
        <v>28</v>
      </c>
      <c r="H9" s="27">
        <v>100</v>
      </c>
      <c r="I9" s="27">
        <f>F9*H9</f>
        <v>1200</v>
      </c>
    </row>
    <row r="10" spans="1:9" ht="12.75">
      <c r="A10" s="104"/>
      <c r="B10" s="106"/>
      <c r="C10" s="24" t="s">
        <v>21</v>
      </c>
      <c r="D10" s="25" t="s">
        <v>18</v>
      </c>
      <c r="E10" s="30" t="s">
        <v>29</v>
      </c>
      <c r="F10" s="26">
        <v>8</v>
      </c>
      <c r="G10" s="35">
        <f>F10/0.6</f>
        <v>13.333333333333334</v>
      </c>
      <c r="H10" s="27">
        <v>55</v>
      </c>
      <c r="I10" s="27">
        <f>H10*G10</f>
        <v>733.3333333333334</v>
      </c>
    </row>
    <row r="11" spans="1:9" ht="12.75">
      <c r="A11" s="104"/>
      <c r="B11" s="106"/>
      <c r="C11" s="24" t="s">
        <v>13</v>
      </c>
      <c r="D11" s="25" t="s">
        <v>19</v>
      </c>
      <c r="E11" s="30" t="s">
        <v>29</v>
      </c>
      <c r="F11" s="26">
        <v>229</v>
      </c>
      <c r="G11" s="35">
        <f>F11/0.55</f>
        <v>416.3636363636363</v>
      </c>
      <c r="H11" s="27">
        <v>55</v>
      </c>
      <c r="I11" s="27">
        <f>H11*G11</f>
        <v>22899.999999999996</v>
      </c>
    </row>
    <row r="12" spans="1:9" ht="12.75" customHeight="1">
      <c r="A12" s="104"/>
      <c r="B12" s="106"/>
      <c r="C12" s="24" t="s">
        <v>21</v>
      </c>
      <c r="D12" s="25" t="s">
        <v>19</v>
      </c>
      <c r="E12" s="30" t="s">
        <v>29</v>
      </c>
      <c r="F12" s="26">
        <v>152</v>
      </c>
      <c r="G12" s="35">
        <f>F12/0.55</f>
        <v>276.3636363636363</v>
      </c>
      <c r="H12" s="27">
        <v>55</v>
      </c>
      <c r="I12" s="27">
        <f>H12*G12</f>
        <v>15199.999999999998</v>
      </c>
    </row>
    <row r="13" spans="1:9" ht="12.75">
      <c r="A13" s="104"/>
      <c r="B13" s="106"/>
      <c r="C13" s="107" t="s">
        <v>20</v>
      </c>
      <c r="D13" s="107"/>
      <c r="E13" s="30"/>
      <c r="F13" s="28">
        <f>SUM(F5:F12)</f>
        <v>426</v>
      </c>
      <c r="G13" s="28">
        <f>SUM(G5:G12)</f>
        <v>724.3939393939393</v>
      </c>
      <c r="H13" s="29"/>
      <c r="I13" s="28">
        <f>SUM(I5:I12)</f>
        <v>42688.33333333333</v>
      </c>
    </row>
    <row r="14" spans="1:9" ht="12.75">
      <c r="A14" s="104"/>
      <c r="B14" s="108"/>
      <c r="C14" s="24" t="s">
        <v>13</v>
      </c>
      <c r="D14" s="25" t="s">
        <v>15</v>
      </c>
      <c r="E14" s="30" t="s">
        <v>30</v>
      </c>
      <c r="F14" s="26">
        <v>25</v>
      </c>
      <c r="G14" s="46" t="s">
        <v>43</v>
      </c>
      <c r="H14" s="27">
        <v>110</v>
      </c>
      <c r="I14" s="27">
        <f>F14*H14</f>
        <v>2750</v>
      </c>
    </row>
    <row r="15" spans="1:9" ht="12.75">
      <c r="A15" s="104"/>
      <c r="B15" s="106" t="s">
        <v>33</v>
      </c>
      <c r="C15" s="24" t="s">
        <v>13</v>
      </c>
      <c r="D15" s="25" t="s">
        <v>16</v>
      </c>
      <c r="E15" s="30" t="s">
        <v>29</v>
      </c>
      <c r="F15" s="26">
        <v>50</v>
      </c>
      <c r="G15" s="35">
        <f>F15/0.6</f>
        <v>83.33333333333334</v>
      </c>
      <c r="H15" s="27">
        <v>55</v>
      </c>
      <c r="I15" s="27">
        <f>H15*G15</f>
        <v>4583.333333333334</v>
      </c>
    </row>
    <row r="16" spans="1:9" ht="12.75">
      <c r="A16" s="104"/>
      <c r="B16" s="106"/>
      <c r="C16" s="24" t="s">
        <v>13</v>
      </c>
      <c r="D16" s="25" t="s">
        <v>17</v>
      </c>
      <c r="E16" s="30" t="s">
        <v>30</v>
      </c>
      <c r="F16" s="26">
        <v>10</v>
      </c>
      <c r="G16" s="35" t="s">
        <v>28</v>
      </c>
      <c r="H16" s="27">
        <v>100</v>
      </c>
      <c r="I16" s="27">
        <f>F16*H16</f>
        <v>1000</v>
      </c>
    </row>
    <row r="17" spans="1:9" ht="12.75">
      <c r="A17" s="104"/>
      <c r="B17" s="106"/>
      <c r="C17" s="24" t="s">
        <v>13</v>
      </c>
      <c r="D17" s="25" t="s">
        <v>18</v>
      </c>
      <c r="E17" s="30" t="s">
        <v>29</v>
      </c>
      <c r="F17" s="26">
        <v>20</v>
      </c>
      <c r="G17" s="35">
        <f>F17/0.6</f>
        <v>33.333333333333336</v>
      </c>
      <c r="H17" s="27">
        <v>55</v>
      </c>
      <c r="I17" s="27">
        <f>H17*G17</f>
        <v>1833.3333333333335</v>
      </c>
    </row>
    <row r="18" spans="1:9" ht="12.75">
      <c r="A18" s="104"/>
      <c r="B18" s="106"/>
      <c r="C18" s="24" t="s">
        <v>13</v>
      </c>
      <c r="D18" s="25" t="s">
        <v>19</v>
      </c>
      <c r="E18" s="30" t="s">
        <v>29</v>
      </c>
      <c r="F18" s="26">
        <v>521</v>
      </c>
      <c r="G18" s="35">
        <f>F18/0.55</f>
        <v>947.2727272727273</v>
      </c>
      <c r="H18" s="27">
        <v>55</v>
      </c>
      <c r="I18" s="27">
        <f>H18*G18</f>
        <v>52100</v>
      </c>
    </row>
    <row r="19" spans="1:9" ht="12.75">
      <c r="A19" s="104"/>
      <c r="B19" s="106"/>
      <c r="C19" s="107" t="s">
        <v>20</v>
      </c>
      <c r="D19" s="107"/>
      <c r="E19" s="30"/>
      <c r="F19" s="28">
        <f>SUM(F14:F18)</f>
        <v>626</v>
      </c>
      <c r="G19" s="36">
        <f>SUM(G14:G18)</f>
        <v>1063.939393939394</v>
      </c>
      <c r="H19" s="29"/>
      <c r="I19" s="29">
        <f>SUM(I14:I18)</f>
        <v>62266.66666666667</v>
      </c>
    </row>
    <row r="20" spans="1:9" ht="12.75">
      <c r="A20" s="104"/>
      <c r="B20" s="108" t="s">
        <v>34</v>
      </c>
      <c r="C20" s="24" t="s">
        <v>13</v>
      </c>
      <c r="D20" s="25" t="s">
        <v>32</v>
      </c>
      <c r="E20" s="30" t="s">
        <v>30</v>
      </c>
      <c r="F20" s="26">
        <v>5</v>
      </c>
      <c r="G20" s="35" t="s">
        <v>28</v>
      </c>
      <c r="H20" s="27">
        <v>120</v>
      </c>
      <c r="I20" s="27">
        <f>F20*H20</f>
        <v>600</v>
      </c>
    </row>
    <row r="21" spans="1:9" ht="12.75">
      <c r="A21" s="104"/>
      <c r="B21" s="106"/>
      <c r="C21" s="24" t="s">
        <v>13</v>
      </c>
      <c r="D21" s="25" t="s">
        <v>15</v>
      </c>
      <c r="E21" s="30" t="s">
        <v>30</v>
      </c>
      <c r="F21" s="26">
        <v>2</v>
      </c>
      <c r="G21" s="35" t="s">
        <v>28</v>
      </c>
      <c r="H21" s="27">
        <v>110</v>
      </c>
      <c r="I21" s="27">
        <f>F21*H21</f>
        <v>220</v>
      </c>
    </row>
    <row r="22" spans="1:9" ht="12.75">
      <c r="A22" s="104"/>
      <c r="B22" s="106"/>
      <c r="C22" s="24" t="s">
        <v>13</v>
      </c>
      <c r="D22" s="25" t="s">
        <v>16</v>
      </c>
      <c r="E22" s="30" t="s">
        <v>29</v>
      </c>
      <c r="F22" s="26">
        <v>4</v>
      </c>
      <c r="G22" s="35">
        <f>F22/0.6</f>
        <v>6.666666666666667</v>
      </c>
      <c r="H22" s="27">
        <v>55</v>
      </c>
      <c r="I22" s="27">
        <f>H22*G22</f>
        <v>366.6666666666667</v>
      </c>
    </row>
    <row r="23" spans="1:9" ht="12.75">
      <c r="A23" s="104"/>
      <c r="B23" s="106"/>
      <c r="C23" s="24" t="s">
        <v>13</v>
      </c>
      <c r="D23" s="25" t="s">
        <v>17</v>
      </c>
      <c r="E23" s="30" t="s">
        <v>30</v>
      </c>
      <c r="F23" s="26">
        <v>5</v>
      </c>
      <c r="G23" s="35" t="s">
        <v>28</v>
      </c>
      <c r="H23" s="27">
        <v>100</v>
      </c>
      <c r="I23" s="27">
        <f>F23*H23</f>
        <v>500</v>
      </c>
    </row>
    <row r="24" spans="1:9" ht="12.75">
      <c r="A24" s="104"/>
      <c r="B24" s="106"/>
      <c r="C24" s="24" t="s">
        <v>13</v>
      </c>
      <c r="D24" s="25" t="s">
        <v>18</v>
      </c>
      <c r="E24" s="30" t="s">
        <v>29</v>
      </c>
      <c r="F24" s="26">
        <v>7</v>
      </c>
      <c r="G24" s="35">
        <f>F24/0.6</f>
        <v>11.666666666666668</v>
      </c>
      <c r="H24" s="27">
        <v>55</v>
      </c>
      <c r="I24" s="27">
        <f>H24*G24</f>
        <v>641.6666666666667</v>
      </c>
    </row>
    <row r="25" spans="1:9" ht="12.75">
      <c r="A25" s="104"/>
      <c r="B25" s="106"/>
      <c r="C25" s="24" t="s">
        <v>13</v>
      </c>
      <c r="D25" s="25" t="s">
        <v>19</v>
      </c>
      <c r="E25" s="30" t="s">
        <v>29</v>
      </c>
      <c r="F25" s="26">
        <v>231</v>
      </c>
      <c r="G25" s="35">
        <f>F25/0.55</f>
        <v>419.99999999999994</v>
      </c>
      <c r="H25" s="27">
        <v>55</v>
      </c>
      <c r="I25" s="27">
        <f>H25*G25</f>
        <v>23099.999999999996</v>
      </c>
    </row>
    <row r="26" spans="1:9" ht="12.75">
      <c r="A26" s="104"/>
      <c r="B26" s="106"/>
      <c r="C26" s="107" t="s">
        <v>20</v>
      </c>
      <c r="D26" s="107"/>
      <c r="E26" s="30"/>
      <c r="F26" s="28">
        <f>SUM(F20:F25)</f>
        <v>254</v>
      </c>
      <c r="G26" s="36">
        <f>SUM(G20:G25)</f>
        <v>438.33333333333326</v>
      </c>
      <c r="H26" s="29"/>
      <c r="I26" s="29">
        <f>SUM(I20:I25)</f>
        <v>25428.33333333333</v>
      </c>
    </row>
    <row r="27" spans="1:9" ht="12.75">
      <c r="A27" s="104"/>
      <c r="B27" s="106" t="s">
        <v>35</v>
      </c>
      <c r="C27" s="24" t="s">
        <v>13</v>
      </c>
      <c r="D27" s="25" t="s">
        <v>32</v>
      </c>
      <c r="E27" s="30" t="s">
        <v>30</v>
      </c>
      <c r="F27" s="26">
        <v>2</v>
      </c>
      <c r="G27" s="35" t="s">
        <v>28</v>
      </c>
      <c r="H27" s="27">
        <v>120</v>
      </c>
      <c r="I27" s="27">
        <f>F27*H27</f>
        <v>240</v>
      </c>
    </row>
    <row r="28" spans="1:9" ht="12.75">
      <c r="A28" s="104"/>
      <c r="B28" s="106"/>
      <c r="C28" s="24" t="s">
        <v>13</v>
      </c>
      <c r="D28" s="25" t="s">
        <v>14</v>
      </c>
      <c r="E28" s="30" t="s">
        <v>29</v>
      </c>
      <c r="F28" s="26">
        <v>5</v>
      </c>
      <c r="G28" s="35">
        <f>F28/0.6</f>
        <v>8.333333333333334</v>
      </c>
      <c r="H28" s="27">
        <v>72</v>
      </c>
      <c r="I28" s="27">
        <f>H28*G28</f>
        <v>600</v>
      </c>
    </row>
    <row r="29" spans="1:9" ht="12.75">
      <c r="A29" s="104"/>
      <c r="B29" s="106"/>
      <c r="C29" s="24" t="s">
        <v>13</v>
      </c>
      <c r="D29" s="25" t="s">
        <v>15</v>
      </c>
      <c r="E29" s="30" t="s">
        <v>30</v>
      </c>
      <c r="F29" s="26">
        <v>1</v>
      </c>
      <c r="G29" s="35" t="s">
        <v>28</v>
      </c>
      <c r="H29" s="27">
        <v>110</v>
      </c>
      <c r="I29" s="27">
        <f>F29*H29</f>
        <v>110</v>
      </c>
    </row>
    <row r="30" spans="1:9" ht="12.75">
      <c r="A30" s="104"/>
      <c r="B30" s="106"/>
      <c r="C30" s="24" t="s">
        <v>13</v>
      </c>
      <c r="D30" s="25" t="s">
        <v>16</v>
      </c>
      <c r="E30" s="30" t="s">
        <v>29</v>
      </c>
      <c r="F30" s="26">
        <v>2</v>
      </c>
      <c r="G30" s="35">
        <f>F30/0.6</f>
        <v>3.3333333333333335</v>
      </c>
      <c r="H30" s="27">
        <v>55</v>
      </c>
      <c r="I30" s="27">
        <f>H30*G30</f>
        <v>183.33333333333334</v>
      </c>
    </row>
    <row r="31" spans="1:9" ht="12.75">
      <c r="A31" s="104"/>
      <c r="B31" s="106"/>
      <c r="C31" s="24" t="s">
        <v>13</v>
      </c>
      <c r="D31" s="25" t="s">
        <v>17</v>
      </c>
      <c r="E31" s="30" t="s">
        <v>30</v>
      </c>
      <c r="F31" s="26">
        <v>2</v>
      </c>
      <c r="G31" s="35" t="s">
        <v>28</v>
      </c>
      <c r="H31" s="27">
        <v>100</v>
      </c>
      <c r="I31" s="27">
        <f>F31*H31</f>
        <v>200</v>
      </c>
    </row>
    <row r="32" spans="1:9" ht="12.75">
      <c r="A32" s="104"/>
      <c r="B32" s="106"/>
      <c r="C32" s="24" t="s">
        <v>13</v>
      </c>
      <c r="D32" s="25" t="s">
        <v>18</v>
      </c>
      <c r="E32" s="30" t="s">
        <v>29</v>
      </c>
      <c r="F32" s="26">
        <v>2</v>
      </c>
      <c r="G32" s="35">
        <f>F32/0.6</f>
        <v>3.3333333333333335</v>
      </c>
      <c r="H32" s="27">
        <v>55</v>
      </c>
      <c r="I32" s="27">
        <f>H32*G32</f>
        <v>183.33333333333334</v>
      </c>
    </row>
    <row r="33" spans="1:9" ht="12.75">
      <c r="A33" s="104"/>
      <c r="B33" s="106"/>
      <c r="C33" s="24" t="s">
        <v>13</v>
      </c>
      <c r="D33" s="25" t="s">
        <v>19</v>
      </c>
      <c r="E33" s="30" t="s">
        <v>29</v>
      </c>
      <c r="F33" s="26">
        <v>61</v>
      </c>
      <c r="G33" s="35">
        <f>F33/0.55</f>
        <v>110.9090909090909</v>
      </c>
      <c r="H33" s="27">
        <v>55</v>
      </c>
      <c r="I33" s="27">
        <f>H33*G33</f>
        <v>6100</v>
      </c>
    </row>
    <row r="34" spans="1:9" ht="12.75">
      <c r="A34" s="104"/>
      <c r="B34" s="106"/>
      <c r="C34" s="24" t="s">
        <v>21</v>
      </c>
      <c r="D34" s="25" t="s">
        <v>19</v>
      </c>
      <c r="E34" s="30" t="s">
        <v>29</v>
      </c>
      <c r="F34" s="26">
        <v>2</v>
      </c>
      <c r="G34" s="35">
        <f aca="true" t="shared" si="0" ref="G34:G36">F34/0.55</f>
        <v>3.6363636363636362</v>
      </c>
      <c r="H34" s="27">
        <v>55</v>
      </c>
      <c r="I34" s="27">
        <f aca="true" t="shared" si="1" ref="I34:I36">H34*G34</f>
        <v>200</v>
      </c>
    </row>
    <row r="35" spans="1:9" ht="12.75">
      <c r="A35" s="104"/>
      <c r="B35" s="106"/>
      <c r="C35" s="24" t="s">
        <v>23</v>
      </c>
      <c r="D35" s="25" t="s">
        <v>19</v>
      </c>
      <c r="E35" s="30" t="s">
        <v>29</v>
      </c>
      <c r="F35" s="26">
        <v>3</v>
      </c>
      <c r="G35" s="35">
        <f t="shared" si="0"/>
        <v>5.454545454545454</v>
      </c>
      <c r="H35" s="27">
        <v>55</v>
      </c>
      <c r="I35" s="27">
        <f t="shared" si="1"/>
        <v>300</v>
      </c>
    </row>
    <row r="36" spans="1:9" ht="12.75">
      <c r="A36" s="104"/>
      <c r="B36" s="106"/>
      <c r="C36" s="24" t="s">
        <v>22</v>
      </c>
      <c r="D36" s="25" t="s">
        <v>19</v>
      </c>
      <c r="E36" s="30" t="s">
        <v>29</v>
      </c>
      <c r="F36" s="26">
        <v>8</v>
      </c>
      <c r="G36" s="35">
        <f t="shared" si="0"/>
        <v>14.545454545454545</v>
      </c>
      <c r="H36" s="27">
        <v>55</v>
      </c>
      <c r="I36" s="27">
        <f t="shared" si="1"/>
        <v>800</v>
      </c>
    </row>
    <row r="37" spans="1:9" ht="12.75">
      <c r="A37" s="104"/>
      <c r="B37" s="106"/>
      <c r="C37" s="24" t="s">
        <v>25</v>
      </c>
      <c r="D37" s="25" t="s">
        <v>19</v>
      </c>
      <c r="E37" s="30" t="s">
        <v>29</v>
      </c>
      <c r="F37" s="26">
        <v>2</v>
      </c>
      <c r="G37" s="35">
        <f>F37/0.55</f>
        <v>3.6363636363636362</v>
      </c>
      <c r="H37" s="27">
        <v>55</v>
      </c>
      <c r="I37" s="27">
        <f>H37*G37</f>
        <v>200</v>
      </c>
    </row>
    <row r="38" spans="1:9" ht="12.75">
      <c r="A38" s="104"/>
      <c r="B38" s="106"/>
      <c r="C38" s="107" t="s">
        <v>20</v>
      </c>
      <c r="D38" s="107"/>
      <c r="E38" s="30"/>
      <c r="F38" s="28">
        <f>SUM(F27:F37)</f>
        <v>90</v>
      </c>
      <c r="G38" s="36">
        <f>SUM(G27:G37)</f>
        <v>153.18181818181816</v>
      </c>
      <c r="H38" s="29"/>
      <c r="I38" s="29">
        <f>SUM(I27:I37)</f>
        <v>9116.666666666666</v>
      </c>
    </row>
    <row r="39" spans="1:9" ht="12.75">
      <c r="A39" s="104"/>
      <c r="B39" s="106" t="s">
        <v>36</v>
      </c>
      <c r="C39" s="24" t="s">
        <v>25</v>
      </c>
      <c r="D39" s="25" t="s">
        <v>32</v>
      </c>
      <c r="E39" s="30" t="s">
        <v>30</v>
      </c>
      <c r="F39" s="26">
        <v>1</v>
      </c>
      <c r="G39" s="35" t="s">
        <v>28</v>
      </c>
      <c r="H39" s="27">
        <v>120</v>
      </c>
      <c r="I39" s="27">
        <f>F39*H39</f>
        <v>120</v>
      </c>
    </row>
    <row r="40" spans="1:9" ht="12.75">
      <c r="A40" s="104"/>
      <c r="B40" s="106"/>
      <c r="C40" s="24" t="s">
        <v>13</v>
      </c>
      <c r="D40" s="25" t="s">
        <v>14</v>
      </c>
      <c r="E40" s="30" t="s">
        <v>29</v>
      </c>
      <c r="F40" s="26">
        <v>2</v>
      </c>
      <c r="G40" s="35">
        <f>F40/0.6</f>
        <v>3.3333333333333335</v>
      </c>
      <c r="H40" s="27">
        <v>72</v>
      </c>
      <c r="I40" s="27">
        <f>H40*G40</f>
        <v>240</v>
      </c>
    </row>
    <row r="41" spans="1:9" ht="12.75">
      <c r="A41" s="104"/>
      <c r="B41" s="106"/>
      <c r="C41" s="24" t="s">
        <v>13</v>
      </c>
      <c r="D41" s="25" t="s">
        <v>16</v>
      </c>
      <c r="E41" s="30" t="s">
        <v>29</v>
      </c>
      <c r="F41" s="26">
        <v>1</v>
      </c>
      <c r="G41" s="35">
        <f>F41/0.6</f>
        <v>1.6666666666666667</v>
      </c>
      <c r="H41" s="27">
        <v>55</v>
      </c>
      <c r="I41" s="27">
        <f>H41*G41</f>
        <v>91.66666666666667</v>
      </c>
    </row>
    <row r="42" spans="1:9" ht="12.75">
      <c r="A42" s="104"/>
      <c r="B42" s="106"/>
      <c r="C42" s="24" t="s">
        <v>13</v>
      </c>
      <c r="D42" s="25" t="s">
        <v>17</v>
      </c>
      <c r="E42" s="30" t="s">
        <v>30</v>
      </c>
      <c r="F42" s="26">
        <v>1</v>
      </c>
      <c r="G42" s="35" t="s">
        <v>28</v>
      </c>
      <c r="H42" s="27">
        <v>100</v>
      </c>
      <c r="I42" s="27">
        <f>F42*H42</f>
        <v>100</v>
      </c>
    </row>
    <row r="43" spans="1:9" ht="12.75">
      <c r="A43" s="104"/>
      <c r="B43" s="106"/>
      <c r="C43" s="24" t="s">
        <v>13</v>
      </c>
      <c r="D43" s="25" t="s">
        <v>18</v>
      </c>
      <c r="E43" s="30" t="s">
        <v>29</v>
      </c>
      <c r="F43" s="26">
        <v>1</v>
      </c>
      <c r="G43" s="35">
        <f aca="true" t="shared" si="2" ref="G43">F43/0.6</f>
        <v>1.6666666666666667</v>
      </c>
      <c r="H43" s="27">
        <v>55</v>
      </c>
      <c r="I43" s="27">
        <f aca="true" t="shared" si="3" ref="I43:I46">H43*G43</f>
        <v>91.66666666666667</v>
      </c>
    </row>
    <row r="44" spans="1:9" ht="12.75">
      <c r="A44" s="104"/>
      <c r="B44" s="106"/>
      <c r="C44" s="24" t="s">
        <v>13</v>
      </c>
      <c r="D44" s="25" t="s">
        <v>19</v>
      </c>
      <c r="E44" s="30" t="s">
        <v>29</v>
      </c>
      <c r="F44" s="26">
        <v>29</v>
      </c>
      <c r="G44" s="35">
        <f aca="true" t="shared" si="4" ref="G44:G46">F44/0.55</f>
        <v>52.72727272727272</v>
      </c>
      <c r="H44" s="27">
        <v>55</v>
      </c>
      <c r="I44" s="27">
        <f t="shared" si="3"/>
        <v>2899.9999999999995</v>
      </c>
    </row>
    <row r="45" spans="1:9" ht="12.75">
      <c r="A45" s="104"/>
      <c r="B45" s="106"/>
      <c r="C45" s="24" t="s">
        <v>25</v>
      </c>
      <c r="D45" s="25" t="s">
        <v>19</v>
      </c>
      <c r="E45" s="30" t="s">
        <v>29</v>
      </c>
      <c r="F45" s="26">
        <v>2</v>
      </c>
      <c r="G45" s="35">
        <f t="shared" si="4"/>
        <v>3.6363636363636362</v>
      </c>
      <c r="H45" s="27">
        <v>55</v>
      </c>
      <c r="I45" s="27">
        <f t="shared" si="3"/>
        <v>200</v>
      </c>
    </row>
    <row r="46" spans="1:9" ht="12.75">
      <c r="A46" s="104"/>
      <c r="B46" s="106"/>
      <c r="C46" s="24" t="s">
        <v>21</v>
      </c>
      <c r="D46" s="25" t="s">
        <v>19</v>
      </c>
      <c r="E46" s="30" t="s">
        <v>29</v>
      </c>
      <c r="F46" s="26">
        <v>2</v>
      </c>
      <c r="G46" s="35">
        <f t="shared" si="4"/>
        <v>3.6363636363636362</v>
      </c>
      <c r="H46" s="27">
        <v>55</v>
      </c>
      <c r="I46" s="27">
        <f t="shared" si="3"/>
        <v>200</v>
      </c>
    </row>
    <row r="47" spans="1:9" ht="12.75">
      <c r="A47" s="104"/>
      <c r="B47" s="106"/>
      <c r="C47" s="107" t="s">
        <v>20</v>
      </c>
      <c r="D47" s="107"/>
      <c r="E47" s="30"/>
      <c r="F47" s="28">
        <f>SUM(F39:F46)</f>
        <v>39</v>
      </c>
      <c r="G47" s="36">
        <f>SUM(G39:G46)</f>
        <v>66.66666666666666</v>
      </c>
      <c r="H47" s="29"/>
      <c r="I47" s="29">
        <f>SUM(I39:I46)</f>
        <v>3943.333333333333</v>
      </c>
    </row>
    <row r="48" spans="1:9" ht="12.75">
      <c r="A48" s="104"/>
      <c r="B48" s="108" t="s">
        <v>37</v>
      </c>
      <c r="C48" s="24" t="s">
        <v>13</v>
      </c>
      <c r="D48" s="25" t="s">
        <v>32</v>
      </c>
      <c r="E48" s="30" t="s">
        <v>30</v>
      </c>
      <c r="F48" s="26">
        <v>3</v>
      </c>
      <c r="G48" s="35" t="s">
        <v>28</v>
      </c>
      <c r="H48" s="27">
        <v>120</v>
      </c>
      <c r="I48" s="27">
        <f>F48*H48</f>
        <v>360</v>
      </c>
    </row>
    <row r="49" spans="1:9" ht="12.75">
      <c r="A49" s="104"/>
      <c r="B49" s="108"/>
      <c r="C49" s="24" t="s">
        <v>13</v>
      </c>
      <c r="D49" s="25" t="s">
        <v>14</v>
      </c>
      <c r="E49" s="30" t="s">
        <v>29</v>
      </c>
      <c r="F49" s="26">
        <v>4</v>
      </c>
      <c r="G49" s="35">
        <f aca="true" t="shared" si="5" ref="G49:G50">F49/0.6</f>
        <v>6.666666666666667</v>
      </c>
      <c r="H49" s="27">
        <v>72</v>
      </c>
      <c r="I49" s="27">
        <f aca="true" t="shared" si="6" ref="I49:I50">H49*G49</f>
        <v>480</v>
      </c>
    </row>
    <row r="50" spans="1:9" ht="12.75">
      <c r="A50" s="104"/>
      <c r="B50" s="108"/>
      <c r="C50" s="24" t="s">
        <v>21</v>
      </c>
      <c r="D50" s="25" t="s">
        <v>14</v>
      </c>
      <c r="E50" s="30" t="s">
        <v>29</v>
      </c>
      <c r="F50" s="26">
        <v>1</v>
      </c>
      <c r="G50" s="35">
        <f t="shared" si="5"/>
        <v>1.6666666666666667</v>
      </c>
      <c r="H50" s="27">
        <v>72</v>
      </c>
      <c r="I50" s="27">
        <f t="shared" si="6"/>
        <v>120</v>
      </c>
    </row>
    <row r="51" spans="1:9" ht="12.75">
      <c r="A51" s="104"/>
      <c r="B51" s="108"/>
      <c r="C51" s="24" t="s">
        <v>24</v>
      </c>
      <c r="D51" s="25" t="s">
        <v>14</v>
      </c>
      <c r="E51" s="30" t="s">
        <v>29</v>
      </c>
      <c r="F51" s="26">
        <v>1</v>
      </c>
      <c r="G51" s="35">
        <f>F51/0.6</f>
        <v>1.6666666666666667</v>
      </c>
      <c r="H51" s="27">
        <v>72</v>
      </c>
      <c r="I51" s="27">
        <f>H51*G51</f>
        <v>120</v>
      </c>
    </row>
    <row r="52" spans="1:9" ht="12.75">
      <c r="A52" s="104"/>
      <c r="B52" s="106"/>
      <c r="C52" s="24" t="s">
        <v>13</v>
      </c>
      <c r="D52" s="25" t="s">
        <v>15</v>
      </c>
      <c r="E52" s="30" t="s">
        <v>30</v>
      </c>
      <c r="F52" s="26">
        <v>1</v>
      </c>
      <c r="G52" s="35" t="s">
        <v>28</v>
      </c>
      <c r="H52" s="27">
        <v>110</v>
      </c>
      <c r="I52" s="27">
        <f>F52*H52</f>
        <v>110</v>
      </c>
    </row>
    <row r="53" spans="1:9" ht="12.75">
      <c r="A53" s="104"/>
      <c r="B53" s="106"/>
      <c r="C53" s="24" t="s">
        <v>13</v>
      </c>
      <c r="D53" s="25" t="s">
        <v>16</v>
      </c>
      <c r="E53" s="30" t="s">
        <v>29</v>
      </c>
      <c r="F53" s="26">
        <v>1</v>
      </c>
      <c r="G53" s="35">
        <f>F53/0.6</f>
        <v>1.6666666666666667</v>
      </c>
      <c r="H53" s="27">
        <v>55</v>
      </c>
      <c r="I53" s="27">
        <f>H53*G53</f>
        <v>91.66666666666667</v>
      </c>
    </row>
    <row r="54" spans="1:9" ht="12.75">
      <c r="A54" s="104"/>
      <c r="B54" s="106"/>
      <c r="C54" s="24" t="s">
        <v>13</v>
      </c>
      <c r="D54" s="25" t="s">
        <v>17</v>
      </c>
      <c r="E54" s="30" t="s">
        <v>30</v>
      </c>
      <c r="F54" s="26">
        <v>1</v>
      </c>
      <c r="G54" s="35" t="s">
        <v>28</v>
      </c>
      <c r="H54" s="27">
        <v>100</v>
      </c>
      <c r="I54" s="27">
        <f>F54*H54</f>
        <v>100</v>
      </c>
    </row>
    <row r="55" spans="1:9" ht="12.75">
      <c r="A55" s="104"/>
      <c r="B55" s="106"/>
      <c r="C55" s="24" t="s">
        <v>13</v>
      </c>
      <c r="D55" s="25" t="s">
        <v>18</v>
      </c>
      <c r="E55" s="30" t="s">
        <v>29</v>
      </c>
      <c r="F55" s="26">
        <v>1</v>
      </c>
      <c r="G55" s="35">
        <f>F55/0.6</f>
        <v>1.6666666666666667</v>
      </c>
      <c r="H55" s="27">
        <v>55</v>
      </c>
      <c r="I55" s="27">
        <f>H55*G55</f>
        <v>91.66666666666667</v>
      </c>
    </row>
    <row r="56" spans="1:9" ht="12.75">
      <c r="A56" s="104"/>
      <c r="B56" s="106"/>
      <c r="C56" s="24" t="s">
        <v>13</v>
      </c>
      <c r="D56" s="25" t="s">
        <v>19</v>
      </c>
      <c r="E56" s="30" t="s">
        <v>29</v>
      </c>
      <c r="F56" s="26">
        <v>24</v>
      </c>
      <c r="G56" s="35">
        <f>F56/0.55</f>
        <v>43.63636363636363</v>
      </c>
      <c r="H56" s="27">
        <v>55</v>
      </c>
      <c r="I56" s="27">
        <f>H56*G56</f>
        <v>2400</v>
      </c>
    </row>
    <row r="57" spans="1:9" ht="12.75">
      <c r="A57" s="104"/>
      <c r="B57" s="106"/>
      <c r="C57" s="24" t="s">
        <v>21</v>
      </c>
      <c r="D57" s="25" t="s">
        <v>19</v>
      </c>
      <c r="E57" s="30" t="s">
        <v>29</v>
      </c>
      <c r="F57" s="26">
        <v>6</v>
      </c>
      <c r="G57" s="35">
        <f>F57/0.55</f>
        <v>10.909090909090908</v>
      </c>
      <c r="H57" s="27">
        <v>55</v>
      </c>
      <c r="I57" s="27">
        <f>H57*G57</f>
        <v>600</v>
      </c>
    </row>
    <row r="58" spans="1:9" ht="12.75">
      <c r="A58" s="104"/>
      <c r="B58" s="106"/>
      <c r="C58" s="24" t="s">
        <v>24</v>
      </c>
      <c r="D58" s="25" t="s">
        <v>19</v>
      </c>
      <c r="E58" s="30" t="s">
        <v>29</v>
      </c>
      <c r="F58" s="26">
        <v>1</v>
      </c>
      <c r="G58" s="35">
        <f>F58/0.55</f>
        <v>1.8181818181818181</v>
      </c>
      <c r="H58" s="27">
        <v>55</v>
      </c>
      <c r="I58" s="27">
        <f>H58*G58</f>
        <v>100</v>
      </c>
    </row>
    <row r="59" spans="1:9" ht="12.75">
      <c r="A59" s="104"/>
      <c r="B59" s="106"/>
      <c r="C59" s="107" t="s">
        <v>20</v>
      </c>
      <c r="D59" s="107"/>
      <c r="E59" s="30"/>
      <c r="F59" s="28">
        <f>SUM(F48:F58)</f>
        <v>44</v>
      </c>
      <c r="G59" s="45">
        <f>SUM(G48:G58)</f>
        <v>69.69696969696969</v>
      </c>
      <c r="H59" s="29"/>
      <c r="I59" s="28">
        <f>SUM(I48:I58)</f>
        <v>4573.333333333334</v>
      </c>
    </row>
    <row r="60" spans="1:9" ht="12.75">
      <c r="A60" s="104"/>
      <c r="B60" s="108" t="s">
        <v>38</v>
      </c>
      <c r="C60" s="24" t="s">
        <v>13</v>
      </c>
      <c r="D60" s="25" t="s">
        <v>32</v>
      </c>
      <c r="E60" s="30" t="s">
        <v>30</v>
      </c>
      <c r="F60" s="26">
        <v>1</v>
      </c>
      <c r="G60" s="35" t="s">
        <v>28</v>
      </c>
      <c r="H60" s="27">
        <v>120</v>
      </c>
      <c r="I60" s="27">
        <f>F60*H60</f>
        <v>120</v>
      </c>
    </row>
    <row r="61" spans="1:9" ht="12.75">
      <c r="A61" s="104"/>
      <c r="B61" s="106"/>
      <c r="C61" s="24" t="s">
        <v>13</v>
      </c>
      <c r="D61" s="25" t="s">
        <v>15</v>
      </c>
      <c r="E61" s="30" t="s">
        <v>30</v>
      </c>
      <c r="F61" s="26">
        <v>4</v>
      </c>
      <c r="G61" s="35" t="s">
        <v>28</v>
      </c>
      <c r="H61" s="27">
        <v>110</v>
      </c>
      <c r="I61" s="27">
        <f>F61*H61</f>
        <v>440</v>
      </c>
    </row>
    <row r="62" spans="1:9" ht="12.75">
      <c r="A62" s="104"/>
      <c r="B62" s="106"/>
      <c r="C62" s="24" t="s">
        <v>13</v>
      </c>
      <c r="D62" s="25" t="s">
        <v>16</v>
      </c>
      <c r="E62" s="30" t="s">
        <v>29</v>
      </c>
      <c r="F62" s="26">
        <v>10</v>
      </c>
      <c r="G62" s="35">
        <f>F62/0.6</f>
        <v>16.666666666666668</v>
      </c>
      <c r="H62" s="27">
        <v>55</v>
      </c>
      <c r="I62" s="27">
        <f>H62*G62</f>
        <v>916.6666666666667</v>
      </c>
    </row>
    <row r="63" spans="1:9" ht="12.75">
      <c r="A63" s="104"/>
      <c r="B63" s="106"/>
      <c r="C63" s="24" t="s">
        <v>13</v>
      </c>
      <c r="D63" s="25" t="s">
        <v>17</v>
      </c>
      <c r="E63" s="30" t="s">
        <v>30</v>
      </c>
      <c r="F63" s="26">
        <v>2</v>
      </c>
      <c r="G63" s="35" t="s">
        <v>28</v>
      </c>
      <c r="H63" s="27">
        <v>100</v>
      </c>
      <c r="I63" s="27">
        <f>F63*H63</f>
        <v>200</v>
      </c>
    </row>
    <row r="64" spans="1:9" ht="12.75">
      <c r="A64" s="104"/>
      <c r="B64" s="106"/>
      <c r="C64" s="24" t="s">
        <v>13</v>
      </c>
      <c r="D64" s="25" t="s">
        <v>18</v>
      </c>
      <c r="E64" s="30" t="s">
        <v>29</v>
      </c>
      <c r="F64" s="26">
        <v>4</v>
      </c>
      <c r="G64" s="35">
        <f>F64/0.6</f>
        <v>6.666666666666667</v>
      </c>
      <c r="H64" s="27">
        <v>55</v>
      </c>
      <c r="I64" s="27">
        <f>H64*G64</f>
        <v>366.6666666666667</v>
      </c>
    </row>
    <row r="65" spans="1:9" ht="12.75">
      <c r="A65" s="104"/>
      <c r="B65" s="106"/>
      <c r="C65" s="24" t="s">
        <v>13</v>
      </c>
      <c r="D65" s="25" t="s">
        <v>19</v>
      </c>
      <c r="E65" s="30" t="s">
        <v>29</v>
      </c>
      <c r="F65" s="26">
        <v>84</v>
      </c>
      <c r="G65" s="35">
        <f>F65/0.55</f>
        <v>152.72727272727272</v>
      </c>
      <c r="H65" s="27">
        <v>55</v>
      </c>
      <c r="I65" s="27">
        <f>H65*G65</f>
        <v>8400</v>
      </c>
    </row>
    <row r="66" spans="1:9" ht="12.75">
      <c r="A66" s="104"/>
      <c r="B66" s="106"/>
      <c r="C66" s="107" t="s">
        <v>20</v>
      </c>
      <c r="D66" s="107"/>
      <c r="E66" s="30"/>
      <c r="F66" s="28">
        <f>SUM(F60:F65)</f>
        <v>105</v>
      </c>
      <c r="G66" s="36">
        <f>SUM(G60:G65)</f>
        <v>176.06060606060606</v>
      </c>
      <c r="H66" s="29"/>
      <c r="I66" s="29">
        <f>SUM(I60:I65)</f>
        <v>10443.333333333334</v>
      </c>
    </row>
    <row r="67" spans="1:9" ht="12.75">
      <c r="A67" s="104"/>
      <c r="B67" s="108" t="s">
        <v>39</v>
      </c>
      <c r="C67" s="24" t="s">
        <v>13</v>
      </c>
      <c r="D67" s="25" t="s">
        <v>15</v>
      </c>
      <c r="E67" s="30" t="s">
        <v>30</v>
      </c>
      <c r="F67" s="26">
        <v>2</v>
      </c>
      <c r="G67" s="35" t="s">
        <v>28</v>
      </c>
      <c r="H67" s="27">
        <v>110</v>
      </c>
      <c r="I67" s="27">
        <f>F67*H67</f>
        <v>220</v>
      </c>
    </row>
    <row r="68" spans="1:9" ht="12.75">
      <c r="A68" s="104"/>
      <c r="B68" s="106"/>
      <c r="C68" s="24" t="s">
        <v>13</v>
      </c>
      <c r="D68" s="25" t="s">
        <v>16</v>
      </c>
      <c r="E68" s="30" t="s">
        <v>29</v>
      </c>
      <c r="F68" s="26">
        <v>2</v>
      </c>
      <c r="G68" s="35">
        <f>F68/0.6</f>
        <v>3.3333333333333335</v>
      </c>
      <c r="H68" s="27">
        <v>55</v>
      </c>
      <c r="I68" s="27">
        <f>H68*G68</f>
        <v>183.33333333333334</v>
      </c>
    </row>
    <row r="69" spans="1:9" ht="12.75">
      <c r="A69" s="104"/>
      <c r="B69" s="106"/>
      <c r="C69" s="24" t="s">
        <v>13</v>
      </c>
      <c r="D69" s="25" t="s">
        <v>17</v>
      </c>
      <c r="E69" s="30" t="s">
        <v>30</v>
      </c>
      <c r="F69" s="26">
        <v>1</v>
      </c>
      <c r="G69" s="35" t="s">
        <v>28</v>
      </c>
      <c r="H69" s="27">
        <v>100</v>
      </c>
      <c r="I69" s="27">
        <f>F69*H69</f>
        <v>100</v>
      </c>
    </row>
    <row r="70" spans="1:9" ht="12.75">
      <c r="A70" s="104"/>
      <c r="B70" s="106"/>
      <c r="C70" s="24" t="s">
        <v>13</v>
      </c>
      <c r="D70" s="25" t="s">
        <v>18</v>
      </c>
      <c r="E70" s="30" t="s">
        <v>29</v>
      </c>
      <c r="F70" s="26">
        <v>2</v>
      </c>
      <c r="G70" s="35">
        <f>F70/0.6</f>
        <v>3.3333333333333335</v>
      </c>
      <c r="H70" s="27">
        <v>55</v>
      </c>
      <c r="I70" s="27">
        <f>H70*G70</f>
        <v>183.33333333333334</v>
      </c>
    </row>
    <row r="71" spans="1:9" ht="12.75">
      <c r="A71" s="104"/>
      <c r="B71" s="106"/>
      <c r="C71" s="24" t="s">
        <v>23</v>
      </c>
      <c r="D71" s="25" t="s">
        <v>18</v>
      </c>
      <c r="E71" s="30" t="s">
        <v>29</v>
      </c>
      <c r="F71" s="26">
        <v>1</v>
      </c>
      <c r="G71" s="35">
        <f>F71/0.6</f>
        <v>1.6666666666666667</v>
      </c>
      <c r="H71" s="27">
        <v>55</v>
      </c>
      <c r="I71" s="27">
        <f>H71*G71</f>
        <v>91.66666666666667</v>
      </c>
    </row>
    <row r="72" spans="1:9" ht="12.75">
      <c r="A72" s="104"/>
      <c r="B72" s="106"/>
      <c r="C72" s="24" t="s">
        <v>13</v>
      </c>
      <c r="D72" s="25" t="s">
        <v>19</v>
      </c>
      <c r="E72" s="30" t="s">
        <v>29</v>
      </c>
      <c r="F72" s="26">
        <v>46</v>
      </c>
      <c r="G72" s="35">
        <f aca="true" t="shared" si="7" ref="G72:G76">F72/0.55</f>
        <v>83.63636363636363</v>
      </c>
      <c r="H72" s="27">
        <v>55</v>
      </c>
      <c r="I72" s="27">
        <f aca="true" t="shared" si="8" ref="I72:I76">H72*G72</f>
        <v>4599.999999999999</v>
      </c>
    </row>
    <row r="73" spans="1:9" ht="12.75">
      <c r="A73" s="104"/>
      <c r="B73" s="106"/>
      <c r="C73" s="24" t="s">
        <v>21</v>
      </c>
      <c r="D73" s="25" t="s">
        <v>19</v>
      </c>
      <c r="E73" s="30" t="s">
        <v>29</v>
      </c>
      <c r="F73" s="26">
        <v>4</v>
      </c>
      <c r="G73" s="35">
        <f t="shared" si="7"/>
        <v>7.2727272727272725</v>
      </c>
      <c r="H73" s="27">
        <v>55</v>
      </c>
      <c r="I73" s="27">
        <f t="shared" si="8"/>
        <v>400</v>
      </c>
    </row>
    <row r="74" spans="1:9" ht="12.75">
      <c r="A74" s="104"/>
      <c r="B74" s="106"/>
      <c r="C74" s="24" t="s">
        <v>24</v>
      </c>
      <c r="D74" s="25" t="s">
        <v>19</v>
      </c>
      <c r="E74" s="30" t="s">
        <v>29</v>
      </c>
      <c r="F74" s="26">
        <v>2</v>
      </c>
      <c r="G74" s="35">
        <f t="shared" si="7"/>
        <v>3.6363636363636362</v>
      </c>
      <c r="H74" s="27">
        <v>55</v>
      </c>
      <c r="I74" s="27">
        <f t="shared" si="8"/>
        <v>200</v>
      </c>
    </row>
    <row r="75" spans="1:9" ht="12.75">
      <c r="A75" s="104"/>
      <c r="B75" s="106"/>
      <c r="C75" s="24" t="s">
        <v>40</v>
      </c>
      <c r="D75" s="25" t="s">
        <v>19</v>
      </c>
      <c r="E75" s="30" t="s">
        <v>29</v>
      </c>
      <c r="F75" s="26">
        <v>1</v>
      </c>
      <c r="G75" s="35">
        <f t="shared" si="7"/>
        <v>1.8181818181818181</v>
      </c>
      <c r="H75" s="27">
        <v>43</v>
      </c>
      <c r="I75" s="27">
        <f t="shared" si="8"/>
        <v>78.18181818181817</v>
      </c>
    </row>
    <row r="76" spans="1:9" ht="12.75">
      <c r="A76" s="104"/>
      <c r="B76" s="106"/>
      <c r="C76" s="24" t="s">
        <v>23</v>
      </c>
      <c r="D76" s="25" t="s">
        <v>19</v>
      </c>
      <c r="E76" s="30" t="s">
        <v>29</v>
      </c>
      <c r="F76" s="26">
        <v>17</v>
      </c>
      <c r="G76" s="35">
        <f t="shared" si="7"/>
        <v>30.909090909090907</v>
      </c>
      <c r="H76" s="27">
        <v>55</v>
      </c>
      <c r="I76" s="27">
        <f t="shared" si="8"/>
        <v>1699.9999999999998</v>
      </c>
    </row>
    <row r="77" spans="1:9" ht="12.75">
      <c r="A77" s="104"/>
      <c r="B77" s="106"/>
      <c r="C77" s="24" t="s">
        <v>22</v>
      </c>
      <c r="D77" s="25" t="s">
        <v>19</v>
      </c>
      <c r="E77" s="30" t="s">
        <v>29</v>
      </c>
      <c r="F77" s="26">
        <v>1</v>
      </c>
      <c r="G77" s="35">
        <f>F77/0.55</f>
        <v>1.8181818181818181</v>
      </c>
      <c r="H77" s="27">
        <v>55</v>
      </c>
      <c r="I77" s="27">
        <f>H77*G77</f>
        <v>100</v>
      </c>
    </row>
    <row r="78" spans="1:9" ht="12.75">
      <c r="A78" s="104"/>
      <c r="B78" s="106"/>
      <c r="C78" s="107" t="s">
        <v>20</v>
      </c>
      <c r="D78" s="107"/>
      <c r="E78" s="30"/>
      <c r="F78" s="28">
        <f>SUM(F67:F77)</f>
        <v>79</v>
      </c>
      <c r="G78" s="36">
        <f>SUM(G67:G77)</f>
        <v>137.42424242424238</v>
      </c>
      <c r="H78" s="29"/>
      <c r="I78" s="29">
        <f>SUM(I67:I77)</f>
        <v>7856.51515151515</v>
      </c>
    </row>
    <row r="79" spans="1:9" ht="12.75">
      <c r="A79" s="104"/>
      <c r="B79" s="108" t="s">
        <v>41</v>
      </c>
      <c r="C79" s="24" t="s">
        <v>13</v>
      </c>
      <c r="D79" s="25" t="s">
        <v>32</v>
      </c>
      <c r="E79" s="30" t="s">
        <v>30</v>
      </c>
      <c r="F79" s="26">
        <v>1</v>
      </c>
      <c r="G79" s="35" t="s">
        <v>28</v>
      </c>
      <c r="H79" s="27">
        <v>120</v>
      </c>
      <c r="I79" s="27">
        <f>F79*H79</f>
        <v>120</v>
      </c>
    </row>
    <row r="80" spans="1:9" ht="12.75">
      <c r="A80" s="104"/>
      <c r="B80" s="108"/>
      <c r="C80" s="24" t="s">
        <v>13</v>
      </c>
      <c r="D80" s="25" t="s">
        <v>15</v>
      </c>
      <c r="E80" s="30" t="s">
        <v>30</v>
      </c>
      <c r="F80" s="26">
        <v>3</v>
      </c>
      <c r="G80" s="35" t="s">
        <v>28</v>
      </c>
      <c r="H80" s="27">
        <v>110</v>
      </c>
      <c r="I80" s="27">
        <f>F80*H80</f>
        <v>330</v>
      </c>
    </row>
    <row r="81" spans="1:9" ht="12.75">
      <c r="A81" s="104"/>
      <c r="B81" s="108"/>
      <c r="C81" s="24" t="s">
        <v>13</v>
      </c>
      <c r="D81" s="25" t="s">
        <v>16</v>
      </c>
      <c r="E81" s="30" t="s">
        <v>29</v>
      </c>
      <c r="F81" s="26">
        <v>5</v>
      </c>
      <c r="G81" s="35">
        <f>F81/0.6</f>
        <v>8.333333333333334</v>
      </c>
      <c r="H81" s="27">
        <v>55</v>
      </c>
      <c r="I81" s="27">
        <f>H81*G81</f>
        <v>458.33333333333337</v>
      </c>
    </row>
    <row r="82" spans="1:9" ht="12.75">
      <c r="A82" s="104"/>
      <c r="B82" s="108"/>
      <c r="C82" s="24" t="s">
        <v>13</v>
      </c>
      <c r="D82" s="25" t="s">
        <v>17</v>
      </c>
      <c r="E82" s="30" t="s">
        <v>30</v>
      </c>
      <c r="F82" s="26">
        <v>2</v>
      </c>
      <c r="G82" s="35" t="s">
        <v>28</v>
      </c>
      <c r="H82" s="27">
        <v>110</v>
      </c>
      <c r="I82" s="27">
        <f>F82*H82</f>
        <v>220</v>
      </c>
    </row>
    <row r="83" spans="1:9" ht="12.75">
      <c r="A83" s="104"/>
      <c r="B83" s="108"/>
      <c r="C83" s="24" t="s">
        <v>13</v>
      </c>
      <c r="D83" s="25" t="s">
        <v>18</v>
      </c>
      <c r="E83" s="30" t="s">
        <v>29</v>
      </c>
      <c r="F83" s="26">
        <v>5</v>
      </c>
      <c r="G83" s="35">
        <f>F83/0.6</f>
        <v>8.333333333333334</v>
      </c>
      <c r="H83" s="27">
        <v>55</v>
      </c>
      <c r="I83" s="27">
        <f>H83*G83</f>
        <v>458.33333333333337</v>
      </c>
    </row>
    <row r="84" spans="1:9" ht="12.75">
      <c r="A84" s="104"/>
      <c r="B84" s="108"/>
      <c r="C84" s="24" t="s">
        <v>21</v>
      </c>
      <c r="D84" s="25" t="s">
        <v>18</v>
      </c>
      <c r="E84" s="30" t="s">
        <v>29</v>
      </c>
      <c r="F84" s="26">
        <v>1</v>
      </c>
      <c r="G84" s="35">
        <f aca="true" t="shared" si="9" ref="G84:G85">F84/0.6</f>
        <v>1.6666666666666667</v>
      </c>
      <c r="H84" s="27">
        <v>55</v>
      </c>
      <c r="I84" s="27">
        <f aca="true" t="shared" si="10" ref="I84:I89">H84*G84</f>
        <v>91.66666666666667</v>
      </c>
    </row>
    <row r="85" spans="1:9" ht="12.75">
      <c r="A85" s="104"/>
      <c r="B85" s="108"/>
      <c r="C85" s="24" t="s">
        <v>23</v>
      </c>
      <c r="D85" s="25" t="s">
        <v>18</v>
      </c>
      <c r="E85" s="30" t="s">
        <v>29</v>
      </c>
      <c r="F85" s="26">
        <v>1</v>
      </c>
      <c r="G85" s="35">
        <f t="shared" si="9"/>
        <v>1.6666666666666667</v>
      </c>
      <c r="H85" s="27">
        <v>55</v>
      </c>
      <c r="I85" s="27">
        <f t="shared" si="10"/>
        <v>91.66666666666667</v>
      </c>
    </row>
    <row r="86" spans="1:9" ht="12.75">
      <c r="A86" s="104"/>
      <c r="B86" s="108"/>
      <c r="C86" s="24" t="s">
        <v>13</v>
      </c>
      <c r="D86" s="25" t="s">
        <v>19</v>
      </c>
      <c r="E86" s="30" t="s">
        <v>29</v>
      </c>
      <c r="F86" s="26">
        <v>127</v>
      </c>
      <c r="G86" s="35">
        <f aca="true" t="shared" si="11" ref="G86:G89">F86/0.55</f>
        <v>230.90909090909088</v>
      </c>
      <c r="H86" s="27">
        <v>55</v>
      </c>
      <c r="I86" s="27">
        <f t="shared" si="10"/>
        <v>12699.999999999998</v>
      </c>
    </row>
    <row r="87" spans="1:9" ht="12.75">
      <c r="A87" s="104"/>
      <c r="B87" s="108"/>
      <c r="C87" s="24" t="s">
        <v>21</v>
      </c>
      <c r="D87" s="25" t="s">
        <v>19</v>
      </c>
      <c r="E87" s="30" t="s">
        <v>29</v>
      </c>
      <c r="F87" s="26">
        <v>12</v>
      </c>
      <c r="G87" s="35">
        <f t="shared" si="11"/>
        <v>21.818181818181817</v>
      </c>
      <c r="H87" s="27">
        <v>55</v>
      </c>
      <c r="I87" s="27">
        <f t="shared" si="10"/>
        <v>1200</v>
      </c>
    </row>
    <row r="88" spans="1:9" ht="12.75">
      <c r="A88" s="104"/>
      <c r="B88" s="108"/>
      <c r="C88" s="24" t="s">
        <v>23</v>
      </c>
      <c r="D88" s="25" t="s">
        <v>19</v>
      </c>
      <c r="E88" s="30" t="s">
        <v>29</v>
      </c>
      <c r="F88" s="26">
        <v>8</v>
      </c>
      <c r="G88" s="35">
        <f t="shared" si="11"/>
        <v>14.545454545454545</v>
      </c>
      <c r="H88" s="27">
        <v>55</v>
      </c>
      <c r="I88" s="27">
        <f t="shared" si="10"/>
        <v>800</v>
      </c>
    </row>
    <row r="89" spans="1:9" ht="12.75">
      <c r="A89" s="104"/>
      <c r="B89" s="108"/>
      <c r="C89" s="24" t="s">
        <v>40</v>
      </c>
      <c r="D89" s="25" t="s">
        <v>19</v>
      </c>
      <c r="E89" s="30" t="s">
        <v>29</v>
      </c>
      <c r="F89" s="26">
        <v>2</v>
      </c>
      <c r="G89" s="35">
        <f t="shared" si="11"/>
        <v>3.6363636363636362</v>
      </c>
      <c r="H89" s="27">
        <v>43</v>
      </c>
      <c r="I89" s="27">
        <f t="shared" si="10"/>
        <v>156.36363636363635</v>
      </c>
    </row>
    <row r="90" spans="1:9" ht="12.75">
      <c r="A90" s="104"/>
      <c r="B90" s="108"/>
      <c r="C90" s="24" t="s">
        <v>22</v>
      </c>
      <c r="D90" s="25" t="s">
        <v>19</v>
      </c>
      <c r="E90" s="30" t="s">
        <v>29</v>
      </c>
      <c r="F90" s="26">
        <v>2</v>
      </c>
      <c r="G90" s="35">
        <f>F90/0.55</f>
        <v>3.6363636363636362</v>
      </c>
      <c r="H90" s="27">
        <v>55</v>
      </c>
      <c r="I90" s="27">
        <f>H90*G90</f>
        <v>200</v>
      </c>
    </row>
    <row r="91" spans="1:9" ht="12.75">
      <c r="A91" s="104"/>
      <c r="B91" s="108"/>
      <c r="C91" s="107" t="s">
        <v>20</v>
      </c>
      <c r="D91" s="107"/>
      <c r="E91" s="30"/>
      <c r="F91" s="28">
        <f>SUM(F79:F90)</f>
        <v>169</v>
      </c>
      <c r="G91" s="36">
        <f>SUM(G79:G90)</f>
        <v>294.5454545454545</v>
      </c>
      <c r="H91" s="29"/>
      <c r="I91" s="29">
        <f>SUM(I79:I90)</f>
        <v>16826.363636363636</v>
      </c>
    </row>
    <row r="92" spans="1:9" ht="12.75">
      <c r="A92" s="104"/>
      <c r="B92" s="106" t="s">
        <v>42</v>
      </c>
      <c r="C92" s="24" t="s">
        <v>26</v>
      </c>
      <c r="D92" s="25" t="s">
        <v>15</v>
      </c>
      <c r="E92" s="30" t="s">
        <v>30</v>
      </c>
      <c r="F92" s="26">
        <v>20</v>
      </c>
      <c r="G92" s="35" t="s">
        <v>28</v>
      </c>
      <c r="H92" s="27">
        <v>110</v>
      </c>
      <c r="I92" s="27">
        <f>F92*H92</f>
        <v>2200</v>
      </c>
    </row>
    <row r="93" spans="1:9" ht="12.75">
      <c r="A93" s="104"/>
      <c r="B93" s="106"/>
      <c r="C93" s="24" t="s">
        <v>26</v>
      </c>
      <c r="D93" s="25" t="s">
        <v>16</v>
      </c>
      <c r="E93" s="30" t="s">
        <v>29</v>
      </c>
      <c r="F93" s="26">
        <v>42</v>
      </c>
      <c r="G93" s="35">
        <f>F93/0.6</f>
        <v>70</v>
      </c>
      <c r="H93" s="27">
        <v>43</v>
      </c>
      <c r="I93" s="27">
        <f>H93*G93</f>
        <v>3010</v>
      </c>
    </row>
    <row r="94" spans="1:9" ht="12.75">
      <c r="A94" s="104"/>
      <c r="B94" s="106"/>
      <c r="C94" s="24" t="s">
        <v>26</v>
      </c>
      <c r="D94" s="25" t="s">
        <v>27</v>
      </c>
      <c r="E94" s="30" t="s">
        <v>30</v>
      </c>
      <c r="F94" s="26">
        <v>6</v>
      </c>
      <c r="G94" s="35" t="s">
        <v>28</v>
      </c>
      <c r="H94" s="27">
        <v>100</v>
      </c>
      <c r="I94" s="27">
        <f>F94*H94</f>
        <v>600</v>
      </c>
    </row>
    <row r="95" spans="1:9" ht="12.75">
      <c r="A95" s="104"/>
      <c r="B95" s="106"/>
      <c r="C95" s="24" t="s">
        <v>26</v>
      </c>
      <c r="D95" s="25" t="s">
        <v>18</v>
      </c>
      <c r="E95" s="30" t="s">
        <v>29</v>
      </c>
      <c r="F95" s="26">
        <v>14</v>
      </c>
      <c r="G95" s="46">
        <f>F95/0.6</f>
        <v>23.333333333333336</v>
      </c>
      <c r="H95" s="27">
        <v>43</v>
      </c>
      <c r="I95" s="27">
        <f>H95*G95</f>
        <v>1003.3333333333335</v>
      </c>
    </row>
    <row r="96" spans="1:9" ht="12.75">
      <c r="A96" s="104"/>
      <c r="B96" s="106"/>
      <c r="C96" s="24" t="s">
        <v>26</v>
      </c>
      <c r="D96" s="25" t="s">
        <v>19</v>
      </c>
      <c r="E96" s="30" t="s">
        <v>29</v>
      </c>
      <c r="F96" s="26">
        <v>138</v>
      </c>
      <c r="G96" s="35">
        <f>F96/0.55</f>
        <v>250.90909090909088</v>
      </c>
      <c r="H96" s="27">
        <v>43</v>
      </c>
      <c r="I96" s="27">
        <f>H96*G96</f>
        <v>10789.090909090908</v>
      </c>
    </row>
    <row r="97" spans="1:9" ht="12.75">
      <c r="A97" s="104"/>
      <c r="B97" s="106"/>
      <c r="C97" s="107" t="s">
        <v>20</v>
      </c>
      <c r="D97" s="107"/>
      <c r="E97" s="30"/>
      <c r="F97" s="28">
        <f>SUM(F92:F96)</f>
        <v>220</v>
      </c>
      <c r="G97" s="36">
        <f>SUM(G93:G96)</f>
        <v>344.24242424242425</v>
      </c>
      <c r="H97" s="29"/>
      <c r="I97" s="29">
        <f>SUM(I92:I96)</f>
        <v>17602.42424242424</v>
      </c>
    </row>
    <row r="98" spans="1:9" ht="18.75">
      <c r="A98" s="67"/>
      <c r="B98" s="16" t="s">
        <v>6</v>
      </c>
      <c r="C98" s="16"/>
      <c r="D98" s="16"/>
      <c r="E98" s="6"/>
      <c r="F98" s="6">
        <f>SUM(F97,F91,F78,F66,F59,F47,F38,F26,F19,F13)</f>
        <v>2052</v>
      </c>
      <c r="G98" s="6">
        <f>SUM(G97,G91,G78,G66,G59,G47,G38,G26,G19,G13)</f>
        <v>3468.484848484848</v>
      </c>
      <c r="H98" s="7"/>
      <c r="I98" s="39">
        <f>SUM(I97,I91,I78,I66,I59,I47,I38,I26,I19,I13)</f>
        <v>200745.30303030304</v>
      </c>
    </row>
    <row r="99" spans="1:9" ht="12.75">
      <c r="A99" s="85"/>
      <c r="B99" s="86"/>
      <c r="C99" s="87"/>
      <c r="D99" s="88"/>
      <c r="F99" s="89"/>
      <c r="G99" s="90"/>
      <c r="H99" s="91"/>
      <c r="I99" s="91"/>
    </row>
    <row r="100" spans="1:9" ht="12.75">
      <c r="A100" s="92"/>
      <c r="B100" s="93"/>
      <c r="C100" s="87"/>
      <c r="D100" s="88"/>
      <c r="F100" s="89"/>
      <c r="G100" s="90"/>
      <c r="H100" s="91"/>
      <c r="I100" s="91"/>
    </row>
    <row r="101" spans="1:9" ht="12.75">
      <c r="A101" s="92"/>
      <c r="B101" s="94"/>
      <c r="C101" s="87"/>
      <c r="D101" s="88"/>
      <c r="F101" s="89"/>
      <c r="G101" s="90"/>
      <c r="H101" s="91"/>
      <c r="I101" s="91"/>
    </row>
    <row r="102" spans="1:9" ht="12.75">
      <c r="A102" s="92"/>
      <c r="B102" s="94"/>
      <c r="C102" s="87"/>
      <c r="D102" s="88"/>
      <c r="F102" s="89"/>
      <c r="G102" s="99"/>
      <c r="H102" s="91"/>
      <c r="I102" s="91"/>
    </row>
    <row r="103" spans="1:9" ht="12.75">
      <c r="A103" s="92"/>
      <c r="B103" s="94"/>
      <c r="C103" s="87"/>
      <c r="D103" s="88"/>
      <c r="F103" s="89"/>
      <c r="G103" s="90"/>
      <c r="H103" s="91"/>
      <c r="I103" s="91"/>
    </row>
    <row r="104" spans="1:9" ht="12.75">
      <c r="A104" s="92"/>
      <c r="B104" s="94"/>
      <c r="C104" s="95"/>
      <c r="D104" s="95"/>
      <c r="F104" s="96"/>
      <c r="G104" s="100"/>
      <c r="H104" s="97"/>
      <c r="I104" s="97"/>
    </row>
    <row r="105" spans="1:9" ht="12.75">
      <c r="A105" s="92"/>
      <c r="B105" s="98"/>
      <c r="C105" s="87"/>
      <c r="D105" s="88"/>
      <c r="F105" s="89"/>
      <c r="G105" s="90"/>
      <c r="H105" s="91"/>
      <c r="I105" s="91"/>
    </row>
    <row r="106" spans="1:9" ht="12.75">
      <c r="A106" s="92"/>
      <c r="B106" s="94"/>
      <c r="C106" s="87"/>
      <c r="D106" s="88"/>
      <c r="F106" s="89"/>
      <c r="G106" s="90"/>
      <c r="H106" s="91"/>
      <c r="I106" s="91"/>
    </row>
    <row r="107" spans="1:9" ht="12.75">
      <c r="A107" s="92"/>
      <c r="B107" s="94"/>
      <c r="C107" s="87"/>
      <c r="D107" s="88"/>
      <c r="F107" s="89"/>
      <c r="G107" s="90"/>
      <c r="H107" s="91"/>
      <c r="I107" s="91"/>
    </row>
    <row r="108" spans="1:9" ht="12.75">
      <c r="A108" s="92"/>
      <c r="B108" s="94"/>
      <c r="C108" s="87"/>
      <c r="D108" s="88"/>
      <c r="F108" s="89"/>
      <c r="G108" s="90"/>
      <c r="H108" s="91"/>
      <c r="I108" s="91"/>
    </row>
    <row r="109" spans="1:9" ht="12.75">
      <c r="A109" s="92"/>
      <c r="B109" s="94"/>
      <c r="C109" s="87"/>
      <c r="D109" s="88"/>
      <c r="F109" s="89"/>
      <c r="G109" s="90"/>
      <c r="H109" s="91"/>
      <c r="I109" s="91"/>
    </row>
    <row r="110" spans="1:9" ht="12.75">
      <c r="A110" s="92"/>
      <c r="B110" s="94"/>
      <c r="C110" s="87"/>
      <c r="D110" s="88"/>
      <c r="F110" s="89"/>
      <c r="G110" s="90"/>
      <c r="H110" s="91"/>
      <c r="I110" s="91"/>
    </row>
    <row r="111" spans="1:9" ht="12.75">
      <c r="A111" s="92"/>
      <c r="B111" s="94"/>
      <c r="C111" s="87"/>
      <c r="D111" s="88"/>
      <c r="F111" s="89"/>
      <c r="G111" s="90"/>
      <c r="H111" s="91"/>
      <c r="I111" s="91"/>
    </row>
    <row r="112" spans="1:9" ht="12.75">
      <c r="A112" s="92"/>
      <c r="B112" s="94"/>
      <c r="C112" s="95"/>
      <c r="D112" s="95"/>
      <c r="F112" s="96"/>
      <c r="G112" s="100"/>
      <c r="H112" s="97"/>
      <c r="I112" s="97"/>
    </row>
    <row r="113" spans="1:9" ht="12.75">
      <c r="A113" s="92"/>
      <c r="B113" s="98"/>
      <c r="C113" s="87"/>
      <c r="D113" s="88"/>
      <c r="F113" s="89"/>
      <c r="G113" s="90"/>
      <c r="H113" s="91"/>
      <c r="I113" s="91"/>
    </row>
    <row r="114" spans="1:9" ht="12.75">
      <c r="A114" s="92"/>
      <c r="B114" s="98"/>
      <c r="C114" s="87"/>
      <c r="D114" s="88"/>
      <c r="F114" s="89"/>
      <c r="G114" s="90"/>
      <c r="H114" s="91"/>
      <c r="I114" s="91"/>
    </row>
    <row r="115" spans="1:9" ht="12.75">
      <c r="A115" s="92"/>
      <c r="B115" s="94"/>
      <c r="C115" s="87"/>
      <c r="D115" s="88"/>
      <c r="F115" s="89"/>
      <c r="G115" s="90"/>
      <c r="H115" s="91"/>
      <c r="I115" s="91"/>
    </row>
    <row r="116" spans="1:9" ht="12.75">
      <c r="A116" s="92"/>
      <c r="B116" s="94"/>
      <c r="C116" s="87"/>
      <c r="D116" s="88"/>
      <c r="F116" s="89"/>
      <c r="G116" s="90"/>
      <c r="H116" s="91"/>
      <c r="I116" s="91"/>
    </row>
    <row r="117" spans="1:9" ht="12.75">
      <c r="A117" s="92"/>
      <c r="B117" s="94"/>
      <c r="C117" s="87"/>
      <c r="D117" s="88"/>
      <c r="F117" s="89"/>
      <c r="G117" s="90"/>
      <c r="H117" s="91"/>
      <c r="I117" s="91"/>
    </row>
    <row r="118" spans="1:9" ht="12.75">
      <c r="A118" s="92"/>
      <c r="B118" s="94"/>
      <c r="C118" s="87"/>
      <c r="D118" s="88"/>
      <c r="F118" s="89"/>
      <c r="G118" s="90"/>
      <c r="H118" s="91"/>
      <c r="I118" s="91"/>
    </row>
    <row r="119" spans="1:9" ht="12.75">
      <c r="A119" s="92"/>
      <c r="B119" s="94"/>
      <c r="C119" s="87"/>
      <c r="D119" s="88"/>
      <c r="F119" s="89"/>
      <c r="G119" s="90"/>
      <c r="H119" s="91"/>
      <c r="I119" s="91"/>
    </row>
    <row r="120" spans="1:9" ht="12.75">
      <c r="A120" s="92"/>
      <c r="B120" s="94"/>
      <c r="C120" s="87"/>
      <c r="D120" s="88"/>
      <c r="F120" s="89"/>
      <c r="G120" s="90"/>
      <c r="H120" s="91"/>
      <c r="I120" s="91"/>
    </row>
    <row r="121" spans="1:9" ht="12.75">
      <c r="A121" s="92"/>
      <c r="B121" s="94"/>
      <c r="C121" s="87"/>
      <c r="D121" s="88"/>
      <c r="F121" s="89"/>
      <c r="G121" s="90"/>
      <c r="H121" s="91"/>
      <c r="I121" s="91"/>
    </row>
    <row r="122" spans="1:9" ht="12.75">
      <c r="A122" s="92"/>
      <c r="B122" s="94"/>
      <c r="C122" s="95"/>
      <c r="D122" s="95"/>
      <c r="F122" s="96"/>
      <c r="G122" s="100"/>
      <c r="H122" s="97"/>
      <c r="I122" s="97"/>
    </row>
    <row r="123" spans="1:9" ht="12.75">
      <c r="A123" s="92"/>
      <c r="B123" s="94"/>
      <c r="C123" s="87"/>
      <c r="D123" s="88"/>
      <c r="F123" s="89"/>
      <c r="G123" s="90"/>
      <c r="H123" s="91"/>
      <c r="I123" s="91"/>
    </row>
    <row r="124" spans="1:9" ht="12.75">
      <c r="A124" s="92"/>
      <c r="B124" s="94"/>
      <c r="C124" s="87"/>
      <c r="D124" s="88"/>
      <c r="F124" s="89"/>
      <c r="G124" s="90"/>
      <c r="H124" s="91"/>
      <c r="I124" s="91"/>
    </row>
    <row r="125" spans="1:9" ht="12.75">
      <c r="A125" s="92"/>
      <c r="B125" s="94"/>
      <c r="C125" s="87"/>
      <c r="D125" s="88"/>
      <c r="F125" s="89"/>
      <c r="G125" s="90"/>
      <c r="H125" s="91"/>
      <c r="I125" s="91"/>
    </row>
    <row r="126" spans="1:9" ht="12.75">
      <c r="A126" s="92"/>
      <c r="B126" s="94"/>
      <c r="C126" s="87"/>
      <c r="D126" s="88"/>
      <c r="F126" s="89"/>
      <c r="G126" s="90"/>
      <c r="H126" s="91"/>
      <c r="I126" s="91"/>
    </row>
    <row r="127" spans="1:9" ht="12.75">
      <c r="A127" s="92"/>
      <c r="B127" s="94"/>
      <c r="C127" s="87"/>
      <c r="D127" s="88"/>
      <c r="F127" s="89"/>
      <c r="G127" s="90"/>
      <c r="H127" s="91"/>
      <c r="I127" s="91"/>
    </row>
    <row r="128" spans="1:9" ht="12.75">
      <c r="A128" s="92"/>
      <c r="B128" s="94"/>
      <c r="C128" s="87"/>
      <c r="D128" s="88"/>
      <c r="F128" s="89"/>
      <c r="G128" s="90"/>
      <c r="H128" s="91"/>
      <c r="I128" s="91"/>
    </row>
    <row r="129" spans="1:9" ht="12.75">
      <c r="A129" s="92"/>
      <c r="B129" s="94"/>
      <c r="C129" s="95"/>
      <c r="D129" s="95"/>
      <c r="F129" s="96"/>
      <c r="G129" s="100"/>
      <c r="H129" s="97"/>
      <c r="I129" s="97"/>
    </row>
    <row r="130" spans="1:9" ht="12.75">
      <c r="A130" s="92"/>
      <c r="B130" s="94"/>
      <c r="C130" s="87"/>
      <c r="D130" s="88"/>
      <c r="F130" s="89"/>
      <c r="G130" s="90"/>
      <c r="H130" s="91"/>
      <c r="I130" s="91"/>
    </row>
    <row r="131" spans="1:9" ht="12.75">
      <c r="A131" s="92"/>
      <c r="B131" s="94"/>
      <c r="C131" s="87"/>
      <c r="D131" s="88"/>
      <c r="F131" s="89"/>
      <c r="G131" s="90"/>
      <c r="H131" s="91"/>
      <c r="I131" s="91"/>
    </row>
    <row r="132" spans="1:9" ht="12.75">
      <c r="A132" s="92"/>
      <c r="B132" s="94"/>
      <c r="C132" s="87"/>
      <c r="D132" s="88"/>
      <c r="F132" s="89"/>
      <c r="G132" s="90"/>
      <c r="H132" s="91"/>
      <c r="I132" s="91"/>
    </row>
    <row r="133" spans="1:9" ht="12.75">
      <c r="A133" s="92"/>
      <c r="B133" s="94"/>
      <c r="C133" s="95"/>
      <c r="D133" s="95"/>
      <c r="F133" s="96"/>
      <c r="G133" s="100"/>
      <c r="H133" s="97"/>
      <c r="I133" s="97"/>
    </row>
    <row r="134" spans="1:9" ht="18.75">
      <c r="A134" s="101"/>
      <c r="B134" s="102"/>
      <c r="C134" s="102"/>
      <c r="D134" s="102"/>
      <c r="E134" s="23"/>
      <c r="F134" s="23"/>
      <c r="G134" s="23"/>
      <c r="H134" s="103"/>
      <c r="I134" s="23"/>
    </row>
  </sheetData>
  <autoFilter ref="A4:I134"/>
  <mergeCells count="31">
    <mergeCell ref="C26:D26"/>
    <mergeCell ref="A6:A97"/>
    <mergeCell ref="B61:B66"/>
    <mergeCell ref="C66:D66"/>
    <mergeCell ref="B68:B78"/>
    <mergeCell ref="C78:D78"/>
    <mergeCell ref="C91:D91"/>
    <mergeCell ref="B92:B97"/>
    <mergeCell ref="C97:D97"/>
    <mergeCell ref="B27:B38"/>
    <mergeCell ref="C38:D38"/>
    <mergeCell ref="B39:B47"/>
    <mergeCell ref="C47:D47"/>
    <mergeCell ref="B52:B59"/>
    <mergeCell ref="C59:D59"/>
    <mergeCell ref="B7:B13"/>
    <mergeCell ref="C13:D13"/>
    <mergeCell ref="A100:A133"/>
    <mergeCell ref="B101:B104"/>
    <mergeCell ref="B106:B112"/>
    <mergeCell ref="C112:D112"/>
    <mergeCell ref="B115:B122"/>
    <mergeCell ref="C122:D122"/>
    <mergeCell ref="B123:B129"/>
    <mergeCell ref="C129:D129"/>
    <mergeCell ref="B130:B133"/>
    <mergeCell ref="C133:D133"/>
    <mergeCell ref="C104:D104"/>
    <mergeCell ref="B15:B19"/>
    <mergeCell ref="C19:D19"/>
    <mergeCell ref="B21:B26"/>
  </mergeCells>
  <printOptions/>
  <pageMargins left="0.7086614173228347" right="0.3149606299212598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 topLeftCell="A1">
      <selection activeCell="J24" sqref="J24"/>
    </sheetView>
  </sheetViews>
  <sheetFormatPr defaultColWidth="9.140625" defaultRowHeight="12.75"/>
  <sheetData>
    <row r="1" spans="1:5" s="10" customFormat="1" ht="12.75">
      <c r="A1" s="20" t="s">
        <v>11</v>
      </c>
      <c r="D1" s="21"/>
      <c r="E1" s="21"/>
    </row>
    <row r="2" spans="1:9" s="10" customFormat="1" ht="79.5" customHeight="1">
      <c r="A2" s="3" t="s">
        <v>3</v>
      </c>
      <c r="B2" s="4" t="s">
        <v>2</v>
      </c>
      <c r="C2" s="5" t="s">
        <v>0</v>
      </c>
      <c r="D2" s="1" t="s">
        <v>1</v>
      </c>
      <c r="E2" s="17" t="s">
        <v>8</v>
      </c>
      <c r="F2" s="18" t="s">
        <v>4</v>
      </c>
      <c r="G2" s="18" t="s">
        <v>5</v>
      </c>
      <c r="H2" s="19" t="s">
        <v>12</v>
      </c>
      <c r="I2" s="18" t="s">
        <v>10</v>
      </c>
    </row>
    <row r="3" spans="1:9" s="22" customFormat="1" ht="15" customHeight="1">
      <c r="A3" s="8">
        <v>1</v>
      </c>
      <c r="B3" s="9">
        <v>2</v>
      </c>
      <c r="C3" s="9">
        <v>3</v>
      </c>
      <c r="D3" s="8">
        <v>4</v>
      </c>
      <c r="E3" s="9">
        <v>5</v>
      </c>
      <c r="F3" s="9">
        <v>6</v>
      </c>
      <c r="G3" s="8">
        <v>7</v>
      </c>
      <c r="H3" s="9">
        <v>8</v>
      </c>
      <c r="I3" s="9">
        <v>9</v>
      </c>
    </row>
    <row r="4" spans="1:9" s="22" customFormat="1" ht="15" customHeight="1">
      <c r="A4" s="8"/>
      <c r="B4" s="9"/>
      <c r="C4" s="9"/>
      <c r="D4" s="8"/>
      <c r="E4" s="9"/>
      <c r="F4" s="9"/>
      <c r="G4" s="8"/>
      <c r="H4" s="9"/>
      <c r="I4" s="9"/>
    </row>
    <row r="5" spans="1:9" s="22" customFormat="1" ht="15" customHeight="1">
      <c r="A5" s="8"/>
      <c r="B5" s="9"/>
      <c r="C5" s="9"/>
      <c r="D5" s="8"/>
      <c r="E5" s="9"/>
      <c r="F5" s="9"/>
      <c r="G5" s="8"/>
      <c r="H5" s="9"/>
      <c r="I5" s="9"/>
    </row>
    <row r="6" spans="1:9" s="10" customFormat="1" ht="12.75">
      <c r="A6" s="14"/>
      <c r="B6" s="2"/>
      <c r="C6" s="2"/>
      <c r="D6" s="2"/>
      <c r="E6" s="6"/>
      <c r="F6" s="2"/>
      <c r="G6" s="2"/>
      <c r="H6" s="13"/>
      <c r="I6" s="11"/>
    </row>
    <row r="7" spans="1:9" s="23" customFormat="1" ht="15" customHeight="1">
      <c r="A7" s="15"/>
      <c r="B7" s="16" t="s">
        <v>6</v>
      </c>
      <c r="C7" s="16"/>
      <c r="D7" s="16"/>
      <c r="E7" s="6"/>
      <c r="F7" s="6"/>
      <c r="G7" s="6"/>
      <c r="H7" s="7"/>
      <c r="I7" s="1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 topLeftCell="A10">
      <selection activeCell="D30" sqref="D30"/>
    </sheetView>
  </sheetViews>
  <sheetFormatPr defaultColWidth="9.140625" defaultRowHeight="12.75"/>
  <cols>
    <col min="1" max="1" width="18.8515625" style="0" customWidth="1"/>
    <col min="2" max="6" width="18.7109375" style="0" customWidth="1"/>
  </cols>
  <sheetData>
    <row r="1" spans="1:9" s="48" customFormat="1" ht="15.75">
      <c r="A1" s="47"/>
      <c r="B1" s="47"/>
      <c r="C1" s="47"/>
      <c r="D1" s="47"/>
      <c r="E1" s="47"/>
      <c r="F1" s="47"/>
      <c r="G1" s="47"/>
      <c r="H1" s="47"/>
      <c r="I1" s="47"/>
    </row>
    <row r="2" spans="1:9" s="48" customFormat="1" ht="15.75">
      <c r="A2" s="76" t="s">
        <v>44</v>
      </c>
      <c r="B2" s="76"/>
      <c r="C2" s="76"/>
      <c r="D2" s="76"/>
      <c r="E2" s="76"/>
      <c r="F2" s="76"/>
      <c r="G2" s="76"/>
      <c r="H2" s="76"/>
      <c r="I2" s="47"/>
    </row>
    <row r="3" spans="1:9" s="48" customFormat="1" ht="15.75">
      <c r="A3" s="77" t="s">
        <v>45</v>
      </c>
      <c r="B3" s="77"/>
      <c r="C3" s="77"/>
      <c r="D3" s="77"/>
      <c r="E3" s="77"/>
      <c r="F3" s="77"/>
      <c r="G3" s="77"/>
      <c r="H3" s="77"/>
      <c r="I3" s="47"/>
    </row>
    <row r="4" spans="1:9" s="48" customFormat="1" ht="31.15" customHeight="1">
      <c r="A4" s="78" t="s">
        <v>46</v>
      </c>
      <c r="B4" s="77"/>
      <c r="C4" s="77"/>
      <c r="D4" s="77"/>
      <c r="E4" s="77"/>
      <c r="F4" s="77"/>
      <c r="G4" s="77"/>
      <c r="H4" s="77"/>
      <c r="I4" s="47"/>
    </row>
    <row r="5" spans="1:9" s="48" customFormat="1" ht="22.15" customHeight="1">
      <c r="A5" s="77" t="s">
        <v>47</v>
      </c>
      <c r="B5" s="77"/>
      <c r="C5" s="77"/>
      <c r="D5" s="77"/>
      <c r="E5" s="77"/>
      <c r="F5" s="77"/>
      <c r="G5" s="77"/>
      <c r="H5" s="77"/>
      <c r="I5" s="47"/>
    </row>
    <row r="6" spans="1:9" s="48" customFormat="1" ht="15.75">
      <c r="A6" s="49"/>
      <c r="B6" s="49"/>
      <c r="C6" s="49"/>
      <c r="D6" s="49"/>
      <c r="E6" s="49"/>
      <c r="F6" s="49"/>
      <c r="G6" s="49"/>
      <c r="H6" s="49"/>
      <c r="I6" s="47"/>
    </row>
    <row r="7" spans="1:9" s="48" customFormat="1" ht="15.75">
      <c r="A7" s="49"/>
      <c r="B7" s="49"/>
      <c r="C7" s="49"/>
      <c r="D7" s="49"/>
      <c r="E7" s="49"/>
      <c r="F7" s="49"/>
      <c r="G7" s="49"/>
      <c r="H7" s="49"/>
      <c r="I7" s="47"/>
    </row>
    <row r="8" spans="1:9" s="48" customFormat="1" ht="15.75">
      <c r="A8" s="49"/>
      <c r="B8" s="49"/>
      <c r="C8" s="49"/>
      <c r="D8" s="49"/>
      <c r="E8" s="49"/>
      <c r="F8" s="49"/>
      <c r="G8" s="49"/>
      <c r="H8" s="49"/>
      <c r="I8" s="47"/>
    </row>
    <row r="9" spans="1:9" s="48" customFormat="1" ht="27.6" customHeight="1">
      <c r="A9" s="79" t="s">
        <v>48</v>
      </c>
      <c r="B9" s="81" t="s">
        <v>49</v>
      </c>
      <c r="C9" s="82"/>
      <c r="D9" s="82"/>
      <c r="E9" s="83"/>
      <c r="F9" s="84" t="s">
        <v>50</v>
      </c>
      <c r="G9" s="49"/>
      <c r="H9" s="49"/>
      <c r="I9" s="47"/>
    </row>
    <row r="10" spans="1:9" s="48" customFormat="1" ht="15.75">
      <c r="A10" s="80"/>
      <c r="B10" s="50" t="s">
        <v>51</v>
      </c>
      <c r="C10" s="50" t="s">
        <v>52</v>
      </c>
      <c r="D10" s="50" t="s">
        <v>53</v>
      </c>
      <c r="E10" s="50" t="s">
        <v>54</v>
      </c>
      <c r="F10" s="80"/>
      <c r="G10" s="49"/>
      <c r="H10" s="49"/>
      <c r="I10" s="47"/>
    </row>
    <row r="11" spans="1:9" s="48" customFormat="1" ht="38.25" customHeight="1">
      <c r="A11" s="69" t="s">
        <v>63</v>
      </c>
      <c r="B11" s="50">
        <v>652</v>
      </c>
      <c r="C11" s="50">
        <v>500</v>
      </c>
      <c r="D11" s="50">
        <v>500</v>
      </c>
      <c r="E11" s="50">
        <v>400</v>
      </c>
      <c r="F11" s="51">
        <f>SUM(B11:E11)</f>
        <v>2052</v>
      </c>
      <c r="G11" s="49"/>
      <c r="H11" s="49"/>
      <c r="I11" s="47"/>
    </row>
    <row r="12" spans="1:9" s="48" customFormat="1" ht="15.75">
      <c r="A12" s="49"/>
      <c r="B12" s="49"/>
      <c r="C12" s="49"/>
      <c r="D12" s="49"/>
      <c r="E12" s="49"/>
      <c r="F12" s="49"/>
      <c r="G12" s="49"/>
      <c r="H12" s="49"/>
      <c r="I12" s="47"/>
    </row>
    <row r="13" spans="1:9" s="48" customFormat="1" ht="15.75">
      <c r="A13" s="52"/>
      <c r="B13" s="52"/>
      <c r="C13" s="52"/>
      <c r="D13" s="52"/>
      <c r="E13" s="52"/>
      <c r="F13" s="49"/>
      <c r="G13" s="52"/>
      <c r="H13" s="53"/>
      <c r="I13" s="47"/>
    </row>
    <row r="14" spans="1:10" s="48" customFormat="1" ht="15">
      <c r="A14" s="70" t="s">
        <v>55</v>
      </c>
      <c r="B14" s="70"/>
      <c r="C14" s="70"/>
      <c r="D14" s="70"/>
      <c r="E14" s="54"/>
      <c r="F14" s="55"/>
      <c r="G14" s="55"/>
      <c r="H14" s="55"/>
      <c r="I14" s="54"/>
      <c r="J14" s="54"/>
    </row>
    <row r="15" spans="1:10" s="48" customFormat="1" ht="15.75">
      <c r="A15" s="56" t="s">
        <v>55</v>
      </c>
      <c r="B15" s="57"/>
      <c r="C15" s="54"/>
      <c r="D15" s="54"/>
      <c r="E15" s="55" t="s">
        <v>56</v>
      </c>
      <c r="F15" s="54"/>
      <c r="G15" s="47"/>
      <c r="H15" s="47"/>
      <c r="I15" s="54"/>
      <c r="J15" s="54"/>
    </row>
    <row r="16" spans="1:10" s="48" customFormat="1" ht="14.45" customHeight="1">
      <c r="A16" s="58" t="s">
        <v>57</v>
      </c>
      <c r="B16" s="59"/>
      <c r="C16" s="62"/>
      <c r="D16" s="61" t="s">
        <v>58</v>
      </c>
      <c r="E16" s="61"/>
      <c r="F16" s="61"/>
      <c r="G16" s="47"/>
      <c r="H16" s="47"/>
      <c r="I16" s="54"/>
      <c r="J16" s="54"/>
    </row>
    <row r="17" spans="1:10" s="48" customFormat="1" ht="15">
      <c r="A17" s="58"/>
      <c r="B17" s="59"/>
      <c r="C17" s="62"/>
      <c r="D17" s="62"/>
      <c r="E17" s="60"/>
      <c r="F17" s="71"/>
      <c r="G17" s="71"/>
      <c r="H17" s="71"/>
      <c r="I17" s="54"/>
      <c r="J17" s="54"/>
    </row>
    <row r="18" spans="1:10" s="48" customFormat="1" ht="15">
      <c r="A18" s="56"/>
      <c r="B18" s="57"/>
      <c r="C18" s="54"/>
      <c r="D18" s="54"/>
      <c r="E18" s="54"/>
      <c r="F18" s="54"/>
      <c r="G18" s="54"/>
      <c r="H18" s="54"/>
      <c r="I18" s="54"/>
      <c r="J18" s="54"/>
    </row>
    <row r="19" spans="1:10" s="48" customFormat="1" ht="15">
      <c r="A19" s="72" t="s">
        <v>59</v>
      </c>
      <c r="B19" s="73"/>
      <c r="C19" s="73"/>
      <c r="D19" s="73"/>
      <c r="E19" s="54"/>
      <c r="F19" s="54"/>
      <c r="G19" s="54"/>
      <c r="H19" s="54"/>
      <c r="I19" s="54"/>
      <c r="J19" s="54"/>
    </row>
    <row r="20" spans="1:10" s="48" customFormat="1" ht="15">
      <c r="A20" s="74" t="s">
        <v>60</v>
      </c>
      <c r="B20" s="74"/>
      <c r="C20" s="75"/>
      <c r="D20" s="75"/>
      <c r="E20" s="75"/>
      <c r="F20" s="54"/>
      <c r="G20" s="54"/>
      <c r="H20" s="54"/>
      <c r="I20" s="54"/>
      <c r="J20" s="54"/>
    </row>
    <row r="21" spans="1:9" s="48" customFormat="1" ht="15.75">
      <c r="A21" s="47"/>
      <c r="B21" s="47"/>
      <c r="C21" s="47"/>
      <c r="D21" s="47"/>
      <c r="E21" s="47"/>
      <c r="F21" s="47"/>
      <c r="G21" s="47"/>
      <c r="H21" s="47"/>
      <c r="I21" s="47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mergeCells count="11">
    <mergeCell ref="A14:D14"/>
    <mergeCell ref="F17:H17"/>
    <mergeCell ref="A19:D19"/>
    <mergeCell ref="A20:E20"/>
    <mergeCell ref="A2:H2"/>
    <mergeCell ref="A3:H3"/>
    <mergeCell ref="A4:H4"/>
    <mergeCell ref="A5:H5"/>
    <mergeCell ref="A9:A10"/>
    <mergeCell ref="B9:E9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Цветан</cp:lastModifiedBy>
  <cp:lastPrinted>2021-09-15T12:32:15Z</cp:lastPrinted>
  <dcterms:created xsi:type="dcterms:W3CDTF">2012-01-24T13:22:39Z</dcterms:created>
  <dcterms:modified xsi:type="dcterms:W3CDTF">2021-12-11T12:32:18Z</dcterms:modified>
  <cp:category/>
  <cp:version/>
  <cp:contentType/>
  <cp:contentStatus/>
</cp:coreProperties>
</file>