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2"/>
  <workbookPr defaultThemeVersion="124226"/>
  <bookViews>
    <workbookView xWindow="65431" yWindow="65431" windowWidth="23250" windowHeight="12570" activeTab="2"/>
  </bookViews>
  <sheets>
    <sheet name="Приложение № 1 нач цени" sheetId="7" r:id="rId1"/>
    <sheet name="Приложение №2 дост цени" sheetId="8" r:id="rId2"/>
    <sheet name="Приложение №3 График за изпълн" sheetId="9" r:id="rId3"/>
  </sheets>
  <definedNames>
    <definedName name="_xlnm._FilterDatabase" localSheetId="0" hidden="1">'Приложение № 1 нач цени'!$A$5:$K$162</definedName>
  </definedNames>
  <calcPr calcId="144525" fullPrecision="0"/>
  <extLst/>
</workbook>
</file>

<file path=xl/sharedStrings.xml><?xml version="1.0" encoding="utf-8"?>
<sst xmlns="http://schemas.openxmlformats.org/spreadsheetml/2006/main" count="954" uniqueCount="72">
  <si>
    <t>Сортимент</t>
  </si>
  <si>
    <t>2.………………………</t>
  </si>
  <si>
    <t xml:space="preserve">ЗА ПРОДАВАЧ: 1.……………                                   </t>
  </si>
  <si>
    <t xml:space="preserve"> ЗА КУПУВАЧ:…………</t>
  </si>
  <si>
    <t>Дърв. вид</t>
  </si>
  <si>
    <t>Прогнозно количество дървесина, пл. куб.м.</t>
  </si>
  <si>
    <t>Прогнозно количество дървесина, пр. куб.м.</t>
  </si>
  <si>
    <t xml:space="preserve"> Единична цена, лв./м3 без ДДС</t>
  </si>
  <si>
    <t>Мярка</t>
  </si>
  <si>
    <t>…......................................................................................-
…....................................................</t>
  </si>
  <si>
    <t>Отдел,
подотдел</t>
  </si>
  <si>
    <t>Инж. …....... – директор на
…..................................</t>
  </si>
  <si>
    <t>….......................... . – гл. счетоводител на ….........</t>
  </si>
  <si>
    <t>към Договор № ….... / ….................... 20…... Год</t>
  </si>
  <si>
    <t>Обща достигната цена, лв./м3 без ДДС</t>
  </si>
  <si>
    <t>Обща начална цена, лв./м3 без ДДС</t>
  </si>
  <si>
    <t xml:space="preserve">ПРИЛОЖЕНИЕ 3 </t>
  </si>
  <si>
    <t>към Договор №…... от …...........20…. г.</t>
  </si>
  <si>
    <t>№ на
ел. търг,
обект</t>
  </si>
  <si>
    <t>I-во</t>
  </si>
  <si>
    <t>II-ро</t>
  </si>
  <si>
    <t>III-то</t>
  </si>
  <si>
    <t>IV-то</t>
  </si>
  <si>
    <t>Тримесечие на 20 ….. год. / прогнозно количество дървесиан (пл.куб.м)</t>
  </si>
  <si>
    <t>Общо количество,
пл.куб.м</t>
  </si>
  <si>
    <r>
      <t xml:space="preserve">График за покупко-продажба на </t>
    </r>
    <r>
      <rPr>
        <b/>
        <sz val="12"/>
        <color rgb="FFFF0000"/>
        <rFont val="Times New Roman"/>
        <family val="1"/>
      </rPr>
      <t xml:space="preserve">прогнозни количества стояща дървесина на корен </t>
    </r>
    <r>
      <rPr>
        <b/>
        <sz val="12"/>
        <rFont val="Times New Roman"/>
        <family val="1"/>
      </rPr>
      <t>по тримесечия на 20….. година</t>
    </r>
  </si>
  <si>
    <t>ОБЕКТ №</t>
  </si>
  <si>
    <t>ПРИЛОЖЕНИЕ №2 (ДОСТИГНАТИ ЦЕНИ)
ТП "ДГС ОМУРТАГ"</t>
  </si>
  <si>
    <t>ПРИЛОЖЕНИЕ №1 (НАЧАЛНИ ЦЕНИ)
ТП "ДГС ОМУРТАГ"</t>
  </si>
  <si>
    <t>233в</t>
  </si>
  <si>
    <t>чб</t>
  </si>
  <si>
    <t>трупи за бичене от 30-49 см</t>
  </si>
  <si>
    <r>
      <t>м</t>
    </r>
    <r>
      <rPr>
        <i/>
        <vertAlign val="superscript"/>
        <sz val="9"/>
        <rFont val="Times New Roman"/>
        <family val="1"/>
      </rPr>
      <t>3</t>
    </r>
  </si>
  <si>
    <t>трупи за бичене от 18-29 см</t>
  </si>
  <si>
    <t>обли греди</t>
  </si>
  <si>
    <t>средна - технологична</t>
  </si>
  <si>
    <r>
      <t>пр.м</t>
    </r>
    <r>
      <rPr>
        <i/>
        <vertAlign val="superscript"/>
        <sz val="10"/>
        <rFont val="Times New Roman"/>
        <family val="1"/>
      </rPr>
      <t>3</t>
    </r>
  </si>
  <si>
    <t>дърва за огрев</t>
  </si>
  <si>
    <t>Всичко</t>
  </si>
  <si>
    <t>318р</t>
  </si>
  <si>
    <t>бб</t>
  </si>
  <si>
    <t>230е</t>
  </si>
  <si>
    <t>322б</t>
  </si>
  <si>
    <t>248а</t>
  </si>
  <si>
    <t>бл</t>
  </si>
  <si>
    <t>гбр</t>
  </si>
  <si>
    <t>248ф</t>
  </si>
  <si>
    <t>цр</t>
  </si>
  <si>
    <t>249в1</t>
  </si>
  <si>
    <t>247м</t>
  </si>
  <si>
    <t>213ц</t>
  </si>
  <si>
    <t>здб</t>
  </si>
  <si>
    <t>дребна - технологична</t>
  </si>
  <si>
    <t>бк</t>
  </si>
  <si>
    <t>214е</t>
  </si>
  <si>
    <t>ОЗМ</t>
  </si>
  <si>
    <t>214л</t>
  </si>
  <si>
    <t>300e</t>
  </si>
  <si>
    <t>300к</t>
  </si>
  <si>
    <t>300л</t>
  </si>
  <si>
    <t>269д</t>
  </si>
  <si>
    <t>трупи за бичене над 50 см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</si>
  <si>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</si>
  <si>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290л</t>
  </si>
  <si>
    <t>291г</t>
  </si>
  <si>
    <t>гл</t>
  </si>
  <si>
    <t xml:space="preserve">                                                                     </t>
  </si>
  <si>
    <t>291з</t>
  </si>
  <si>
    <t>291и</t>
  </si>
  <si>
    <t>17-2-2022</t>
  </si>
  <si>
    <t>ВСИЧКО ОБЕКТ №17-2-2022</t>
  </si>
  <si>
    <t>за обект №17-2-2022, ТП "ДГС Омуртаг"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</si>
</sst>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л_в_._-;\-* #,##0.00\ _л_в_._-;_-* &quot;-&quot;??\ _л_в_._-;_-@_-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Cambria"/>
      <family val="1"/>
      <scheme val="major"/>
    </font>
    <font>
      <b/>
      <sz val="12"/>
      <name val="Times New Roman"/>
      <family val="1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b/>
      <sz val="16"/>
      <name val="Times New Roman"/>
      <family val="1"/>
    </font>
    <font>
      <i/>
      <sz val="9"/>
      <name val="Times New Roman"/>
      <family val="1"/>
    </font>
    <font>
      <i/>
      <vertAlign val="superscript"/>
      <sz val="9"/>
      <name val="Times New Roman"/>
      <family val="1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/>
    </xf>
    <xf numFmtId="0" fontId="0" fillId="0" borderId="0">
      <alignment/>
      <protection/>
    </xf>
  </cellStyleXfs>
  <cellXfs count="107">
    <xf numFmtId="0" fontId="0" fillId="0" borderId="0" xfId="0"/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8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20" applyFont="1" applyFill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vertical="top"/>
    </xf>
    <xf numFmtId="0" fontId="7" fillId="0" borderId="0" xfId="0" applyFont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 applyAlignment="1">
      <alignment vertical="top"/>
    </xf>
    <xf numFmtId="0" fontId="11" fillId="3" borderId="0" xfId="0" applyFont="1" applyFill="1" applyAlignment="1">
      <alignment vertical="top"/>
    </xf>
    <xf numFmtId="2" fontId="11" fillId="3" borderId="0" xfId="0" applyNumberFormat="1" applyFont="1" applyFill="1" applyAlignment="1">
      <alignment vertical="top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4" fontId="9" fillId="0" borderId="1" xfId="0" applyNumberFormat="1" applyFont="1" applyBorder="1" applyAlignment="1" quotePrefix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4" fillId="0" borderId="5" xfId="0" applyNumberFormat="1" applyFont="1" applyFill="1" applyBorder="1" applyAlignment="1" applyProtection="1">
      <alignment horizontal="center" vertical="center"/>
      <protection/>
    </xf>
    <xf numFmtId="0" fontId="4" fillId="0" borderId="6" xfId="0" applyNumberFormat="1" applyFont="1" applyFill="1" applyBorder="1" applyAlignment="1" applyProtection="1">
      <alignment horizontal="center" vertical="center"/>
      <protection/>
    </xf>
    <xf numFmtId="2" fontId="4" fillId="0" borderId="1" xfId="22" applyNumberFormat="1" applyFont="1" applyFill="1" applyBorder="1" applyAlignment="1" applyProtection="1">
      <alignment vertical="top"/>
      <protection/>
    </xf>
    <xf numFmtId="0" fontId="1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vertical="top"/>
      <protection/>
    </xf>
    <xf numFmtId="2" fontId="4" fillId="0" borderId="1" xfId="0" applyNumberFormat="1" applyFont="1" applyFill="1" applyBorder="1" applyAlignment="1" applyProtection="1">
      <alignment vertical="top"/>
      <protection/>
    </xf>
    <xf numFmtId="2" fontId="4" fillId="0" borderId="7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6" fillId="0" borderId="1" xfId="0" applyNumberFormat="1" applyFont="1" applyFill="1" applyBorder="1" applyAlignment="1" applyProtection="1">
      <alignment horizontal="center" vertical="center"/>
      <protection/>
    </xf>
    <xf numFmtId="1" fontId="4" fillId="0" borderId="1" xfId="0" applyNumberFormat="1" applyFont="1" applyFill="1" applyBorder="1" applyAlignment="1" applyProtection="1">
      <alignment vertical="top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4" borderId="6" xfId="0" applyNumberFormat="1" applyFont="1" applyFill="1" applyBorder="1" applyAlignment="1" applyProtection="1">
      <alignment horizontal="center" vertical="center"/>
      <protection/>
    </xf>
    <xf numFmtId="2" fontId="18" fillId="4" borderId="1" xfId="22" applyNumberFormat="1" applyFont="1" applyFill="1" applyBorder="1" applyAlignment="1" applyProtection="1">
      <alignment horizontal="center" vertical="center"/>
      <protection/>
    </xf>
    <xf numFmtId="0" fontId="18" fillId="4" borderId="1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right" vertical="top"/>
      <protection/>
    </xf>
    <xf numFmtId="0" fontId="18" fillId="0" borderId="1" xfId="0" applyNumberFormat="1" applyFont="1" applyFill="1" applyBorder="1" applyAlignment="1" applyProtection="1">
      <alignment vertical="top"/>
      <protection/>
    </xf>
    <xf numFmtId="2" fontId="4" fillId="0" borderId="0" xfId="0" applyNumberFormat="1" applyFont="1" applyFill="1" applyBorder="1" applyAlignment="1" applyProtection="1">
      <alignment vertical="top"/>
      <protection/>
    </xf>
    <xf numFmtId="0" fontId="6" fillId="5" borderId="1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2" fontId="4" fillId="0" borderId="0" xfId="0" applyNumberFormat="1" applyFont="1" applyFill="1" applyBorder="1" applyAlignment="1" applyProtection="1">
      <alignment horizontal="right" vertical="top"/>
      <protection/>
    </xf>
    <xf numFmtId="0" fontId="6" fillId="2" borderId="7" xfId="0" applyFont="1" applyFill="1" applyBorder="1" applyAlignment="1">
      <alignment horizontal="center" vertical="center" wrapText="1"/>
    </xf>
    <xf numFmtId="2" fontId="18" fillId="4" borderId="7" xfId="0" applyNumberFormat="1" applyFont="1" applyFill="1" applyBorder="1" applyAlignment="1" applyProtection="1">
      <alignment vertical="top"/>
      <protection/>
    </xf>
    <xf numFmtId="2" fontId="6" fillId="5" borderId="7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Border="1"/>
    <xf numFmtId="0" fontId="5" fillId="0" borderId="8" xfId="0" applyFont="1" applyBorder="1" applyAlignment="1">
      <alignment horizontal="center" vertical="center"/>
    </xf>
    <xf numFmtId="0" fontId="4" fillId="0" borderId="8" xfId="0" applyNumberFormat="1" applyFont="1" applyFill="1" applyBorder="1" applyAlignment="1" applyProtection="1">
      <alignment vertical="top"/>
      <protection/>
    </xf>
    <xf numFmtId="0" fontId="18" fillId="0" borderId="8" xfId="0" applyNumberFormat="1" applyFont="1" applyFill="1" applyBorder="1" applyAlignment="1" applyProtection="1">
      <alignment vertical="top"/>
      <protection/>
    </xf>
    <xf numFmtId="0" fontId="6" fillId="0" borderId="0" xfId="0" applyFont="1" applyFill="1" applyBorder="1" applyAlignment="1">
      <alignment vertical="center"/>
    </xf>
    <xf numFmtId="0" fontId="4" fillId="4" borderId="9" xfId="0" applyNumberFormat="1" applyFont="1" applyFill="1" applyBorder="1" applyAlignment="1" applyProtection="1">
      <alignment horizontal="center" vertical="center"/>
      <protection/>
    </xf>
    <xf numFmtId="2" fontId="18" fillId="4" borderId="5" xfId="22" applyNumberFormat="1" applyFont="1" applyFill="1" applyBorder="1" applyAlignment="1" applyProtection="1">
      <alignment horizontal="center" vertical="center"/>
      <protection/>
    </xf>
    <xf numFmtId="0" fontId="18" fillId="4" borderId="5" xfId="0" applyNumberFormat="1" applyFont="1" applyFill="1" applyBorder="1" applyAlignment="1" applyProtection="1">
      <alignment vertical="top"/>
      <protection/>
    </xf>
    <xf numFmtId="0" fontId="9" fillId="5" borderId="7" xfId="0" applyNumberFormat="1" applyFont="1" applyFill="1" applyBorder="1" applyAlignment="1" applyProtection="1">
      <alignment vertical="center"/>
      <protection/>
    </xf>
    <xf numFmtId="0" fontId="9" fillId="5" borderId="10" xfId="0" applyNumberFormat="1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>
      <alignment vertical="center" wrapText="1"/>
    </xf>
    <xf numFmtId="2" fontId="6" fillId="0" borderId="8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vertical="center"/>
      <protection/>
    </xf>
    <xf numFmtId="1" fontId="4" fillId="0" borderId="0" xfId="0" applyNumberFormat="1" applyFont="1" applyFill="1" applyBorder="1" applyAlignment="1" applyProtection="1">
      <alignment vertical="top"/>
      <protection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11" xfId="20" applyFont="1" applyFill="1" applyBorder="1" applyAlignment="1">
      <alignment horizontal="center" vertical="center" wrapText="1"/>
      <protection/>
    </xf>
    <xf numFmtId="0" fontId="6" fillId="0" borderId="12" xfId="20" applyFont="1" applyFill="1" applyBorder="1" applyAlignment="1">
      <alignment horizontal="center" vertical="center" wrapText="1"/>
      <protection/>
    </xf>
    <xf numFmtId="0" fontId="6" fillId="0" borderId="13" xfId="20" applyFont="1" applyFill="1" applyBorder="1" applyAlignment="1">
      <alignment horizontal="center" vertical="center" wrapText="1"/>
      <protection/>
    </xf>
    <xf numFmtId="0" fontId="6" fillId="5" borderId="11" xfId="20" applyFont="1" applyFill="1" applyBorder="1" applyAlignment="1">
      <alignment horizontal="center" vertical="center" wrapText="1"/>
      <protection/>
    </xf>
    <xf numFmtId="0" fontId="6" fillId="5" borderId="12" xfId="20" applyFont="1" applyFill="1" applyBorder="1" applyAlignment="1">
      <alignment horizontal="center" vertical="center" wrapText="1"/>
      <protection/>
    </xf>
    <xf numFmtId="0" fontId="6" fillId="5" borderId="13" xfId="20" applyFont="1" applyFill="1" applyBorder="1" applyAlignment="1">
      <alignment horizontal="center" vertical="center" wrapText="1"/>
      <protection/>
    </xf>
    <xf numFmtId="0" fontId="6" fillId="0" borderId="14" xfId="20" applyFont="1" applyFill="1" applyBorder="1" applyAlignment="1">
      <alignment horizontal="center" vertical="center" wrapText="1"/>
      <protection/>
    </xf>
    <xf numFmtId="0" fontId="13" fillId="0" borderId="5" xfId="0" applyNumberFormat="1" applyFont="1" applyFill="1" applyBorder="1" applyAlignment="1" applyProtection="1" quotePrefix="1">
      <alignment horizontal="center" vertical="center" textRotation="90"/>
      <protection/>
    </xf>
    <xf numFmtId="0" fontId="13" fillId="0" borderId="3" xfId="0" applyNumberFormat="1" applyFont="1" applyFill="1" applyBorder="1" applyAlignment="1" applyProtection="1">
      <alignment horizontal="center" vertical="center" textRotation="90"/>
      <protection/>
    </xf>
    <xf numFmtId="0" fontId="13" fillId="0" borderId="8" xfId="0" applyNumberFormat="1" applyFont="1" applyFill="1" applyBorder="1" applyAlignment="1" applyProtection="1">
      <alignment horizontal="center" vertical="center" textRotation="90"/>
      <protection/>
    </xf>
    <xf numFmtId="0" fontId="9" fillId="5" borderId="7" xfId="0" applyNumberFormat="1" applyFont="1" applyFill="1" applyBorder="1" applyAlignment="1" applyProtection="1">
      <alignment horizontal="center" vertical="center"/>
      <protection/>
    </xf>
    <xf numFmtId="0" fontId="9" fillId="5" borderId="10" xfId="0" applyNumberFormat="1" applyFont="1" applyFill="1" applyBorder="1" applyAlignment="1" applyProtection="1">
      <alignment horizontal="center" vertical="center"/>
      <protection/>
    </xf>
    <xf numFmtId="0" fontId="9" fillId="5" borderId="6" xfId="0" applyNumberFormat="1" applyFont="1" applyFill="1" applyBorder="1" applyAlignment="1" applyProtection="1">
      <alignment horizontal="center" vertical="center"/>
      <protection/>
    </xf>
    <xf numFmtId="14" fontId="19" fillId="0" borderId="5" xfId="0" applyNumberFormat="1" applyFont="1" applyFill="1" applyBorder="1" applyAlignment="1">
      <alignment horizontal="center" vertical="center" textRotation="90" wrapText="1"/>
    </xf>
    <xf numFmtId="14" fontId="19" fillId="0" borderId="3" xfId="0" applyNumberFormat="1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center" vertical="center" wrapText="1"/>
    </xf>
    <xf numFmtId="0" fontId="9" fillId="3" borderId="0" xfId="0" applyFont="1" applyFill="1" applyAlignment="1">
      <alignment horizontal="center" vertical="top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Нормален 2" xfId="20"/>
    <cellStyle name="Запетая 2" xfId="21"/>
    <cellStyle name="Normal_Sheet1" xfId="22"/>
    <cellStyle name="Normal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3"/>
  <sheetViews>
    <sheetView zoomScale="90" zoomScaleNormal="90" workbookViewId="0" topLeftCell="A130">
      <selection activeCell="P152" sqref="P152"/>
    </sheetView>
  </sheetViews>
  <sheetFormatPr defaultColWidth="9.140625" defaultRowHeight="15"/>
  <cols>
    <col min="1" max="1" width="7.57421875" style="7" customWidth="1"/>
    <col min="2" max="2" width="10.8515625" style="7" customWidth="1"/>
    <col min="3" max="3" width="11.140625" style="7" customWidth="1"/>
    <col min="4" max="4" width="25.28125" style="7" customWidth="1"/>
    <col min="5" max="5" width="10.57421875" style="7" customWidth="1"/>
    <col min="6" max="6" width="12.140625" style="7" customWidth="1"/>
    <col min="7" max="7" width="13.57421875" style="7" customWidth="1"/>
    <col min="8" max="8" width="10.8515625" style="7" customWidth="1"/>
    <col min="9" max="9" width="13.57421875" style="7" customWidth="1"/>
    <col min="10" max="10" width="11.28125" style="8" customWidth="1"/>
    <col min="11" max="11" width="8.8515625" style="16" customWidth="1"/>
    <col min="12" max="12" width="12.421875" style="16" bestFit="1" customWidth="1"/>
    <col min="13" max="13" width="8.8515625" style="16" customWidth="1"/>
  </cols>
  <sheetData>
    <row r="1" spans="1:9" ht="15" thickBot="1">
      <c r="A1" s="13"/>
      <c r="B1" s="13"/>
      <c r="C1" s="13"/>
      <c r="D1" s="13"/>
      <c r="E1" s="13"/>
      <c r="F1" s="13"/>
      <c r="G1" s="13"/>
      <c r="H1" s="13"/>
      <c r="I1" s="13"/>
    </row>
    <row r="2" spans="1:9" ht="34.15" customHeight="1" thickBot="1">
      <c r="A2" s="13"/>
      <c r="B2" s="13"/>
      <c r="C2" s="13"/>
      <c r="D2" s="82" t="s">
        <v>28</v>
      </c>
      <c r="E2" s="83"/>
      <c r="F2" s="83"/>
      <c r="G2" s="84"/>
      <c r="H2" s="13"/>
      <c r="I2" s="13"/>
    </row>
    <row r="3" spans="1:9" ht="15.75" thickBot="1">
      <c r="A3" s="13"/>
      <c r="B3" s="13"/>
      <c r="C3" s="13"/>
      <c r="D3" s="85" t="s">
        <v>13</v>
      </c>
      <c r="E3" s="86"/>
      <c r="F3" s="86"/>
      <c r="G3" s="87"/>
      <c r="H3" s="13"/>
      <c r="I3" s="13"/>
    </row>
    <row r="4" spans="1:9" ht="15">
      <c r="A4" s="9"/>
      <c r="B4" s="9"/>
      <c r="C4" s="9"/>
      <c r="D4" s="88"/>
      <c r="E4" s="88"/>
      <c r="F4" s="9"/>
      <c r="G4" s="9"/>
      <c r="H4" s="9"/>
      <c r="I4" s="13"/>
    </row>
    <row r="5" spans="1:13" s="3" customFormat="1" ht="64.9" customHeight="1">
      <c r="A5" s="24" t="s">
        <v>18</v>
      </c>
      <c r="B5" s="24" t="s">
        <v>10</v>
      </c>
      <c r="C5" s="12" t="s">
        <v>4</v>
      </c>
      <c r="D5" s="4" t="s">
        <v>0</v>
      </c>
      <c r="E5" s="4" t="s">
        <v>8</v>
      </c>
      <c r="F5" s="4" t="s">
        <v>5</v>
      </c>
      <c r="G5" s="4" t="s">
        <v>6</v>
      </c>
      <c r="H5" s="4" t="s">
        <v>7</v>
      </c>
      <c r="I5" s="57" t="s">
        <v>15</v>
      </c>
      <c r="J5" s="61"/>
      <c r="K5" s="60"/>
      <c r="L5" s="17"/>
      <c r="M5" s="17"/>
    </row>
    <row r="6" spans="1:10" s="42" customFormat="1" ht="13.5" customHeight="1">
      <c r="A6" s="89" t="s">
        <v>69</v>
      </c>
      <c r="B6" s="35" t="s">
        <v>29</v>
      </c>
      <c r="C6" s="36" t="s">
        <v>30</v>
      </c>
      <c r="D6" s="37" t="s">
        <v>31</v>
      </c>
      <c r="E6" s="38" t="s">
        <v>32</v>
      </c>
      <c r="F6" s="39">
        <v>26</v>
      </c>
      <c r="G6" s="39"/>
      <c r="H6" s="40">
        <v>74</v>
      </c>
      <c r="I6" s="41">
        <f>F6*H6</f>
        <v>1924</v>
      </c>
      <c r="J6" s="62"/>
    </row>
    <row r="7" spans="1:10" s="42" customFormat="1" ht="12.75">
      <c r="A7" s="90"/>
      <c r="B7" s="43"/>
      <c r="C7" s="36" t="s">
        <v>30</v>
      </c>
      <c r="D7" s="37" t="s">
        <v>33</v>
      </c>
      <c r="E7" s="38" t="s">
        <v>32</v>
      </c>
      <c r="F7" s="39">
        <v>138</v>
      </c>
      <c r="G7" s="39"/>
      <c r="H7" s="40">
        <v>64</v>
      </c>
      <c r="I7" s="41">
        <f>F7*H7</f>
        <v>8832</v>
      </c>
      <c r="J7" s="62"/>
    </row>
    <row r="8" spans="1:10" s="42" customFormat="1" ht="12.75">
      <c r="A8" s="90"/>
      <c r="B8" s="43"/>
      <c r="C8" s="36" t="s">
        <v>30</v>
      </c>
      <c r="D8" s="37" t="s">
        <v>34</v>
      </c>
      <c r="E8" s="38" t="s">
        <v>32</v>
      </c>
      <c r="F8" s="39">
        <v>26</v>
      </c>
      <c r="G8" s="39"/>
      <c r="H8" s="40">
        <v>54</v>
      </c>
      <c r="I8" s="41">
        <f>F8*H8</f>
        <v>1404</v>
      </c>
      <c r="J8" s="62"/>
    </row>
    <row r="9" spans="1:10" s="42" customFormat="1" ht="14.25">
      <c r="A9" s="90"/>
      <c r="B9" s="43"/>
      <c r="C9" s="36" t="s">
        <v>30</v>
      </c>
      <c r="D9" s="37" t="s">
        <v>35</v>
      </c>
      <c r="E9" s="44" t="s">
        <v>36</v>
      </c>
      <c r="F9" s="39">
        <v>23</v>
      </c>
      <c r="G9" s="45">
        <f>F9/0.65</f>
        <v>35</v>
      </c>
      <c r="H9" s="40">
        <v>23</v>
      </c>
      <c r="I9" s="41">
        <f>G9*H9</f>
        <v>805</v>
      </c>
      <c r="J9" s="62"/>
    </row>
    <row r="10" spans="1:10" s="42" customFormat="1" ht="14.25">
      <c r="A10" s="90"/>
      <c r="B10" s="43"/>
      <c r="C10" s="36" t="s">
        <v>30</v>
      </c>
      <c r="D10" s="37" t="s">
        <v>37</v>
      </c>
      <c r="E10" s="44" t="s">
        <v>36</v>
      </c>
      <c r="F10" s="39">
        <v>217</v>
      </c>
      <c r="G10" s="45">
        <f>F10/0.6</f>
        <v>362</v>
      </c>
      <c r="H10" s="40">
        <v>23</v>
      </c>
      <c r="I10" s="41">
        <f>G10*H10</f>
        <v>8326</v>
      </c>
      <c r="J10" s="62"/>
    </row>
    <row r="11" spans="1:10" s="42" customFormat="1" ht="12.75">
      <c r="A11" s="90"/>
      <c r="B11" s="46"/>
      <c r="C11" s="47"/>
      <c r="D11" s="48" t="s">
        <v>38</v>
      </c>
      <c r="E11" s="49"/>
      <c r="F11" s="49">
        <f>SUM(F6:F10)</f>
        <v>430</v>
      </c>
      <c r="G11" s="49">
        <f>SUM(G6:G10)</f>
        <v>397</v>
      </c>
      <c r="H11" s="49"/>
      <c r="I11" s="58">
        <f>SUM(I6:I10)</f>
        <v>21291</v>
      </c>
      <c r="J11" s="63"/>
    </row>
    <row r="12" spans="1:10" s="42" customFormat="1" ht="12.75">
      <c r="A12" s="90"/>
      <c r="B12" s="35" t="s">
        <v>39</v>
      </c>
      <c r="C12" s="36" t="s">
        <v>40</v>
      </c>
      <c r="D12" s="37" t="s">
        <v>31</v>
      </c>
      <c r="E12" s="38" t="s">
        <v>32</v>
      </c>
      <c r="F12" s="39">
        <v>1</v>
      </c>
      <c r="G12" s="39"/>
      <c r="H12" s="40">
        <v>84</v>
      </c>
      <c r="I12" s="41">
        <f>F12*H12</f>
        <v>84</v>
      </c>
      <c r="J12" s="62"/>
    </row>
    <row r="13" spans="1:10" s="42" customFormat="1" ht="12.75">
      <c r="A13" s="90"/>
      <c r="B13" s="43"/>
      <c r="C13" s="36" t="s">
        <v>40</v>
      </c>
      <c r="D13" s="37" t="s">
        <v>33</v>
      </c>
      <c r="E13" s="38" t="s">
        <v>32</v>
      </c>
      <c r="F13" s="39">
        <v>42</v>
      </c>
      <c r="G13" s="39"/>
      <c r="H13" s="40">
        <v>69</v>
      </c>
      <c r="I13" s="41">
        <f>F13*H13</f>
        <v>2898</v>
      </c>
      <c r="J13" s="62"/>
    </row>
    <row r="14" spans="1:10" s="42" customFormat="1" ht="12.75">
      <c r="A14" s="90"/>
      <c r="B14" s="43"/>
      <c r="C14" s="36" t="s">
        <v>40</v>
      </c>
      <c r="D14" s="37" t="s">
        <v>34</v>
      </c>
      <c r="E14" s="38" t="s">
        <v>32</v>
      </c>
      <c r="F14" s="39">
        <v>36</v>
      </c>
      <c r="G14" s="45"/>
      <c r="H14" s="40">
        <v>54</v>
      </c>
      <c r="I14" s="41">
        <f>F14*H14</f>
        <v>1944</v>
      </c>
      <c r="J14" s="62"/>
    </row>
    <row r="15" spans="1:10" s="42" customFormat="1" ht="14.25">
      <c r="A15" s="90"/>
      <c r="B15" s="43"/>
      <c r="C15" s="36" t="s">
        <v>40</v>
      </c>
      <c r="D15" s="37" t="s">
        <v>35</v>
      </c>
      <c r="E15" s="44" t="s">
        <v>36</v>
      </c>
      <c r="F15" s="39">
        <v>31</v>
      </c>
      <c r="G15" s="45">
        <f>F15/0.65</f>
        <v>48</v>
      </c>
      <c r="H15" s="40">
        <v>23</v>
      </c>
      <c r="I15" s="41">
        <f>G15*H15</f>
        <v>1104</v>
      </c>
      <c r="J15" s="62"/>
    </row>
    <row r="16" spans="1:10" s="42" customFormat="1" ht="14.25">
      <c r="A16" s="90"/>
      <c r="B16" s="43"/>
      <c r="C16" s="36" t="s">
        <v>40</v>
      </c>
      <c r="D16" s="37" t="s">
        <v>37</v>
      </c>
      <c r="E16" s="44" t="s">
        <v>36</v>
      </c>
      <c r="F16" s="39">
        <v>28</v>
      </c>
      <c r="G16" s="45">
        <f>F16/0.6</f>
        <v>47</v>
      </c>
      <c r="H16" s="40">
        <v>23</v>
      </c>
      <c r="I16" s="41">
        <f>G16*H16</f>
        <v>1081</v>
      </c>
      <c r="J16" s="62"/>
    </row>
    <row r="17" spans="1:10" s="42" customFormat="1" ht="12.75">
      <c r="A17" s="90"/>
      <c r="B17" s="46"/>
      <c r="C17" s="47"/>
      <c r="D17" s="48" t="s">
        <v>38</v>
      </c>
      <c r="E17" s="49"/>
      <c r="F17" s="49">
        <f>SUM(F12:F16)</f>
        <v>138</v>
      </c>
      <c r="G17" s="49">
        <f>SUM(G12:G16)</f>
        <v>95</v>
      </c>
      <c r="H17" s="49"/>
      <c r="I17" s="58">
        <f>SUM(I12:I16)</f>
        <v>7111</v>
      </c>
      <c r="J17" s="63"/>
    </row>
    <row r="18" spans="1:10" s="42" customFormat="1" ht="12.75">
      <c r="A18" s="90"/>
      <c r="B18" s="43" t="s">
        <v>41</v>
      </c>
      <c r="C18" s="36" t="s">
        <v>40</v>
      </c>
      <c r="D18" s="37" t="s">
        <v>33</v>
      </c>
      <c r="E18" s="38" t="s">
        <v>32</v>
      </c>
      <c r="F18" s="39">
        <v>2</v>
      </c>
      <c r="G18" s="39"/>
      <c r="H18" s="40">
        <v>69</v>
      </c>
      <c r="I18" s="41">
        <f>F18*H18</f>
        <v>138</v>
      </c>
      <c r="J18" s="62"/>
    </row>
    <row r="19" spans="1:10" s="42" customFormat="1" ht="14.25">
      <c r="A19" s="90"/>
      <c r="B19" s="43"/>
      <c r="C19" s="36" t="s">
        <v>40</v>
      </c>
      <c r="D19" s="37" t="s">
        <v>35</v>
      </c>
      <c r="E19" s="44" t="s">
        <v>36</v>
      </c>
      <c r="F19" s="39">
        <v>1</v>
      </c>
      <c r="G19" s="45">
        <f>F19/0.65</f>
        <v>2</v>
      </c>
      <c r="H19" s="40">
        <v>23</v>
      </c>
      <c r="I19" s="41">
        <f>G19*H19</f>
        <v>46</v>
      </c>
      <c r="J19" s="62"/>
    </row>
    <row r="20" spans="1:10" s="42" customFormat="1" ht="14.25">
      <c r="A20" s="90"/>
      <c r="B20" s="43"/>
      <c r="C20" s="36" t="s">
        <v>40</v>
      </c>
      <c r="D20" s="37" t="s">
        <v>37</v>
      </c>
      <c r="E20" s="44" t="s">
        <v>36</v>
      </c>
      <c r="F20" s="39">
        <v>8</v>
      </c>
      <c r="G20" s="45">
        <f>F20/0.6</f>
        <v>13</v>
      </c>
      <c r="H20" s="40">
        <v>23</v>
      </c>
      <c r="I20" s="41">
        <f>G20*H20</f>
        <v>299</v>
      </c>
      <c r="J20" s="62"/>
    </row>
    <row r="21" spans="1:10" s="42" customFormat="1" ht="12.75">
      <c r="A21" s="90"/>
      <c r="B21" s="43"/>
      <c r="C21" s="36" t="s">
        <v>30</v>
      </c>
      <c r="D21" s="37" t="s">
        <v>31</v>
      </c>
      <c r="E21" s="38" t="s">
        <v>32</v>
      </c>
      <c r="F21" s="39">
        <v>88</v>
      </c>
      <c r="G21" s="39"/>
      <c r="H21" s="40">
        <v>74</v>
      </c>
      <c r="I21" s="41">
        <f>F21*H21</f>
        <v>6512</v>
      </c>
      <c r="J21" s="62"/>
    </row>
    <row r="22" spans="1:10" s="42" customFormat="1" ht="12.75">
      <c r="A22" s="90"/>
      <c r="B22" s="43"/>
      <c r="C22" s="36" t="s">
        <v>30</v>
      </c>
      <c r="D22" s="37" t="s">
        <v>33</v>
      </c>
      <c r="E22" s="38" t="s">
        <v>32</v>
      </c>
      <c r="F22" s="39">
        <v>262</v>
      </c>
      <c r="G22" s="39"/>
      <c r="H22" s="40">
        <v>64</v>
      </c>
      <c r="I22" s="41">
        <f>F22*H22</f>
        <v>16768</v>
      </c>
      <c r="J22" s="62"/>
    </row>
    <row r="23" spans="1:10" s="42" customFormat="1" ht="12.75">
      <c r="A23" s="90"/>
      <c r="B23" s="43"/>
      <c r="C23" s="36" t="s">
        <v>30</v>
      </c>
      <c r="D23" s="37" t="s">
        <v>34</v>
      </c>
      <c r="E23" s="38" t="s">
        <v>32</v>
      </c>
      <c r="F23" s="39">
        <v>52</v>
      </c>
      <c r="G23" s="39"/>
      <c r="H23" s="40">
        <v>54</v>
      </c>
      <c r="I23" s="41">
        <f>F23*H23</f>
        <v>2808</v>
      </c>
      <c r="J23" s="62"/>
    </row>
    <row r="24" spans="1:10" s="42" customFormat="1" ht="14.25">
      <c r="A24" s="90"/>
      <c r="B24" s="43"/>
      <c r="C24" s="36" t="s">
        <v>30</v>
      </c>
      <c r="D24" s="37" t="s">
        <v>35</v>
      </c>
      <c r="E24" s="44" t="s">
        <v>36</v>
      </c>
      <c r="F24" s="39">
        <v>53</v>
      </c>
      <c r="G24" s="45">
        <f>F24/0.65</f>
        <v>82</v>
      </c>
      <c r="H24" s="40">
        <v>23</v>
      </c>
      <c r="I24" s="41">
        <f>G24*H24</f>
        <v>1886</v>
      </c>
      <c r="J24" s="62"/>
    </row>
    <row r="25" spans="1:10" s="42" customFormat="1" ht="14.25">
      <c r="A25" s="90"/>
      <c r="B25" s="43"/>
      <c r="C25" s="36" t="s">
        <v>30</v>
      </c>
      <c r="D25" s="37" t="s">
        <v>37</v>
      </c>
      <c r="E25" s="44" t="s">
        <v>36</v>
      </c>
      <c r="F25" s="39">
        <v>191</v>
      </c>
      <c r="G25" s="45">
        <f>F25/0.6</f>
        <v>318</v>
      </c>
      <c r="H25" s="40">
        <v>23</v>
      </c>
      <c r="I25" s="41">
        <f>G25*H25</f>
        <v>7314</v>
      </c>
      <c r="J25" s="62"/>
    </row>
    <row r="26" spans="1:10" s="42" customFormat="1" ht="12.75">
      <c r="A26" s="90"/>
      <c r="B26" s="46"/>
      <c r="C26" s="47"/>
      <c r="D26" s="48" t="s">
        <v>38</v>
      </c>
      <c r="E26" s="49"/>
      <c r="F26" s="49">
        <f>SUM(F18:F25)</f>
        <v>657</v>
      </c>
      <c r="G26" s="49">
        <f>SUM(G18:G25)</f>
        <v>415</v>
      </c>
      <c r="H26" s="49"/>
      <c r="I26" s="58">
        <f>SUM(I18:I25)</f>
        <v>35771</v>
      </c>
      <c r="J26" s="63"/>
    </row>
    <row r="27" spans="1:10" s="42" customFormat="1" ht="12.75">
      <c r="A27" s="90"/>
      <c r="B27" s="35" t="s">
        <v>42</v>
      </c>
      <c r="C27" s="36" t="s">
        <v>40</v>
      </c>
      <c r="D27" s="37" t="s">
        <v>31</v>
      </c>
      <c r="E27" s="38" t="s">
        <v>32</v>
      </c>
      <c r="F27" s="50">
        <v>1</v>
      </c>
      <c r="G27" s="39"/>
      <c r="H27" s="40">
        <v>84</v>
      </c>
      <c r="I27" s="41">
        <f>F27*H27</f>
        <v>84</v>
      </c>
      <c r="J27" s="62"/>
    </row>
    <row r="28" spans="1:10" s="42" customFormat="1" ht="12.75">
      <c r="A28" s="90"/>
      <c r="B28" s="43"/>
      <c r="C28" s="36" t="s">
        <v>40</v>
      </c>
      <c r="D28" s="37" t="s">
        <v>33</v>
      </c>
      <c r="E28" s="38" t="s">
        <v>32</v>
      </c>
      <c r="F28" s="50">
        <v>15</v>
      </c>
      <c r="G28" s="45"/>
      <c r="H28" s="40">
        <v>69</v>
      </c>
      <c r="I28" s="41">
        <f>F28*H28</f>
        <v>1035</v>
      </c>
      <c r="J28" s="62"/>
    </row>
    <row r="29" spans="1:10" s="42" customFormat="1" ht="12.75">
      <c r="A29" s="90"/>
      <c r="B29" s="43"/>
      <c r="C29" s="36" t="s">
        <v>40</v>
      </c>
      <c r="D29" s="37" t="s">
        <v>34</v>
      </c>
      <c r="E29" s="38" t="s">
        <v>32</v>
      </c>
      <c r="F29" s="50">
        <v>14</v>
      </c>
      <c r="G29" s="45"/>
      <c r="H29" s="40">
        <v>54</v>
      </c>
      <c r="I29" s="41">
        <f>F29*H29</f>
        <v>756</v>
      </c>
      <c r="J29" s="62"/>
    </row>
    <row r="30" spans="1:10" s="42" customFormat="1" ht="14.25">
      <c r="A30" s="90"/>
      <c r="B30" s="43"/>
      <c r="C30" s="36" t="s">
        <v>40</v>
      </c>
      <c r="D30" s="37" t="s">
        <v>35</v>
      </c>
      <c r="E30" s="44" t="s">
        <v>36</v>
      </c>
      <c r="F30" s="50">
        <v>29</v>
      </c>
      <c r="G30" s="45">
        <f>F30/0.65</f>
        <v>45</v>
      </c>
      <c r="H30" s="40">
        <v>23</v>
      </c>
      <c r="I30" s="41">
        <f>G30*H30</f>
        <v>1035</v>
      </c>
      <c r="J30" s="62"/>
    </row>
    <row r="31" spans="1:10" s="42" customFormat="1" ht="14.25">
      <c r="A31" s="90"/>
      <c r="B31" s="43"/>
      <c r="C31" s="36" t="s">
        <v>40</v>
      </c>
      <c r="D31" s="37" t="s">
        <v>37</v>
      </c>
      <c r="E31" s="44" t="s">
        <v>36</v>
      </c>
      <c r="F31" s="50">
        <v>51</v>
      </c>
      <c r="G31" s="45">
        <f>F31/0.6</f>
        <v>85</v>
      </c>
      <c r="H31" s="40">
        <v>23</v>
      </c>
      <c r="I31" s="41">
        <f>G31*H31</f>
        <v>1955</v>
      </c>
      <c r="J31" s="62"/>
    </row>
    <row r="32" spans="1:10" s="42" customFormat="1" ht="12.75">
      <c r="A32" s="90"/>
      <c r="B32" s="46"/>
      <c r="C32" s="47"/>
      <c r="D32" s="48" t="s">
        <v>38</v>
      </c>
      <c r="E32" s="49"/>
      <c r="F32" s="49">
        <f>SUM(F27:F31)</f>
        <v>110</v>
      </c>
      <c r="G32" s="49">
        <f>SUM(G27:G31)</f>
        <v>130</v>
      </c>
      <c r="H32" s="49"/>
      <c r="I32" s="58">
        <f>SUM(I27:I31)</f>
        <v>4865</v>
      </c>
      <c r="J32" s="63"/>
    </row>
    <row r="33" spans="1:10" s="42" customFormat="1" ht="14.25">
      <c r="A33" s="90"/>
      <c r="B33" s="35" t="s">
        <v>43</v>
      </c>
      <c r="C33" s="36" t="s">
        <v>44</v>
      </c>
      <c r="D33" s="37" t="s">
        <v>37</v>
      </c>
      <c r="E33" s="44" t="s">
        <v>36</v>
      </c>
      <c r="F33" s="39">
        <v>10</v>
      </c>
      <c r="G33" s="45">
        <f>F33/0.55</f>
        <v>18</v>
      </c>
      <c r="H33" s="40">
        <v>37</v>
      </c>
      <c r="I33" s="41">
        <f>G33*H33</f>
        <v>666</v>
      </c>
      <c r="J33" s="62"/>
    </row>
    <row r="34" spans="1:10" s="42" customFormat="1" ht="14.25">
      <c r="A34" s="90"/>
      <c r="B34" s="43"/>
      <c r="C34" s="36" t="s">
        <v>45</v>
      </c>
      <c r="D34" s="37" t="s">
        <v>37</v>
      </c>
      <c r="E34" s="44" t="s">
        <v>36</v>
      </c>
      <c r="F34" s="39">
        <v>3</v>
      </c>
      <c r="G34" s="45">
        <f>F34/0.55</f>
        <v>5</v>
      </c>
      <c r="H34" s="40">
        <v>37</v>
      </c>
      <c r="I34" s="41">
        <f>G34*H34</f>
        <v>185</v>
      </c>
      <c r="J34" s="62"/>
    </row>
    <row r="35" spans="1:10" s="42" customFormat="1" ht="12.75">
      <c r="A35" s="90"/>
      <c r="B35" s="46"/>
      <c r="C35" s="47"/>
      <c r="D35" s="48" t="s">
        <v>38</v>
      </c>
      <c r="E35" s="49"/>
      <c r="F35" s="49">
        <f>SUM(F33:F34)</f>
        <v>13</v>
      </c>
      <c r="G35" s="49">
        <f>SUM(G33:G34)</f>
        <v>23</v>
      </c>
      <c r="H35" s="49"/>
      <c r="I35" s="58">
        <f>SUM(I33:I34)</f>
        <v>851</v>
      </c>
      <c r="J35" s="63"/>
    </row>
    <row r="36" spans="1:10" s="42" customFormat="1" ht="12.75">
      <c r="A36" s="90"/>
      <c r="B36" s="35" t="s">
        <v>46</v>
      </c>
      <c r="C36" s="36" t="s">
        <v>44</v>
      </c>
      <c r="D36" s="37" t="s">
        <v>33</v>
      </c>
      <c r="E36" s="38" t="s">
        <v>32</v>
      </c>
      <c r="F36" s="39">
        <v>2</v>
      </c>
      <c r="G36" s="39"/>
      <c r="H36" s="40">
        <v>114</v>
      </c>
      <c r="I36" s="41">
        <f>F36*H36</f>
        <v>228</v>
      </c>
      <c r="J36" s="62"/>
    </row>
    <row r="37" spans="1:10" s="42" customFormat="1" ht="14.25">
      <c r="A37" s="90"/>
      <c r="B37" s="43"/>
      <c r="C37" s="36" t="s">
        <v>44</v>
      </c>
      <c r="D37" s="37" t="s">
        <v>35</v>
      </c>
      <c r="E37" s="44" t="s">
        <v>36</v>
      </c>
      <c r="F37" s="39">
        <v>1</v>
      </c>
      <c r="G37" s="45">
        <f>F37/0.6</f>
        <v>2</v>
      </c>
      <c r="H37" s="40">
        <v>37</v>
      </c>
      <c r="I37" s="41">
        <f>G37*H37</f>
        <v>74</v>
      </c>
      <c r="J37" s="62"/>
    </row>
    <row r="38" spans="1:10" s="42" customFormat="1" ht="14.25">
      <c r="A38" s="90"/>
      <c r="B38" s="43"/>
      <c r="C38" s="36" t="s">
        <v>44</v>
      </c>
      <c r="D38" s="37" t="s">
        <v>37</v>
      </c>
      <c r="E38" s="44" t="s">
        <v>36</v>
      </c>
      <c r="F38" s="39">
        <v>10</v>
      </c>
      <c r="G38" s="45">
        <f>F38/0.55</f>
        <v>18</v>
      </c>
      <c r="H38" s="40">
        <v>37</v>
      </c>
      <c r="I38" s="41">
        <f>G38*H38</f>
        <v>666</v>
      </c>
      <c r="J38" s="62"/>
    </row>
    <row r="39" spans="1:10" s="42" customFormat="1" ht="14.25">
      <c r="A39" s="90"/>
      <c r="B39" s="43"/>
      <c r="C39" s="36" t="s">
        <v>45</v>
      </c>
      <c r="D39" s="37" t="s">
        <v>37</v>
      </c>
      <c r="E39" s="44" t="s">
        <v>36</v>
      </c>
      <c r="F39" s="39">
        <v>1</v>
      </c>
      <c r="G39" s="45">
        <f>F39/0.55</f>
        <v>2</v>
      </c>
      <c r="H39" s="40">
        <v>37</v>
      </c>
      <c r="I39" s="41">
        <f>G39*H39</f>
        <v>74</v>
      </c>
      <c r="J39" s="62"/>
    </row>
    <row r="40" spans="1:10" s="42" customFormat="1" ht="14.25">
      <c r="A40" s="90"/>
      <c r="B40" s="43"/>
      <c r="C40" s="36" t="s">
        <v>47</v>
      </c>
      <c r="D40" s="37" t="s">
        <v>37</v>
      </c>
      <c r="E40" s="44" t="s">
        <v>36</v>
      </c>
      <c r="F40" s="39">
        <v>3</v>
      </c>
      <c r="G40" s="45">
        <f>F40/0.55</f>
        <v>5</v>
      </c>
      <c r="H40" s="40">
        <v>37</v>
      </c>
      <c r="I40" s="41">
        <f>G40*H40</f>
        <v>185</v>
      </c>
      <c r="J40" s="62"/>
    </row>
    <row r="41" spans="1:10" s="42" customFormat="1" ht="12.75">
      <c r="A41" s="90"/>
      <c r="B41" s="46"/>
      <c r="C41" s="47"/>
      <c r="D41" s="48" t="s">
        <v>38</v>
      </c>
      <c r="E41" s="49"/>
      <c r="F41" s="49">
        <f>SUM(F36:F40)</f>
        <v>17</v>
      </c>
      <c r="G41" s="49">
        <f>SUM(G36:G40)</f>
        <v>27</v>
      </c>
      <c r="H41" s="49"/>
      <c r="I41" s="58">
        <f>SUM(I36:I40)</f>
        <v>1227</v>
      </c>
      <c r="J41" s="63"/>
    </row>
    <row r="42" spans="1:10" s="42" customFormat="1" ht="12.75">
      <c r="A42" s="90"/>
      <c r="B42" s="35" t="s">
        <v>48</v>
      </c>
      <c r="C42" s="36" t="s">
        <v>44</v>
      </c>
      <c r="D42" s="37" t="s">
        <v>33</v>
      </c>
      <c r="E42" s="38" t="s">
        <v>32</v>
      </c>
      <c r="F42" s="39">
        <v>1</v>
      </c>
      <c r="G42" s="45"/>
      <c r="H42" s="40">
        <v>114</v>
      </c>
      <c r="I42" s="41">
        <f>F42*H42</f>
        <v>114</v>
      </c>
      <c r="J42" s="62"/>
    </row>
    <row r="43" spans="1:10" s="42" customFormat="1" ht="14.25">
      <c r="A43" s="90"/>
      <c r="B43" s="43"/>
      <c r="C43" s="36" t="s">
        <v>44</v>
      </c>
      <c r="D43" s="37" t="s">
        <v>37</v>
      </c>
      <c r="E43" s="44" t="s">
        <v>36</v>
      </c>
      <c r="F43" s="39">
        <v>4</v>
      </c>
      <c r="G43" s="45">
        <f>F43/0.55</f>
        <v>7</v>
      </c>
      <c r="H43" s="40">
        <v>37</v>
      </c>
      <c r="I43" s="41">
        <f>G43*H43</f>
        <v>259</v>
      </c>
      <c r="J43" s="62"/>
    </row>
    <row r="44" spans="1:10" s="42" customFormat="1" ht="14.25">
      <c r="A44" s="90"/>
      <c r="B44" s="43"/>
      <c r="C44" s="36" t="s">
        <v>45</v>
      </c>
      <c r="D44" s="37" t="s">
        <v>37</v>
      </c>
      <c r="E44" s="44" t="s">
        <v>36</v>
      </c>
      <c r="F44" s="39">
        <v>6</v>
      </c>
      <c r="G44" s="45">
        <f>F44/0.55</f>
        <v>11</v>
      </c>
      <c r="H44" s="40">
        <v>37</v>
      </c>
      <c r="I44" s="41">
        <f>G44*H44</f>
        <v>407</v>
      </c>
      <c r="J44" s="62"/>
    </row>
    <row r="45" spans="1:10" s="42" customFormat="1" ht="14.25">
      <c r="A45" s="90"/>
      <c r="B45" s="43"/>
      <c r="C45" s="36" t="s">
        <v>47</v>
      </c>
      <c r="D45" s="37" t="s">
        <v>37</v>
      </c>
      <c r="E45" s="44" t="s">
        <v>36</v>
      </c>
      <c r="F45" s="39">
        <v>5</v>
      </c>
      <c r="G45" s="45">
        <f>F45/0.55</f>
        <v>9</v>
      </c>
      <c r="H45" s="40">
        <v>37</v>
      </c>
      <c r="I45" s="41">
        <f>G45*H45</f>
        <v>333</v>
      </c>
      <c r="J45" s="62"/>
    </row>
    <row r="46" spans="1:10" s="42" customFormat="1" ht="12.75">
      <c r="A46" s="90"/>
      <c r="B46" s="46"/>
      <c r="C46" s="47"/>
      <c r="D46" s="48" t="s">
        <v>38</v>
      </c>
      <c r="E46" s="49"/>
      <c r="F46" s="49">
        <f>SUM(F42:F45)</f>
        <v>16</v>
      </c>
      <c r="G46" s="49">
        <f>SUM(G42:G45)</f>
        <v>27</v>
      </c>
      <c r="H46" s="49"/>
      <c r="I46" s="58">
        <f>SUM(I42:I45)</f>
        <v>1113</v>
      </c>
      <c r="J46" s="63"/>
    </row>
    <row r="47" spans="1:10" s="42" customFormat="1" ht="12.75">
      <c r="A47" s="90"/>
      <c r="B47" s="35" t="s">
        <v>49</v>
      </c>
      <c r="C47" s="36" t="s">
        <v>44</v>
      </c>
      <c r="D47" s="37" t="s">
        <v>33</v>
      </c>
      <c r="E47" s="38" t="s">
        <v>32</v>
      </c>
      <c r="F47" s="39">
        <v>3</v>
      </c>
      <c r="G47" s="45"/>
      <c r="H47" s="40">
        <v>114</v>
      </c>
      <c r="I47" s="41">
        <f>F47*H47</f>
        <v>342</v>
      </c>
      <c r="J47" s="62"/>
    </row>
    <row r="48" spans="1:10" s="42" customFormat="1" ht="14.25">
      <c r="A48" s="90"/>
      <c r="B48" s="43"/>
      <c r="C48" s="36" t="s">
        <v>44</v>
      </c>
      <c r="D48" s="37" t="s">
        <v>35</v>
      </c>
      <c r="E48" s="44" t="s">
        <v>36</v>
      </c>
      <c r="F48" s="39">
        <v>4</v>
      </c>
      <c r="G48" s="45">
        <f>F48/0.6</f>
        <v>7</v>
      </c>
      <c r="H48" s="40">
        <v>37</v>
      </c>
      <c r="I48" s="41">
        <f>G48*H48</f>
        <v>259</v>
      </c>
      <c r="J48" s="62"/>
    </row>
    <row r="49" spans="1:10" s="42" customFormat="1" ht="14.25">
      <c r="A49" s="90"/>
      <c r="B49" s="43"/>
      <c r="C49" s="36" t="s">
        <v>44</v>
      </c>
      <c r="D49" s="37" t="s">
        <v>37</v>
      </c>
      <c r="E49" s="44" t="s">
        <v>36</v>
      </c>
      <c r="F49" s="39">
        <v>18</v>
      </c>
      <c r="G49" s="45">
        <f>F49/0.55</f>
        <v>33</v>
      </c>
      <c r="H49" s="40">
        <v>37</v>
      </c>
      <c r="I49" s="41">
        <f>G49*H49</f>
        <v>1221</v>
      </c>
      <c r="J49" s="62"/>
    </row>
    <row r="50" spans="1:10" s="42" customFormat="1" ht="14.25">
      <c r="A50" s="90"/>
      <c r="B50" s="43"/>
      <c r="C50" s="36" t="s">
        <v>45</v>
      </c>
      <c r="D50" s="37" t="s">
        <v>35</v>
      </c>
      <c r="E50" s="44" t="s">
        <v>36</v>
      </c>
      <c r="F50" s="39">
        <v>1</v>
      </c>
      <c r="G50" s="45">
        <f>F50/0.6</f>
        <v>2</v>
      </c>
      <c r="H50" s="40">
        <v>37</v>
      </c>
      <c r="I50" s="41">
        <f>G50*H50</f>
        <v>74</v>
      </c>
      <c r="J50" s="62"/>
    </row>
    <row r="51" spans="1:10" s="42" customFormat="1" ht="14.25">
      <c r="A51" s="90"/>
      <c r="B51" s="43"/>
      <c r="C51" s="36" t="s">
        <v>45</v>
      </c>
      <c r="D51" s="37" t="s">
        <v>37</v>
      </c>
      <c r="E51" s="44" t="s">
        <v>36</v>
      </c>
      <c r="F51" s="39">
        <v>2</v>
      </c>
      <c r="G51" s="45">
        <f>F51/0.55</f>
        <v>4</v>
      </c>
      <c r="H51" s="40">
        <v>37</v>
      </c>
      <c r="I51" s="41">
        <f>G51*H51</f>
        <v>148</v>
      </c>
      <c r="J51" s="62"/>
    </row>
    <row r="52" spans="1:10" s="42" customFormat="1" ht="12.75">
      <c r="A52" s="90"/>
      <c r="B52" s="43"/>
      <c r="C52" s="36" t="s">
        <v>47</v>
      </c>
      <c r="D52" s="37" t="s">
        <v>33</v>
      </c>
      <c r="E52" s="38" t="s">
        <v>32</v>
      </c>
      <c r="F52" s="39">
        <v>1</v>
      </c>
      <c r="G52" s="45"/>
      <c r="H52" s="40">
        <v>64</v>
      </c>
      <c r="I52" s="41">
        <f>F52*H52</f>
        <v>64</v>
      </c>
      <c r="J52" s="62"/>
    </row>
    <row r="53" spans="1:10" s="42" customFormat="1" ht="14.25">
      <c r="A53" s="90"/>
      <c r="B53" s="43"/>
      <c r="C53" s="36" t="s">
        <v>47</v>
      </c>
      <c r="D53" s="37" t="s">
        <v>37</v>
      </c>
      <c r="E53" s="44" t="s">
        <v>36</v>
      </c>
      <c r="F53" s="39">
        <v>4</v>
      </c>
      <c r="G53" s="45">
        <f>F53/0.55</f>
        <v>7</v>
      </c>
      <c r="H53" s="40">
        <v>37</v>
      </c>
      <c r="I53" s="41">
        <f>G53*H53</f>
        <v>259</v>
      </c>
      <c r="J53" s="62"/>
    </row>
    <row r="54" spans="1:10" s="42" customFormat="1" ht="12.75">
      <c r="A54" s="90"/>
      <c r="B54" s="46"/>
      <c r="C54" s="47"/>
      <c r="D54" s="48" t="s">
        <v>38</v>
      </c>
      <c r="E54" s="49"/>
      <c r="F54" s="49">
        <f>SUM(F47:F53)</f>
        <v>33</v>
      </c>
      <c r="G54" s="49">
        <f>SUM(G47:G53)</f>
        <v>53</v>
      </c>
      <c r="H54" s="49"/>
      <c r="I54" s="58">
        <f>SUM(I47:I53)</f>
        <v>2367</v>
      </c>
      <c r="J54" s="63"/>
    </row>
    <row r="55" spans="1:10" s="42" customFormat="1" ht="12.75">
      <c r="A55" s="90"/>
      <c r="B55" s="43" t="s">
        <v>50</v>
      </c>
      <c r="C55" s="36" t="s">
        <v>51</v>
      </c>
      <c r="D55" s="37" t="s">
        <v>33</v>
      </c>
      <c r="E55" s="38" t="s">
        <v>32</v>
      </c>
      <c r="F55" s="39">
        <v>2</v>
      </c>
      <c r="G55" s="51"/>
      <c r="H55" s="40">
        <v>114</v>
      </c>
      <c r="I55" s="41">
        <f>F55*H55</f>
        <v>228</v>
      </c>
      <c r="J55" s="63"/>
    </row>
    <row r="56" spans="1:10" s="42" customFormat="1" ht="14.25">
      <c r="A56" s="90"/>
      <c r="B56" s="43"/>
      <c r="C56" s="36" t="s">
        <v>51</v>
      </c>
      <c r="D56" s="37" t="s">
        <v>35</v>
      </c>
      <c r="E56" s="44" t="s">
        <v>36</v>
      </c>
      <c r="F56" s="39">
        <v>4</v>
      </c>
      <c r="G56" s="45">
        <f>F56/0.6</f>
        <v>7</v>
      </c>
      <c r="H56" s="40">
        <v>37</v>
      </c>
      <c r="I56" s="41">
        <f>G56*H56</f>
        <v>259</v>
      </c>
      <c r="J56" s="63"/>
    </row>
    <row r="57" spans="1:10" s="42" customFormat="1" ht="14.25">
      <c r="A57" s="90"/>
      <c r="B57" s="43"/>
      <c r="C57" s="36" t="s">
        <v>51</v>
      </c>
      <c r="D57" s="37" t="s">
        <v>37</v>
      </c>
      <c r="E57" s="44" t="s">
        <v>36</v>
      </c>
      <c r="F57" s="39">
        <v>12</v>
      </c>
      <c r="G57" s="45">
        <f>F57/0.55</f>
        <v>22</v>
      </c>
      <c r="H57" s="40">
        <v>37</v>
      </c>
      <c r="I57" s="41">
        <f>G57*H57</f>
        <v>814</v>
      </c>
      <c r="J57" s="63"/>
    </row>
    <row r="58" spans="1:10" s="42" customFormat="1" ht="12.75">
      <c r="A58" s="90"/>
      <c r="B58" s="43"/>
      <c r="C58" s="36" t="s">
        <v>45</v>
      </c>
      <c r="D58" s="37" t="s">
        <v>33</v>
      </c>
      <c r="E58" s="38" t="s">
        <v>32</v>
      </c>
      <c r="F58" s="39">
        <v>4</v>
      </c>
      <c r="G58" s="51"/>
      <c r="H58" s="40">
        <v>74</v>
      </c>
      <c r="I58" s="41">
        <f>F58*H58</f>
        <v>296</v>
      </c>
      <c r="J58" s="63"/>
    </row>
    <row r="59" spans="1:10" s="42" customFormat="1" ht="14.25">
      <c r="A59" s="90"/>
      <c r="B59" s="43"/>
      <c r="C59" s="36" t="s">
        <v>45</v>
      </c>
      <c r="D59" s="37" t="s">
        <v>35</v>
      </c>
      <c r="E59" s="44" t="s">
        <v>36</v>
      </c>
      <c r="F59" s="39">
        <v>13</v>
      </c>
      <c r="G59" s="45">
        <f>F59/0.6</f>
        <v>22</v>
      </c>
      <c r="H59" s="40">
        <v>37</v>
      </c>
      <c r="I59" s="41">
        <f>G59*H59</f>
        <v>814</v>
      </c>
      <c r="J59" s="63"/>
    </row>
    <row r="60" spans="1:10" s="42" customFormat="1" ht="14.25">
      <c r="A60" s="90"/>
      <c r="B60" s="43"/>
      <c r="C60" s="36" t="s">
        <v>45</v>
      </c>
      <c r="D60" s="37" t="s">
        <v>52</v>
      </c>
      <c r="E60" s="44" t="s">
        <v>36</v>
      </c>
      <c r="F60" s="39">
        <v>1</v>
      </c>
      <c r="G60" s="45">
        <f>F60/0.6</f>
        <v>2</v>
      </c>
      <c r="H60" s="40">
        <v>37</v>
      </c>
      <c r="I60" s="41">
        <f>G60*H60</f>
        <v>74</v>
      </c>
      <c r="J60" s="63"/>
    </row>
    <row r="61" spans="1:10" s="42" customFormat="1" ht="14.25">
      <c r="A61" s="90"/>
      <c r="B61" s="43"/>
      <c r="C61" s="36" t="s">
        <v>45</v>
      </c>
      <c r="D61" s="37" t="s">
        <v>37</v>
      </c>
      <c r="E61" s="44" t="s">
        <v>36</v>
      </c>
      <c r="F61" s="39">
        <v>31</v>
      </c>
      <c r="G61" s="45">
        <f>F61/0.55</f>
        <v>56</v>
      </c>
      <c r="H61" s="40">
        <v>37</v>
      </c>
      <c r="I61" s="41">
        <f>G61*H61</f>
        <v>2072</v>
      </c>
      <c r="J61" s="63"/>
    </row>
    <row r="62" spans="1:10" s="42" customFormat="1" ht="14.25">
      <c r="A62" s="90"/>
      <c r="B62" s="43"/>
      <c r="C62" s="36" t="s">
        <v>53</v>
      </c>
      <c r="D62" s="37" t="s">
        <v>35</v>
      </c>
      <c r="E62" s="44" t="s">
        <v>36</v>
      </c>
      <c r="F62" s="39">
        <v>2</v>
      </c>
      <c r="G62" s="45">
        <f>F62/0.6</f>
        <v>3</v>
      </c>
      <c r="H62" s="40">
        <v>37</v>
      </c>
      <c r="I62" s="41">
        <f>G62*H62</f>
        <v>111</v>
      </c>
      <c r="J62" s="63"/>
    </row>
    <row r="63" spans="1:10" s="42" customFormat="1" ht="14.25">
      <c r="A63" s="90"/>
      <c r="B63" s="43"/>
      <c r="C63" s="36" t="s">
        <v>53</v>
      </c>
      <c r="D63" s="37" t="s">
        <v>37</v>
      </c>
      <c r="E63" s="44" t="s">
        <v>36</v>
      </c>
      <c r="F63" s="39">
        <v>4</v>
      </c>
      <c r="G63" s="45">
        <f>F63/0.55</f>
        <v>7</v>
      </c>
      <c r="H63" s="40">
        <v>37</v>
      </c>
      <c r="I63" s="41">
        <f>G63*H63</f>
        <v>259</v>
      </c>
      <c r="J63" s="63"/>
    </row>
    <row r="64" spans="1:10" s="42" customFormat="1" ht="12.75">
      <c r="A64" s="90"/>
      <c r="B64" s="43"/>
      <c r="C64" s="36" t="s">
        <v>47</v>
      </c>
      <c r="D64" s="37" t="s">
        <v>33</v>
      </c>
      <c r="E64" s="38" t="s">
        <v>32</v>
      </c>
      <c r="F64" s="39">
        <v>1</v>
      </c>
      <c r="G64" s="51"/>
      <c r="H64" s="40">
        <v>74</v>
      </c>
      <c r="I64" s="41">
        <f>F64*H64</f>
        <v>74</v>
      </c>
      <c r="J64" s="63"/>
    </row>
    <row r="65" spans="1:10" s="42" customFormat="1" ht="14.25">
      <c r="A65" s="90"/>
      <c r="B65" s="43"/>
      <c r="C65" s="36" t="s">
        <v>47</v>
      </c>
      <c r="D65" s="37" t="s">
        <v>37</v>
      </c>
      <c r="E65" s="44" t="s">
        <v>36</v>
      </c>
      <c r="F65" s="39">
        <v>2</v>
      </c>
      <c r="G65" s="45">
        <f>F65/0.55</f>
        <v>4</v>
      </c>
      <c r="H65" s="40">
        <v>37</v>
      </c>
      <c r="I65" s="41">
        <f>G65*H65</f>
        <v>148</v>
      </c>
      <c r="J65" s="63"/>
    </row>
    <row r="66" spans="1:10" s="42" customFormat="1" ht="12.75">
      <c r="A66" s="90"/>
      <c r="B66" s="43"/>
      <c r="C66" s="47"/>
      <c r="D66" s="48" t="s">
        <v>38</v>
      </c>
      <c r="E66" s="49"/>
      <c r="F66" s="49">
        <f>SUM(F55:F65)</f>
        <v>76</v>
      </c>
      <c r="G66" s="49">
        <f>SUM(G55:G65)</f>
        <v>123</v>
      </c>
      <c r="H66" s="49"/>
      <c r="I66" s="58">
        <f>SUM(I55:I65)</f>
        <v>5149</v>
      </c>
      <c r="J66" s="63"/>
    </row>
    <row r="67" spans="1:10" s="42" customFormat="1" ht="12.75">
      <c r="A67" s="90"/>
      <c r="B67" s="35" t="s">
        <v>54</v>
      </c>
      <c r="C67" s="36" t="s">
        <v>51</v>
      </c>
      <c r="D67" s="37" t="s">
        <v>31</v>
      </c>
      <c r="E67" s="38" t="s">
        <v>32</v>
      </c>
      <c r="F67" s="39">
        <v>4</v>
      </c>
      <c r="G67" s="39"/>
      <c r="H67" s="40">
        <v>144</v>
      </c>
      <c r="I67" s="41">
        <f>F67*H67</f>
        <v>576</v>
      </c>
      <c r="J67" s="62"/>
    </row>
    <row r="68" spans="1:10" s="42" customFormat="1" ht="12.75">
      <c r="A68" s="90"/>
      <c r="B68" s="43"/>
      <c r="C68" s="36" t="s">
        <v>51</v>
      </c>
      <c r="D68" s="37" t="s">
        <v>33</v>
      </c>
      <c r="E68" s="38" t="s">
        <v>32</v>
      </c>
      <c r="F68" s="39">
        <v>118</v>
      </c>
      <c r="G68" s="39"/>
      <c r="H68" s="40">
        <v>114</v>
      </c>
      <c r="I68" s="41">
        <f>F68*H68</f>
        <v>13452</v>
      </c>
      <c r="J68" s="62"/>
    </row>
    <row r="69" spans="1:10" s="42" customFormat="1" ht="14.25">
      <c r="A69" s="90"/>
      <c r="B69" s="43"/>
      <c r="C69" s="36" t="s">
        <v>51</v>
      </c>
      <c r="D69" s="37" t="s">
        <v>35</v>
      </c>
      <c r="E69" s="44" t="s">
        <v>36</v>
      </c>
      <c r="F69" s="39">
        <v>80</v>
      </c>
      <c r="G69" s="45">
        <f>F69/0.6</f>
        <v>133</v>
      </c>
      <c r="H69" s="40">
        <v>37</v>
      </c>
      <c r="I69" s="41">
        <f>G69*H69</f>
        <v>4921</v>
      </c>
      <c r="J69" s="62"/>
    </row>
    <row r="70" spans="1:10" s="42" customFormat="1" ht="14.25">
      <c r="A70" s="90"/>
      <c r="B70" s="43"/>
      <c r="C70" s="36" t="s">
        <v>51</v>
      </c>
      <c r="D70" s="37" t="s">
        <v>37</v>
      </c>
      <c r="E70" s="44" t="s">
        <v>36</v>
      </c>
      <c r="F70" s="39">
        <v>327</v>
      </c>
      <c r="G70" s="45">
        <f>F70/0.55</f>
        <v>595</v>
      </c>
      <c r="H70" s="40">
        <v>37</v>
      </c>
      <c r="I70" s="41">
        <f>G70*H70</f>
        <v>22015</v>
      </c>
      <c r="J70" s="62"/>
    </row>
    <row r="71" spans="1:10" s="42" customFormat="1" ht="12.75">
      <c r="A71" s="90"/>
      <c r="B71" s="43"/>
      <c r="C71" s="36" t="s">
        <v>53</v>
      </c>
      <c r="D71" s="37" t="s">
        <v>31</v>
      </c>
      <c r="E71" s="38" t="s">
        <v>32</v>
      </c>
      <c r="F71" s="39">
        <v>12</v>
      </c>
      <c r="G71" s="39"/>
      <c r="H71" s="40">
        <v>114</v>
      </c>
      <c r="I71" s="41">
        <f>F71*H71</f>
        <v>1368</v>
      </c>
      <c r="J71" s="62"/>
    </row>
    <row r="72" spans="1:10" s="42" customFormat="1" ht="12.75">
      <c r="A72" s="90"/>
      <c r="B72" s="43"/>
      <c r="C72" s="36" t="s">
        <v>53</v>
      </c>
      <c r="D72" s="37" t="s">
        <v>33</v>
      </c>
      <c r="E72" s="38" t="s">
        <v>32</v>
      </c>
      <c r="F72" s="39">
        <v>46</v>
      </c>
      <c r="G72" s="39"/>
      <c r="H72" s="40">
        <v>84</v>
      </c>
      <c r="I72" s="41">
        <f>F72*H72</f>
        <v>3864</v>
      </c>
      <c r="J72" s="62"/>
    </row>
    <row r="73" spans="1:10" s="42" customFormat="1" ht="14.25">
      <c r="A73" s="90"/>
      <c r="B73" s="43"/>
      <c r="C73" s="36" t="s">
        <v>53</v>
      </c>
      <c r="D73" s="37" t="s">
        <v>35</v>
      </c>
      <c r="E73" s="44" t="s">
        <v>36</v>
      </c>
      <c r="F73" s="39">
        <v>17</v>
      </c>
      <c r="G73" s="45">
        <f>F73/0.6</f>
        <v>28</v>
      </c>
      <c r="H73" s="40">
        <v>37</v>
      </c>
      <c r="I73" s="41">
        <f>G73*H73</f>
        <v>1036</v>
      </c>
      <c r="J73" s="62"/>
    </row>
    <row r="74" spans="1:10" s="42" customFormat="1" ht="12.75">
      <c r="A74" s="90"/>
      <c r="B74" s="43"/>
      <c r="C74" s="36" t="s">
        <v>53</v>
      </c>
      <c r="D74" s="37" t="s">
        <v>55</v>
      </c>
      <c r="E74" s="38" t="s">
        <v>32</v>
      </c>
      <c r="F74" s="39">
        <v>19</v>
      </c>
      <c r="G74" s="39"/>
      <c r="H74" s="40">
        <v>72</v>
      </c>
      <c r="I74" s="41">
        <f>F74*H74</f>
        <v>1368</v>
      </c>
      <c r="J74" s="62"/>
    </row>
    <row r="75" spans="1:10" s="42" customFormat="1" ht="14.25">
      <c r="A75" s="90"/>
      <c r="B75" s="43"/>
      <c r="C75" s="36" t="s">
        <v>53</v>
      </c>
      <c r="D75" s="37" t="s">
        <v>37</v>
      </c>
      <c r="E75" s="44" t="s">
        <v>36</v>
      </c>
      <c r="F75" s="39">
        <v>40</v>
      </c>
      <c r="G75" s="45">
        <f>F75/0.55</f>
        <v>73</v>
      </c>
      <c r="H75" s="40">
        <v>37</v>
      </c>
      <c r="I75" s="41">
        <f>G75*H75</f>
        <v>2701</v>
      </c>
      <c r="J75" s="62"/>
    </row>
    <row r="76" spans="1:10" s="42" customFormat="1" ht="12.75">
      <c r="A76" s="90"/>
      <c r="B76" s="43"/>
      <c r="C76" s="36" t="s">
        <v>45</v>
      </c>
      <c r="D76" s="37" t="s">
        <v>31</v>
      </c>
      <c r="E76" s="38" t="s">
        <v>32</v>
      </c>
      <c r="F76" s="39">
        <v>2</v>
      </c>
      <c r="G76" s="39"/>
      <c r="H76" s="40">
        <v>84</v>
      </c>
      <c r="I76" s="41">
        <f>F76*H76</f>
        <v>168</v>
      </c>
      <c r="J76" s="62"/>
    </row>
    <row r="77" spans="1:10" s="42" customFormat="1" ht="12.75">
      <c r="A77" s="90"/>
      <c r="B77" s="43"/>
      <c r="C77" s="36" t="s">
        <v>45</v>
      </c>
      <c r="D77" s="37" t="s">
        <v>33</v>
      </c>
      <c r="E77" s="38" t="s">
        <v>32</v>
      </c>
      <c r="F77" s="39">
        <v>16</v>
      </c>
      <c r="G77" s="39"/>
      <c r="H77" s="40">
        <v>74</v>
      </c>
      <c r="I77" s="41">
        <f>F77*H77</f>
        <v>1184</v>
      </c>
      <c r="J77" s="62"/>
    </row>
    <row r="78" spans="1:10" s="42" customFormat="1" ht="14.25">
      <c r="A78" s="90"/>
      <c r="B78" s="43"/>
      <c r="C78" s="36" t="s">
        <v>45</v>
      </c>
      <c r="D78" s="37" t="s">
        <v>35</v>
      </c>
      <c r="E78" s="44" t="s">
        <v>36</v>
      </c>
      <c r="F78" s="39">
        <v>21</v>
      </c>
      <c r="G78" s="45">
        <f>F78/0.6</f>
        <v>35</v>
      </c>
      <c r="H78" s="40">
        <v>37</v>
      </c>
      <c r="I78" s="41">
        <f>G78*H78</f>
        <v>1295</v>
      </c>
      <c r="J78" s="62"/>
    </row>
    <row r="79" spans="1:10" s="42" customFormat="1" ht="14.25">
      <c r="A79" s="90"/>
      <c r="B79" s="43"/>
      <c r="C79" s="36" t="s">
        <v>45</v>
      </c>
      <c r="D79" s="37" t="s">
        <v>52</v>
      </c>
      <c r="E79" s="44" t="s">
        <v>36</v>
      </c>
      <c r="F79" s="39">
        <v>3</v>
      </c>
      <c r="G79" s="45">
        <f>F79/0.6</f>
        <v>5</v>
      </c>
      <c r="H79" s="40">
        <v>37</v>
      </c>
      <c r="I79" s="41">
        <f>G79*H79</f>
        <v>185</v>
      </c>
      <c r="J79" s="62"/>
    </row>
    <row r="80" spans="1:10" s="42" customFormat="1" ht="12.75">
      <c r="A80" s="90"/>
      <c r="B80" s="43"/>
      <c r="C80" s="36" t="s">
        <v>45</v>
      </c>
      <c r="D80" s="37" t="s">
        <v>55</v>
      </c>
      <c r="E80" s="38" t="s">
        <v>32</v>
      </c>
      <c r="F80" s="39">
        <v>4</v>
      </c>
      <c r="G80" s="45"/>
      <c r="H80" s="40">
        <v>72</v>
      </c>
      <c r="I80" s="41">
        <f>F80*H80</f>
        <v>288</v>
      </c>
      <c r="J80" s="62"/>
    </row>
    <row r="81" spans="1:10" s="42" customFormat="1" ht="14.25">
      <c r="A81" s="90"/>
      <c r="B81" s="43"/>
      <c r="C81" s="36" t="s">
        <v>45</v>
      </c>
      <c r="D81" s="37" t="s">
        <v>37</v>
      </c>
      <c r="E81" s="44" t="s">
        <v>36</v>
      </c>
      <c r="F81" s="39">
        <v>60</v>
      </c>
      <c r="G81" s="45">
        <f>F81/0.55</f>
        <v>109</v>
      </c>
      <c r="H81" s="40">
        <v>37</v>
      </c>
      <c r="I81" s="41">
        <f>G81*H81</f>
        <v>4033</v>
      </c>
      <c r="J81" s="62"/>
    </row>
    <row r="82" spans="1:10" s="42" customFormat="1" ht="12.75">
      <c r="A82" s="90"/>
      <c r="B82" s="46"/>
      <c r="C82" s="47"/>
      <c r="D82" s="48" t="s">
        <v>38</v>
      </c>
      <c r="E82" s="49"/>
      <c r="F82" s="49">
        <f>SUM(F67:F81)</f>
        <v>769</v>
      </c>
      <c r="G82" s="49">
        <f>SUM(G67:G81)</f>
        <v>978</v>
      </c>
      <c r="H82" s="49"/>
      <c r="I82" s="58">
        <f>SUM(I67:I81)</f>
        <v>58454</v>
      </c>
      <c r="J82" s="63"/>
    </row>
    <row r="83" spans="1:10" s="42" customFormat="1" ht="12.75">
      <c r="A83" s="90"/>
      <c r="B83" s="35" t="s">
        <v>56</v>
      </c>
      <c r="C83" s="36" t="s">
        <v>51</v>
      </c>
      <c r="D83" s="37" t="s">
        <v>33</v>
      </c>
      <c r="E83" s="38" t="s">
        <v>32</v>
      </c>
      <c r="F83" s="39">
        <v>14</v>
      </c>
      <c r="G83" s="39"/>
      <c r="H83" s="40">
        <v>114</v>
      </c>
      <c r="I83" s="41">
        <f>F83*H83</f>
        <v>1596</v>
      </c>
      <c r="J83" s="62"/>
    </row>
    <row r="84" spans="1:10" s="42" customFormat="1" ht="14.25">
      <c r="A84" s="90"/>
      <c r="B84" s="43"/>
      <c r="C84" s="36" t="s">
        <v>51</v>
      </c>
      <c r="D84" s="37" t="s">
        <v>35</v>
      </c>
      <c r="E84" s="44" t="s">
        <v>36</v>
      </c>
      <c r="F84" s="39">
        <v>89</v>
      </c>
      <c r="G84" s="45">
        <f>F84/0.6</f>
        <v>148</v>
      </c>
      <c r="H84" s="40">
        <v>37</v>
      </c>
      <c r="I84" s="41">
        <f aca="true" t="shared" si="0" ref="I84:I90">G84*H84</f>
        <v>5476</v>
      </c>
      <c r="J84" s="62"/>
    </row>
    <row r="85" spans="1:10" s="42" customFormat="1" ht="14.25">
      <c r="A85" s="90"/>
      <c r="B85" s="43"/>
      <c r="C85" s="36" t="s">
        <v>51</v>
      </c>
      <c r="D85" s="37" t="s">
        <v>37</v>
      </c>
      <c r="E85" s="44" t="s">
        <v>36</v>
      </c>
      <c r="F85" s="39">
        <v>164</v>
      </c>
      <c r="G85" s="45">
        <f>F85/0.55</f>
        <v>298</v>
      </c>
      <c r="H85" s="40">
        <v>37</v>
      </c>
      <c r="I85" s="41">
        <f t="shared" si="0"/>
        <v>11026</v>
      </c>
      <c r="J85" s="62"/>
    </row>
    <row r="86" spans="1:10" s="42" customFormat="1" ht="14.25">
      <c r="A86" s="90"/>
      <c r="B86" s="43"/>
      <c r="C86" s="36" t="s">
        <v>53</v>
      </c>
      <c r="D86" s="37" t="s">
        <v>35</v>
      </c>
      <c r="E86" s="44" t="s">
        <v>36</v>
      </c>
      <c r="F86" s="39">
        <v>3</v>
      </c>
      <c r="G86" s="45">
        <f>F86/0.6</f>
        <v>5</v>
      </c>
      <c r="H86" s="40">
        <v>37</v>
      </c>
      <c r="I86" s="41">
        <f t="shared" si="0"/>
        <v>185</v>
      </c>
      <c r="J86" s="62"/>
    </row>
    <row r="87" spans="1:10" s="42" customFormat="1" ht="14.25">
      <c r="A87" s="90"/>
      <c r="B87" s="43"/>
      <c r="C87" s="36" t="s">
        <v>53</v>
      </c>
      <c r="D87" s="37" t="s">
        <v>37</v>
      </c>
      <c r="E87" s="44" t="s">
        <v>36</v>
      </c>
      <c r="F87" s="39">
        <v>2</v>
      </c>
      <c r="G87" s="45">
        <f>F87/0.55</f>
        <v>4</v>
      </c>
      <c r="H87" s="40">
        <v>37</v>
      </c>
      <c r="I87" s="41">
        <f t="shared" si="0"/>
        <v>148</v>
      </c>
      <c r="J87" s="62"/>
    </row>
    <row r="88" spans="1:10" s="42" customFormat="1" ht="14.25">
      <c r="A88" s="90"/>
      <c r="B88" s="43"/>
      <c r="C88" s="36" t="s">
        <v>45</v>
      </c>
      <c r="D88" s="37" t="s">
        <v>35</v>
      </c>
      <c r="E88" s="44" t="s">
        <v>36</v>
      </c>
      <c r="F88" s="39">
        <v>35</v>
      </c>
      <c r="G88" s="45">
        <f>F88/0.6</f>
        <v>58</v>
      </c>
      <c r="H88" s="40">
        <v>37</v>
      </c>
      <c r="I88" s="41">
        <f t="shared" si="0"/>
        <v>2146</v>
      </c>
      <c r="J88" s="62"/>
    </row>
    <row r="89" spans="1:10" s="42" customFormat="1" ht="14.25">
      <c r="A89" s="90"/>
      <c r="B89" s="43"/>
      <c r="C89" s="36" t="s">
        <v>45</v>
      </c>
      <c r="D89" s="37" t="s">
        <v>52</v>
      </c>
      <c r="E89" s="44" t="s">
        <v>36</v>
      </c>
      <c r="F89" s="39">
        <v>10</v>
      </c>
      <c r="G89" s="45">
        <f>F89/0.6</f>
        <v>17</v>
      </c>
      <c r="H89" s="40">
        <v>37</v>
      </c>
      <c r="I89" s="41">
        <f t="shared" si="0"/>
        <v>629</v>
      </c>
      <c r="J89" s="62"/>
    </row>
    <row r="90" spans="1:10" s="42" customFormat="1" ht="14.25">
      <c r="A90" s="90"/>
      <c r="B90" s="43"/>
      <c r="C90" s="36" t="s">
        <v>45</v>
      </c>
      <c r="D90" s="37" t="s">
        <v>37</v>
      </c>
      <c r="E90" s="44" t="s">
        <v>36</v>
      </c>
      <c r="F90" s="39">
        <v>115</v>
      </c>
      <c r="G90" s="45">
        <f>F90/0.55</f>
        <v>209</v>
      </c>
      <c r="H90" s="40">
        <v>37</v>
      </c>
      <c r="I90" s="41">
        <f t="shared" si="0"/>
        <v>7733</v>
      </c>
      <c r="J90" s="62"/>
    </row>
    <row r="91" spans="1:10" s="42" customFormat="1" ht="12.75">
      <c r="A91" s="90"/>
      <c r="B91" s="43"/>
      <c r="C91" s="36" t="s">
        <v>47</v>
      </c>
      <c r="D91" s="37" t="s">
        <v>33</v>
      </c>
      <c r="E91" s="38" t="s">
        <v>32</v>
      </c>
      <c r="F91" s="39">
        <v>1</v>
      </c>
      <c r="G91" s="39"/>
      <c r="H91" s="40">
        <v>74</v>
      </c>
      <c r="I91" s="41">
        <f>F91*H91</f>
        <v>74</v>
      </c>
      <c r="J91" s="62"/>
    </row>
    <row r="92" spans="1:10" s="42" customFormat="1" ht="14.25">
      <c r="A92" s="90"/>
      <c r="B92" s="43"/>
      <c r="C92" s="36" t="s">
        <v>47</v>
      </c>
      <c r="D92" s="37" t="s">
        <v>37</v>
      </c>
      <c r="E92" s="44" t="s">
        <v>36</v>
      </c>
      <c r="F92" s="39">
        <v>18</v>
      </c>
      <c r="G92" s="45">
        <f>F92/0.55</f>
        <v>33</v>
      </c>
      <c r="H92" s="40">
        <v>37</v>
      </c>
      <c r="I92" s="41">
        <f>G92*H92</f>
        <v>1221</v>
      </c>
      <c r="J92" s="62"/>
    </row>
    <row r="93" spans="1:10" s="42" customFormat="1" ht="12.75">
      <c r="A93" s="90"/>
      <c r="B93" s="46"/>
      <c r="C93" s="47"/>
      <c r="D93" s="48" t="s">
        <v>38</v>
      </c>
      <c r="E93" s="49"/>
      <c r="F93" s="49">
        <f>SUM(F83:F92)</f>
        <v>451</v>
      </c>
      <c r="G93" s="49">
        <f>SUM(G83:G92)</f>
        <v>772</v>
      </c>
      <c r="H93" s="49"/>
      <c r="I93" s="58">
        <f>SUM(I83:I92)</f>
        <v>30234</v>
      </c>
      <c r="J93" s="63"/>
    </row>
    <row r="94" spans="1:10" s="42" customFormat="1" ht="12.75">
      <c r="A94" s="90"/>
      <c r="B94" s="35" t="s">
        <v>57</v>
      </c>
      <c r="C94" s="36" t="s">
        <v>47</v>
      </c>
      <c r="D94" s="37" t="s">
        <v>31</v>
      </c>
      <c r="E94" s="38" t="s">
        <v>32</v>
      </c>
      <c r="F94" s="39">
        <v>3</v>
      </c>
      <c r="G94" s="39"/>
      <c r="H94" s="40">
        <v>84</v>
      </c>
      <c r="I94" s="41">
        <f>F94*H94</f>
        <v>252</v>
      </c>
      <c r="J94" s="62"/>
    </row>
    <row r="95" spans="1:10" s="42" customFormat="1" ht="12.75">
      <c r="A95" s="90"/>
      <c r="B95" s="43"/>
      <c r="C95" s="36" t="s">
        <v>47</v>
      </c>
      <c r="D95" s="37" t="s">
        <v>33</v>
      </c>
      <c r="E95" s="38" t="s">
        <v>32</v>
      </c>
      <c r="F95" s="39">
        <v>27</v>
      </c>
      <c r="G95" s="39"/>
      <c r="H95" s="40">
        <v>74</v>
      </c>
      <c r="I95" s="41">
        <f>F95*H95</f>
        <v>1998</v>
      </c>
      <c r="J95" s="62"/>
    </row>
    <row r="96" spans="1:10" s="42" customFormat="1" ht="14.25">
      <c r="A96" s="90"/>
      <c r="B96" s="43"/>
      <c r="C96" s="36" t="s">
        <v>47</v>
      </c>
      <c r="D96" s="37" t="s">
        <v>35</v>
      </c>
      <c r="E96" s="44" t="s">
        <v>36</v>
      </c>
      <c r="F96" s="39">
        <v>8</v>
      </c>
      <c r="G96" s="45">
        <f>F96/0.6</f>
        <v>13</v>
      </c>
      <c r="H96" s="40">
        <v>37</v>
      </c>
      <c r="I96" s="41">
        <f>G96*H96</f>
        <v>481</v>
      </c>
      <c r="J96" s="62"/>
    </row>
    <row r="97" spans="1:10" s="42" customFormat="1" ht="12.75">
      <c r="A97" s="90"/>
      <c r="B97" s="43"/>
      <c r="C97" s="36" t="s">
        <v>47</v>
      </c>
      <c r="D97" s="37" t="s">
        <v>55</v>
      </c>
      <c r="E97" s="38" t="s">
        <v>32</v>
      </c>
      <c r="F97" s="39">
        <v>10</v>
      </c>
      <c r="G97" s="39"/>
      <c r="H97" s="40">
        <v>72</v>
      </c>
      <c r="I97" s="41">
        <f>F97*H97</f>
        <v>720</v>
      </c>
      <c r="J97" s="62"/>
    </row>
    <row r="98" spans="1:10" s="42" customFormat="1" ht="14.25">
      <c r="A98" s="90"/>
      <c r="B98" s="43"/>
      <c r="C98" s="36" t="s">
        <v>47</v>
      </c>
      <c r="D98" s="37" t="s">
        <v>37</v>
      </c>
      <c r="E98" s="44" t="s">
        <v>36</v>
      </c>
      <c r="F98" s="39">
        <v>66</v>
      </c>
      <c r="G98" s="45">
        <f>F98/0.55</f>
        <v>120</v>
      </c>
      <c r="H98" s="40">
        <v>37</v>
      </c>
      <c r="I98" s="41">
        <f>G98*H98</f>
        <v>4440</v>
      </c>
      <c r="J98" s="62"/>
    </row>
    <row r="99" spans="1:10" s="42" customFormat="1" ht="12.75">
      <c r="A99" s="90"/>
      <c r="B99" s="46"/>
      <c r="C99" s="47"/>
      <c r="D99" s="48" t="s">
        <v>38</v>
      </c>
      <c r="E99" s="49"/>
      <c r="F99" s="49">
        <f>SUM(F94:F98)</f>
        <v>114</v>
      </c>
      <c r="G99" s="49">
        <f>SUM(G94:G98)</f>
        <v>133</v>
      </c>
      <c r="H99" s="49"/>
      <c r="I99" s="58">
        <f>SUM(I94:I98)</f>
        <v>7891</v>
      </c>
      <c r="J99" s="63"/>
    </row>
    <row r="100" spans="1:10" s="42" customFormat="1" ht="12.75">
      <c r="A100" s="90"/>
      <c r="B100" s="35" t="s">
        <v>58</v>
      </c>
      <c r="C100" s="36" t="s">
        <v>47</v>
      </c>
      <c r="D100" s="37" t="s">
        <v>31</v>
      </c>
      <c r="E100" s="38" t="s">
        <v>32</v>
      </c>
      <c r="F100" s="39">
        <v>19</v>
      </c>
      <c r="G100" s="39"/>
      <c r="H100" s="40">
        <v>84</v>
      </c>
      <c r="I100" s="41">
        <f>F100*H100</f>
        <v>1596</v>
      </c>
      <c r="J100" s="62"/>
    </row>
    <row r="101" spans="1:10" s="42" customFormat="1" ht="12.75">
      <c r="A101" s="90"/>
      <c r="B101" s="43"/>
      <c r="C101" s="36" t="s">
        <v>47</v>
      </c>
      <c r="D101" s="37" t="s">
        <v>33</v>
      </c>
      <c r="E101" s="38" t="s">
        <v>32</v>
      </c>
      <c r="F101" s="39">
        <v>99</v>
      </c>
      <c r="G101" s="45"/>
      <c r="H101" s="40">
        <v>74</v>
      </c>
      <c r="I101" s="41">
        <f>F101*H101</f>
        <v>7326</v>
      </c>
      <c r="J101" s="62"/>
    </row>
    <row r="102" spans="1:10" s="42" customFormat="1" ht="14.25">
      <c r="A102" s="90"/>
      <c r="B102" s="43"/>
      <c r="C102" s="36" t="s">
        <v>47</v>
      </c>
      <c r="D102" s="37" t="s">
        <v>35</v>
      </c>
      <c r="E102" s="44" t="s">
        <v>36</v>
      </c>
      <c r="F102" s="39">
        <v>10</v>
      </c>
      <c r="G102" s="45">
        <f>F102/0.6</f>
        <v>17</v>
      </c>
      <c r="H102" s="40">
        <v>37</v>
      </c>
      <c r="I102" s="41">
        <f>G102*H102</f>
        <v>629</v>
      </c>
      <c r="J102" s="62"/>
    </row>
    <row r="103" spans="1:10" s="42" customFormat="1" ht="12.75">
      <c r="A103" s="90"/>
      <c r="B103" s="43"/>
      <c r="C103" s="36" t="s">
        <v>47</v>
      </c>
      <c r="D103" s="37" t="s">
        <v>55</v>
      </c>
      <c r="E103" s="38" t="s">
        <v>32</v>
      </c>
      <c r="F103" s="39">
        <v>19</v>
      </c>
      <c r="G103" s="45"/>
      <c r="H103" s="40">
        <v>72</v>
      </c>
      <c r="I103" s="41">
        <f>F103*H103</f>
        <v>1368</v>
      </c>
      <c r="J103" s="62"/>
    </row>
    <row r="104" spans="1:10" s="42" customFormat="1" ht="14.25">
      <c r="A104" s="90"/>
      <c r="B104" s="43"/>
      <c r="C104" s="36" t="s">
        <v>47</v>
      </c>
      <c r="D104" s="37" t="s">
        <v>37</v>
      </c>
      <c r="E104" s="44" t="s">
        <v>36</v>
      </c>
      <c r="F104" s="39">
        <v>120</v>
      </c>
      <c r="G104" s="45">
        <f>F104/0.55</f>
        <v>218</v>
      </c>
      <c r="H104" s="40">
        <v>37</v>
      </c>
      <c r="I104" s="41">
        <f>G104*H104</f>
        <v>8066</v>
      </c>
      <c r="J104" s="62"/>
    </row>
    <row r="105" spans="1:10" s="42" customFormat="1" ht="12.75">
      <c r="A105" s="90"/>
      <c r="B105" s="46"/>
      <c r="C105" s="47"/>
      <c r="D105" s="48" t="s">
        <v>38</v>
      </c>
      <c r="E105" s="49"/>
      <c r="F105" s="49">
        <f>SUM(F100:F104)</f>
        <v>267</v>
      </c>
      <c r="G105" s="49">
        <f>SUM(G100:G104)</f>
        <v>235</v>
      </c>
      <c r="H105" s="49"/>
      <c r="I105" s="58">
        <f>SUM(I100:I104)</f>
        <v>18985</v>
      </c>
      <c r="J105" s="63"/>
    </row>
    <row r="106" spans="1:10" s="42" customFormat="1" ht="12.75">
      <c r="A106" s="90"/>
      <c r="B106" s="35" t="s">
        <v>59</v>
      </c>
      <c r="C106" s="36" t="s">
        <v>47</v>
      </c>
      <c r="D106" s="37" t="s">
        <v>31</v>
      </c>
      <c r="E106" s="38" t="s">
        <v>32</v>
      </c>
      <c r="F106" s="39">
        <v>2</v>
      </c>
      <c r="G106" s="39"/>
      <c r="H106" s="40">
        <v>84</v>
      </c>
      <c r="I106" s="41">
        <f>F106*H106</f>
        <v>168</v>
      </c>
      <c r="J106" s="62"/>
    </row>
    <row r="107" spans="1:10" s="42" customFormat="1" ht="12.75">
      <c r="A107" s="90"/>
      <c r="B107" s="43"/>
      <c r="C107" s="36" t="s">
        <v>47</v>
      </c>
      <c r="D107" s="37" t="s">
        <v>33</v>
      </c>
      <c r="E107" s="38" t="s">
        <v>32</v>
      </c>
      <c r="F107" s="39">
        <v>30</v>
      </c>
      <c r="G107" s="45"/>
      <c r="H107" s="40">
        <v>74</v>
      </c>
      <c r="I107" s="41">
        <f>F107*H107</f>
        <v>2220</v>
      </c>
      <c r="J107" s="62"/>
    </row>
    <row r="108" spans="1:10" s="42" customFormat="1" ht="14.25">
      <c r="A108" s="90"/>
      <c r="B108" s="43"/>
      <c r="C108" s="36" t="s">
        <v>47</v>
      </c>
      <c r="D108" s="37" t="s">
        <v>35</v>
      </c>
      <c r="E108" s="44" t="s">
        <v>36</v>
      </c>
      <c r="F108" s="39">
        <v>5</v>
      </c>
      <c r="G108" s="45">
        <f>F108/0.6</f>
        <v>8</v>
      </c>
      <c r="H108" s="40">
        <v>37</v>
      </c>
      <c r="I108" s="41">
        <f>G108*H108</f>
        <v>296</v>
      </c>
      <c r="J108" s="62"/>
    </row>
    <row r="109" spans="1:10" s="42" customFormat="1" ht="14.25">
      <c r="A109" s="90"/>
      <c r="B109" s="43"/>
      <c r="C109" s="36" t="s">
        <v>47</v>
      </c>
      <c r="D109" s="37" t="s">
        <v>37</v>
      </c>
      <c r="E109" s="44" t="s">
        <v>36</v>
      </c>
      <c r="F109" s="39">
        <v>48</v>
      </c>
      <c r="G109" s="45">
        <f>F109/0.55</f>
        <v>87</v>
      </c>
      <c r="H109" s="40">
        <v>37</v>
      </c>
      <c r="I109" s="41">
        <f>G109*H109</f>
        <v>3219</v>
      </c>
      <c r="J109" s="62"/>
    </row>
    <row r="110" spans="1:10" s="42" customFormat="1" ht="12.75">
      <c r="A110" s="90"/>
      <c r="B110" s="43"/>
      <c r="C110" s="47"/>
      <c r="D110" s="48" t="s">
        <v>38</v>
      </c>
      <c r="E110" s="49"/>
      <c r="F110" s="49">
        <f>SUM(F106:F109)</f>
        <v>85</v>
      </c>
      <c r="G110" s="49">
        <f>SUM(G106:G109)</f>
        <v>95</v>
      </c>
      <c r="H110" s="49"/>
      <c r="I110" s="58">
        <f>SUM(I106:I109)</f>
        <v>5903</v>
      </c>
      <c r="J110" s="63"/>
    </row>
    <row r="111" spans="1:10" s="42" customFormat="1" ht="12.75">
      <c r="A111" s="91"/>
      <c r="B111" s="35" t="s">
        <v>60</v>
      </c>
      <c r="C111" s="36" t="s">
        <v>47</v>
      </c>
      <c r="D111" s="37" t="s">
        <v>61</v>
      </c>
      <c r="E111" s="38" t="s">
        <v>32</v>
      </c>
      <c r="F111" s="39">
        <v>6</v>
      </c>
      <c r="G111" s="39"/>
      <c r="H111" s="40">
        <v>94</v>
      </c>
      <c r="I111" s="41">
        <f>F111*H111</f>
        <v>564</v>
      </c>
      <c r="J111" s="62"/>
    </row>
    <row r="112" spans="1:10" s="42" customFormat="1" ht="12.75">
      <c r="A112" s="91"/>
      <c r="B112" s="43"/>
      <c r="C112" s="36" t="s">
        <v>47</v>
      </c>
      <c r="D112" s="37" t="s">
        <v>31</v>
      </c>
      <c r="E112" s="38" t="s">
        <v>32</v>
      </c>
      <c r="F112" s="39">
        <v>98</v>
      </c>
      <c r="G112" s="39"/>
      <c r="H112" s="40">
        <v>84</v>
      </c>
      <c r="I112" s="41">
        <f>F112*H112</f>
        <v>8232</v>
      </c>
      <c r="J112" s="62"/>
    </row>
    <row r="113" spans="1:10" s="42" customFormat="1" ht="12.75">
      <c r="A113" s="91"/>
      <c r="B113" s="43"/>
      <c r="C113" s="36" t="s">
        <v>47</v>
      </c>
      <c r="D113" s="37" t="s">
        <v>33</v>
      </c>
      <c r="E113" s="38" t="s">
        <v>32</v>
      </c>
      <c r="F113" s="39">
        <v>244</v>
      </c>
      <c r="G113" s="39"/>
      <c r="H113" s="40">
        <v>74</v>
      </c>
      <c r="I113" s="41">
        <f>F113*H113</f>
        <v>18056</v>
      </c>
      <c r="J113" s="62"/>
    </row>
    <row r="114" spans="1:10" s="42" customFormat="1" ht="14.25">
      <c r="A114" s="91"/>
      <c r="B114" s="43"/>
      <c r="C114" s="36" t="s">
        <v>47</v>
      </c>
      <c r="D114" s="37" t="s">
        <v>35</v>
      </c>
      <c r="E114" s="44" t="s">
        <v>36</v>
      </c>
      <c r="F114" s="39">
        <v>38</v>
      </c>
      <c r="G114" s="45">
        <f>F114/0.6</f>
        <v>63</v>
      </c>
      <c r="H114" s="40">
        <v>37</v>
      </c>
      <c r="I114" s="41">
        <f>G114*H114</f>
        <v>2331</v>
      </c>
      <c r="J114" s="62"/>
    </row>
    <row r="115" spans="1:14" s="42" customFormat="1" ht="12.75">
      <c r="A115" s="91"/>
      <c r="B115" s="43"/>
      <c r="C115" s="36" t="s">
        <v>47</v>
      </c>
      <c r="D115" s="37" t="s">
        <v>55</v>
      </c>
      <c r="E115" s="38" t="s">
        <v>32</v>
      </c>
      <c r="F115" s="39">
        <v>21</v>
      </c>
      <c r="G115" s="39"/>
      <c r="H115" s="40">
        <v>72</v>
      </c>
      <c r="I115" s="41">
        <f>F115*H115</f>
        <v>1512</v>
      </c>
      <c r="J115" s="62"/>
      <c r="N115" s="52"/>
    </row>
    <row r="116" spans="1:10" s="42" customFormat="1" ht="14.25">
      <c r="A116" s="91"/>
      <c r="B116" s="43"/>
      <c r="C116" s="36" t="s">
        <v>47</v>
      </c>
      <c r="D116" s="37" t="s">
        <v>37</v>
      </c>
      <c r="E116" s="44" t="s">
        <v>36</v>
      </c>
      <c r="F116" s="39">
        <v>100</v>
      </c>
      <c r="G116" s="45">
        <f>F116/0.55</f>
        <v>182</v>
      </c>
      <c r="H116" s="40">
        <v>37</v>
      </c>
      <c r="I116" s="41">
        <f>G116*H116</f>
        <v>6734</v>
      </c>
      <c r="J116" s="62"/>
    </row>
    <row r="117" spans="1:10" s="42" customFormat="1" ht="12.75">
      <c r="A117" s="91"/>
      <c r="B117" s="43"/>
      <c r="C117" s="36" t="s">
        <v>44</v>
      </c>
      <c r="D117" s="37" t="s">
        <v>31</v>
      </c>
      <c r="E117" s="38" t="s">
        <v>32</v>
      </c>
      <c r="F117" s="39">
        <v>26</v>
      </c>
      <c r="G117" s="39"/>
      <c r="H117" s="40">
        <v>144</v>
      </c>
      <c r="I117" s="41">
        <f>F117*H117</f>
        <v>3744</v>
      </c>
      <c r="J117" s="62"/>
    </row>
    <row r="118" spans="1:10" s="42" customFormat="1" ht="12.75">
      <c r="A118" s="91"/>
      <c r="B118" s="43"/>
      <c r="C118" s="36" t="s">
        <v>44</v>
      </c>
      <c r="D118" s="37" t="s">
        <v>33</v>
      </c>
      <c r="E118" s="38" t="s">
        <v>32</v>
      </c>
      <c r="F118" s="39">
        <v>83</v>
      </c>
      <c r="G118" s="39"/>
      <c r="H118" s="40">
        <v>114</v>
      </c>
      <c r="I118" s="41">
        <f>F118*H118</f>
        <v>9462</v>
      </c>
      <c r="J118" s="62"/>
    </row>
    <row r="119" spans="1:10" s="42" customFormat="1" ht="14.25">
      <c r="A119" s="91"/>
      <c r="B119" s="43"/>
      <c r="C119" s="36" t="s">
        <v>44</v>
      </c>
      <c r="D119" s="37" t="s">
        <v>35</v>
      </c>
      <c r="E119" s="44" t="s">
        <v>36</v>
      </c>
      <c r="F119" s="39">
        <v>19</v>
      </c>
      <c r="G119" s="45">
        <f>F119/0.6</f>
        <v>32</v>
      </c>
      <c r="H119" s="40">
        <v>37</v>
      </c>
      <c r="I119" s="41">
        <f>G119*H119</f>
        <v>1184</v>
      </c>
      <c r="J119" s="62"/>
    </row>
    <row r="120" spans="1:10" s="42" customFormat="1" ht="14.25">
      <c r="A120" s="91"/>
      <c r="B120" s="43"/>
      <c r="C120" s="36" t="s">
        <v>44</v>
      </c>
      <c r="D120" s="37" t="s">
        <v>37</v>
      </c>
      <c r="E120" s="44" t="s">
        <v>36</v>
      </c>
      <c r="F120" s="39">
        <v>43</v>
      </c>
      <c r="G120" s="45">
        <f>F120/0.55</f>
        <v>78</v>
      </c>
      <c r="H120" s="40">
        <v>37</v>
      </c>
      <c r="I120" s="41">
        <f>G120*H120</f>
        <v>2886</v>
      </c>
      <c r="J120" s="62"/>
    </row>
    <row r="121" spans="1:10" s="42" customFormat="1" ht="12.75">
      <c r="A121" s="91"/>
      <c r="B121" s="43"/>
      <c r="C121" s="36" t="s">
        <v>45</v>
      </c>
      <c r="D121" s="37" t="s">
        <v>31</v>
      </c>
      <c r="E121" s="38" t="s">
        <v>32</v>
      </c>
      <c r="F121" s="39">
        <v>1</v>
      </c>
      <c r="G121" s="39"/>
      <c r="H121" s="40">
        <v>84</v>
      </c>
      <c r="I121" s="41">
        <f>F121*H121</f>
        <v>84</v>
      </c>
      <c r="J121" s="62"/>
    </row>
    <row r="122" spans="1:14" s="42" customFormat="1" ht="12.75">
      <c r="A122" s="91"/>
      <c r="B122" s="43"/>
      <c r="C122" s="36" t="s">
        <v>45</v>
      </c>
      <c r="D122" s="37" t="s">
        <v>33</v>
      </c>
      <c r="E122" s="38" t="s">
        <v>32</v>
      </c>
      <c r="F122" s="39">
        <v>12</v>
      </c>
      <c r="G122" s="39"/>
      <c r="H122" s="40">
        <v>74</v>
      </c>
      <c r="I122" s="41">
        <f>F122*H122</f>
        <v>888</v>
      </c>
      <c r="J122" s="62"/>
      <c r="N122" s="42" t="s">
        <v>62</v>
      </c>
    </row>
    <row r="123" spans="1:10" s="42" customFormat="1" ht="14.25">
      <c r="A123" s="91"/>
      <c r="B123" s="43"/>
      <c r="C123" s="36" t="s">
        <v>45</v>
      </c>
      <c r="D123" s="37" t="s">
        <v>35</v>
      </c>
      <c r="E123" s="44" t="s">
        <v>36</v>
      </c>
      <c r="F123" s="39">
        <v>6</v>
      </c>
      <c r="G123" s="45">
        <f>F123/0.6</f>
        <v>10</v>
      </c>
      <c r="H123" s="40">
        <v>37</v>
      </c>
      <c r="I123" s="41">
        <f>G123*H123</f>
        <v>370</v>
      </c>
      <c r="J123" s="62"/>
    </row>
    <row r="124" spans="1:10" s="42" customFormat="1" ht="14.25">
      <c r="A124" s="91"/>
      <c r="B124" s="43"/>
      <c r="C124" s="36" t="s">
        <v>45</v>
      </c>
      <c r="D124" s="37" t="s">
        <v>52</v>
      </c>
      <c r="E124" s="44" t="s">
        <v>36</v>
      </c>
      <c r="F124" s="39">
        <v>1</v>
      </c>
      <c r="G124" s="45">
        <f>F124/0.6</f>
        <v>2</v>
      </c>
      <c r="H124" s="40">
        <v>37</v>
      </c>
      <c r="I124" s="41">
        <f>G124*H124</f>
        <v>74</v>
      </c>
      <c r="J124" s="62"/>
    </row>
    <row r="125" spans="1:10" s="42" customFormat="1" ht="14.25">
      <c r="A125" s="91"/>
      <c r="B125" s="43"/>
      <c r="C125" s="36" t="s">
        <v>45</v>
      </c>
      <c r="D125" s="37" t="s">
        <v>37</v>
      </c>
      <c r="E125" s="44" t="s">
        <v>36</v>
      </c>
      <c r="F125" s="39">
        <v>10</v>
      </c>
      <c r="G125" s="45">
        <f>F125/0.55</f>
        <v>18</v>
      </c>
      <c r="H125" s="40">
        <v>37</v>
      </c>
      <c r="I125" s="41">
        <f>G125*H125</f>
        <v>666</v>
      </c>
      <c r="J125" s="62"/>
    </row>
    <row r="126" spans="1:10" s="42" customFormat="1" ht="12.75">
      <c r="A126" s="91"/>
      <c r="B126" s="46"/>
      <c r="C126" s="47"/>
      <c r="D126" s="48" t="s">
        <v>38</v>
      </c>
      <c r="E126" s="49"/>
      <c r="F126" s="49">
        <f>SUM(F111:F125)</f>
        <v>708</v>
      </c>
      <c r="G126" s="49">
        <f>SUM(G111:G125)</f>
        <v>385</v>
      </c>
      <c r="H126" s="49"/>
      <c r="I126" s="58">
        <f>SUM(I111:I125)</f>
        <v>56787</v>
      </c>
      <c r="J126" s="63"/>
    </row>
    <row r="127" spans="1:10" s="42" customFormat="1" ht="12.75">
      <c r="A127" s="91"/>
      <c r="B127" s="35" t="s">
        <v>63</v>
      </c>
      <c r="C127" s="36" t="s">
        <v>47</v>
      </c>
      <c r="D127" s="37" t="s">
        <v>31</v>
      </c>
      <c r="E127" s="38" t="s">
        <v>32</v>
      </c>
      <c r="F127" s="39">
        <v>25</v>
      </c>
      <c r="G127" s="51"/>
      <c r="H127" s="40">
        <v>84</v>
      </c>
      <c r="I127" s="41">
        <f>F127*H127</f>
        <v>2100</v>
      </c>
      <c r="J127" s="63"/>
    </row>
    <row r="128" spans="1:10" s="42" customFormat="1" ht="12.75">
      <c r="A128" s="91"/>
      <c r="B128" s="43"/>
      <c r="C128" s="36" t="s">
        <v>47</v>
      </c>
      <c r="D128" s="37" t="s">
        <v>33</v>
      </c>
      <c r="E128" s="38" t="s">
        <v>32</v>
      </c>
      <c r="F128" s="39">
        <v>161</v>
      </c>
      <c r="G128" s="51"/>
      <c r="H128" s="40">
        <v>74</v>
      </c>
      <c r="I128" s="41">
        <f>F128*H128</f>
        <v>11914</v>
      </c>
      <c r="J128" s="63"/>
    </row>
    <row r="129" spans="1:10" s="42" customFormat="1" ht="14.25">
      <c r="A129" s="91"/>
      <c r="B129" s="43"/>
      <c r="C129" s="36" t="s">
        <v>47</v>
      </c>
      <c r="D129" s="37" t="s">
        <v>35</v>
      </c>
      <c r="E129" s="44" t="s">
        <v>36</v>
      </c>
      <c r="F129" s="39">
        <v>49</v>
      </c>
      <c r="G129" s="45">
        <f>F129/0.6</f>
        <v>82</v>
      </c>
      <c r="H129" s="40">
        <v>37</v>
      </c>
      <c r="I129" s="41">
        <f>G129*H129</f>
        <v>3034</v>
      </c>
      <c r="J129" s="63"/>
    </row>
    <row r="130" spans="1:14" s="42" customFormat="1" ht="12.75">
      <c r="A130" s="91"/>
      <c r="B130" s="43"/>
      <c r="C130" s="36" t="s">
        <v>47</v>
      </c>
      <c r="D130" s="37" t="s">
        <v>55</v>
      </c>
      <c r="E130" s="38" t="s">
        <v>32</v>
      </c>
      <c r="F130" s="39">
        <v>42</v>
      </c>
      <c r="G130" s="51"/>
      <c r="H130" s="40">
        <v>72</v>
      </c>
      <c r="I130" s="41">
        <f>F130*H130</f>
        <v>3024</v>
      </c>
      <c r="J130" s="63"/>
      <c r="N130" s="52"/>
    </row>
    <row r="131" spans="1:10" s="42" customFormat="1" ht="14.25">
      <c r="A131" s="91"/>
      <c r="B131" s="43"/>
      <c r="C131" s="36" t="s">
        <v>47</v>
      </c>
      <c r="D131" s="37" t="s">
        <v>37</v>
      </c>
      <c r="E131" s="44" t="s">
        <v>36</v>
      </c>
      <c r="F131" s="39">
        <v>150</v>
      </c>
      <c r="G131" s="45">
        <f>F131/0.55</f>
        <v>273</v>
      </c>
      <c r="H131" s="40">
        <v>37</v>
      </c>
      <c r="I131" s="41">
        <f>G131*H131</f>
        <v>10101</v>
      </c>
      <c r="J131" s="63"/>
    </row>
    <row r="132" spans="1:10" s="42" customFormat="1" ht="12.75">
      <c r="A132" s="91"/>
      <c r="B132" s="43"/>
      <c r="C132" s="36" t="s">
        <v>45</v>
      </c>
      <c r="D132" s="37" t="s">
        <v>31</v>
      </c>
      <c r="E132" s="38" t="s">
        <v>32</v>
      </c>
      <c r="F132" s="39">
        <v>1</v>
      </c>
      <c r="G132" s="51"/>
      <c r="H132" s="40">
        <v>84</v>
      </c>
      <c r="I132" s="41">
        <f>F132*H132</f>
        <v>84</v>
      </c>
      <c r="J132" s="63"/>
    </row>
    <row r="133" spans="1:10" s="42" customFormat="1" ht="12.75">
      <c r="A133" s="91"/>
      <c r="B133" s="43"/>
      <c r="C133" s="36" t="s">
        <v>45</v>
      </c>
      <c r="D133" s="37" t="s">
        <v>33</v>
      </c>
      <c r="E133" s="38" t="s">
        <v>32</v>
      </c>
      <c r="F133" s="39">
        <v>8</v>
      </c>
      <c r="G133" s="51"/>
      <c r="H133" s="40">
        <v>74</v>
      </c>
      <c r="I133" s="41">
        <f>F133*H133</f>
        <v>592</v>
      </c>
      <c r="J133" s="63"/>
    </row>
    <row r="134" spans="1:10" s="42" customFormat="1" ht="14.25">
      <c r="A134" s="91"/>
      <c r="B134" s="43"/>
      <c r="C134" s="36" t="s">
        <v>45</v>
      </c>
      <c r="D134" s="37" t="s">
        <v>35</v>
      </c>
      <c r="E134" s="44" t="s">
        <v>36</v>
      </c>
      <c r="F134" s="39">
        <v>11</v>
      </c>
      <c r="G134" s="45">
        <f>F134/0.6</f>
        <v>18</v>
      </c>
      <c r="H134" s="40">
        <v>37</v>
      </c>
      <c r="I134" s="41">
        <f>G134*H134</f>
        <v>666</v>
      </c>
      <c r="J134" s="63"/>
    </row>
    <row r="135" spans="1:10" s="42" customFormat="1" ht="14.25">
      <c r="A135" s="91"/>
      <c r="B135" s="43"/>
      <c r="C135" s="36" t="s">
        <v>45</v>
      </c>
      <c r="D135" s="37" t="s">
        <v>52</v>
      </c>
      <c r="E135" s="44" t="s">
        <v>36</v>
      </c>
      <c r="F135" s="39">
        <v>1</v>
      </c>
      <c r="G135" s="45">
        <f>F135/0.6</f>
        <v>2</v>
      </c>
      <c r="H135" s="40">
        <v>37</v>
      </c>
      <c r="I135" s="41">
        <f>G135*H135</f>
        <v>74</v>
      </c>
      <c r="J135" s="63"/>
    </row>
    <row r="136" spans="1:14" s="42" customFormat="1" ht="12.75">
      <c r="A136" s="91"/>
      <c r="B136" s="43"/>
      <c r="C136" s="36" t="s">
        <v>45</v>
      </c>
      <c r="D136" s="37" t="s">
        <v>55</v>
      </c>
      <c r="E136" s="38" t="s">
        <v>32</v>
      </c>
      <c r="F136" s="39">
        <v>7</v>
      </c>
      <c r="G136" s="51"/>
      <c r="H136" s="40">
        <v>72</v>
      </c>
      <c r="I136" s="41">
        <f>F136*H136</f>
        <v>504</v>
      </c>
      <c r="J136" s="63"/>
      <c r="N136" s="52"/>
    </row>
    <row r="137" spans="1:10" s="42" customFormat="1" ht="14.25">
      <c r="A137" s="91"/>
      <c r="B137" s="43"/>
      <c r="C137" s="36" t="s">
        <v>45</v>
      </c>
      <c r="D137" s="37" t="s">
        <v>37</v>
      </c>
      <c r="E137" s="44" t="s">
        <v>36</v>
      </c>
      <c r="F137" s="39">
        <v>20</v>
      </c>
      <c r="G137" s="45">
        <f>F137/0.55</f>
        <v>36</v>
      </c>
      <c r="H137" s="40">
        <v>37</v>
      </c>
      <c r="I137" s="41">
        <f>G137*H137</f>
        <v>1332</v>
      </c>
      <c r="J137" s="63"/>
    </row>
    <row r="138" spans="1:10" s="42" customFormat="1" ht="12.75">
      <c r="A138" s="91"/>
      <c r="B138" s="46"/>
      <c r="C138" s="47"/>
      <c r="D138" s="48" t="s">
        <v>38</v>
      </c>
      <c r="E138" s="49"/>
      <c r="F138" s="49">
        <f>SUM(F127:F137)</f>
        <v>475</v>
      </c>
      <c r="G138" s="49">
        <f aca="true" t="shared" si="1" ref="G138:I138">SUM(G127:G137)</f>
        <v>411</v>
      </c>
      <c r="H138" s="49"/>
      <c r="I138" s="58">
        <f t="shared" si="1"/>
        <v>33425</v>
      </c>
      <c r="J138" s="63"/>
    </row>
    <row r="139" spans="1:10" s="42" customFormat="1" ht="12.75">
      <c r="A139" s="90"/>
      <c r="B139" s="43" t="s">
        <v>64</v>
      </c>
      <c r="C139" s="36" t="s">
        <v>47</v>
      </c>
      <c r="D139" s="37" t="s">
        <v>31</v>
      </c>
      <c r="E139" s="38" t="s">
        <v>32</v>
      </c>
      <c r="F139" s="39">
        <v>38</v>
      </c>
      <c r="G139" s="39"/>
      <c r="H139" s="40">
        <v>84</v>
      </c>
      <c r="I139" s="41">
        <f>F139*H139</f>
        <v>3192</v>
      </c>
      <c r="J139" s="62"/>
    </row>
    <row r="140" spans="1:10" s="42" customFormat="1" ht="12.75">
      <c r="A140" s="90"/>
      <c r="B140" s="43"/>
      <c r="C140" s="36" t="s">
        <v>47</v>
      </c>
      <c r="D140" s="37" t="s">
        <v>33</v>
      </c>
      <c r="E140" s="38" t="s">
        <v>32</v>
      </c>
      <c r="F140" s="39">
        <v>207</v>
      </c>
      <c r="G140" s="39"/>
      <c r="H140" s="40">
        <v>74</v>
      </c>
      <c r="I140" s="41">
        <f>F140*H140</f>
        <v>15318</v>
      </c>
      <c r="J140" s="62"/>
    </row>
    <row r="141" spans="1:10" s="42" customFormat="1" ht="14.25">
      <c r="A141" s="90"/>
      <c r="B141" s="43"/>
      <c r="C141" s="36" t="s">
        <v>47</v>
      </c>
      <c r="D141" s="37" t="s">
        <v>35</v>
      </c>
      <c r="E141" s="44" t="s">
        <v>36</v>
      </c>
      <c r="F141" s="39">
        <v>67</v>
      </c>
      <c r="G141" s="45">
        <f>F141/0.6</f>
        <v>112</v>
      </c>
      <c r="H141" s="40">
        <v>37</v>
      </c>
      <c r="I141" s="41">
        <f>G141*H141</f>
        <v>4144</v>
      </c>
      <c r="J141" s="62"/>
    </row>
    <row r="142" spans="1:10" s="42" customFormat="1" ht="12.75">
      <c r="A142" s="90"/>
      <c r="B142" s="43"/>
      <c r="C142" s="36" t="s">
        <v>47</v>
      </c>
      <c r="D142" s="37" t="s">
        <v>55</v>
      </c>
      <c r="E142" s="38" t="s">
        <v>32</v>
      </c>
      <c r="F142" s="39">
        <v>71</v>
      </c>
      <c r="G142" s="39"/>
      <c r="H142" s="40">
        <v>72</v>
      </c>
      <c r="I142" s="41">
        <f>F142*H142</f>
        <v>5112</v>
      </c>
      <c r="J142" s="62"/>
    </row>
    <row r="143" spans="1:10" s="42" customFormat="1" ht="14.25">
      <c r="A143" s="90"/>
      <c r="B143" s="43"/>
      <c r="C143" s="36" t="s">
        <v>47</v>
      </c>
      <c r="D143" s="37" t="s">
        <v>37</v>
      </c>
      <c r="E143" s="44" t="s">
        <v>36</v>
      </c>
      <c r="F143" s="39">
        <v>300</v>
      </c>
      <c r="G143" s="45">
        <f>F143/0.55</f>
        <v>545</v>
      </c>
      <c r="H143" s="40">
        <v>37</v>
      </c>
      <c r="I143" s="41">
        <f>G143*H143</f>
        <v>20165</v>
      </c>
      <c r="J143" s="62"/>
    </row>
    <row r="144" spans="1:10" s="42" customFormat="1" ht="12.75">
      <c r="A144" s="90"/>
      <c r="B144" s="43"/>
      <c r="C144" s="36" t="s">
        <v>65</v>
      </c>
      <c r="D144" s="37" t="s">
        <v>33</v>
      </c>
      <c r="E144" s="38" t="s">
        <v>32</v>
      </c>
      <c r="F144" s="39">
        <v>1</v>
      </c>
      <c r="G144" s="39"/>
      <c r="H144" s="40">
        <v>64</v>
      </c>
      <c r="I144" s="41">
        <f>F144*H144</f>
        <v>64</v>
      </c>
      <c r="J144" s="62"/>
    </row>
    <row r="145" spans="1:10" s="42" customFormat="1" ht="14.25">
      <c r="A145" s="90"/>
      <c r="B145" s="43" t="s">
        <v>66</v>
      </c>
      <c r="C145" s="36" t="s">
        <v>65</v>
      </c>
      <c r="D145" s="37" t="s">
        <v>35</v>
      </c>
      <c r="E145" s="44" t="s">
        <v>36</v>
      </c>
      <c r="F145" s="39">
        <v>5</v>
      </c>
      <c r="G145" s="45">
        <f>F145/0.6</f>
        <v>8</v>
      </c>
      <c r="H145" s="40">
        <v>29</v>
      </c>
      <c r="I145" s="41">
        <f>G145*H145</f>
        <v>232</v>
      </c>
      <c r="J145" s="62"/>
    </row>
    <row r="146" spans="1:10" s="42" customFormat="1" ht="14.25">
      <c r="A146" s="90"/>
      <c r="B146" s="43"/>
      <c r="C146" s="36" t="s">
        <v>65</v>
      </c>
      <c r="D146" s="37" t="s">
        <v>52</v>
      </c>
      <c r="E146" s="44" t="s">
        <v>36</v>
      </c>
      <c r="F146" s="39">
        <v>1</v>
      </c>
      <c r="G146" s="45">
        <f>F146/0.6</f>
        <v>2</v>
      </c>
      <c r="H146" s="40">
        <v>29</v>
      </c>
      <c r="I146" s="41">
        <f>G146*H146</f>
        <v>58</v>
      </c>
      <c r="J146" s="62"/>
    </row>
    <row r="147" spans="1:10" s="42" customFormat="1" ht="14.25">
      <c r="A147" s="90"/>
      <c r="B147" s="43"/>
      <c r="C147" s="36" t="s">
        <v>65</v>
      </c>
      <c r="D147" s="37" t="s">
        <v>37</v>
      </c>
      <c r="E147" s="44" t="s">
        <v>36</v>
      </c>
      <c r="F147" s="39">
        <v>21</v>
      </c>
      <c r="G147" s="45">
        <f>F147/0.55</f>
        <v>38</v>
      </c>
      <c r="H147" s="40">
        <v>29</v>
      </c>
      <c r="I147" s="41">
        <f>G147*H147</f>
        <v>1102</v>
      </c>
      <c r="J147" s="62"/>
    </row>
    <row r="148" spans="1:10" s="42" customFormat="1" ht="12.75">
      <c r="A148" s="90"/>
      <c r="B148" s="46"/>
      <c r="C148" s="47"/>
      <c r="D148" s="48" t="s">
        <v>38</v>
      </c>
      <c r="E148" s="49"/>
      <c r="F148" s="49">
        <f>SUM(F139:F147)</f>
        <v>711</v>
      </c>
      <c r="G148" s="49">
        <f>SUM(G139:G147)</f>
        <v>705</v>
      </c>
      <c r="H148" s="49"/>
      <c r="I148" s="58">
        <f>SUM(I139:I147)</f>
        <v>49387</v>
      </c>
      <c r="J148" s="63"/>
    </row>
    <row r="149" spans="1:10" s="42" customFormat="1" ht="12.75">
      <c r="A149" s="90"/>
      <c r="B149" s="35" t="s">
        <v>67</v>
      </c>
      <c r="C149" s="36" t="s">
        <v>47</v>
      </c>
      <c r="D149" s="37" t="s">
        <v>31</v>
      </c>
      <c r="E149" s="38" t="s">
        <v>32</v>
      </c>
      <c r="F149" s="39">
        <v>3</v>
      </c>
      <c r="G149" s="39"/>
      <c r="H149" s="40">
        <v>84</v>
      </c>
      <c r="I149" s="41">
        <f>F149*H149</f>
        <v>252</v>
      </c>
      <c r="J149" s="62"/>
    </row>
    <row r="150" spans="1:10" s="42" customFormat="1" ht="12.75">
      <c r="A150" s="90"/>
      <c r="B150" s="43"/>
      <c r="C150" s="36" t="s">
        <v>47</v>
      </c>
      <c r="D150" s="37" t="s">
        <v>33</v>
      </c>
      <c r="E150" s="38" t="s">
        <v>32</v>
      </c>
      <c r="F150" s="39">
        <v>3</v>
      </c>
      <c r="G150" s="39"/>
      <c r="H150" s="40">
        <v>74</v>
      </c>
      <c r="I150" s="41">
        <f>F150*H150</f>
        <v>222</v>
      </c>
      <c r="J150" s="62"/>
    </row>
    <row r="151" spans="1:10" s="42" customFormat="1" ht="14.25">
      <c r="A151" s="90"/>
      <c r="B151" s="43"/>
      <c r="C151" s="36" t="s">
        <v>47</v>
      </c>
      <c r="D151" s="37" t="s">
        <v>37</v>
      </c>
      <c r="E151" s="44" t="s">
        <v>36</v>
      </c>
      <c r="F151" s="39">
        <v>37</v>
      </c>
      <c r="G151" s="45">
        <f>F151/0.55</f>
        <v>67</v>
      </c>
      <c r="H151" s="40">
        <v>37</v>
      </c>
      <c r="I151" s="41">
        <f>G151*H151</f>
        <v>2479</v>
      </c>
      <c r="J151" s="62"/>
    </row>
    <row r="152" spans="1:10" s="42" customFormat="1" ht="12.75">
      <c r="A152" s="90"/>
      <c r="B152" s="43"/>
      <c r="C152" s="47"/>
      <c r="D152" s="48" t="s">
        <v>38</v>
      </c>
      <c r="E152" s="49"/>
      <c r="F152" s="49">
        <f>SUM(F149:F151)</f>
        <v>43</v>
      </c>
      <c r="G152" s="49">
        <f>SUM(G149:G151)</f>
        <v>67</v>
      </c>
      <c r="H152" s="49"/>
      <c r="I152" s="58">
        <f>SUM(I149:I151)</f>
        <v>2953</v>
      </c>
      <c r="J152" s="63"/>
    </row>
    <row r="153" spans="1:10" s="42" customFormat="1" ht="12.75">
      <c r="A153" s="91"/>
      <c r="B153" s="35" t="s">
        <v>68</v>
      </c>
      <c r="C153" s="36" t="s">
        <v>47</v>
      </c>
      <c r="D153" s="37" t="s">
        <v>31</v>
      </c>
      <c r="E153" s="38" t="s">
        <v>32</v>
      </c>
      <c r="F153" s="39">
        <v>44</v>
      </c>
      <c r="G153" s="39"/>
      <c r="H153" s="40">
        <v>84</v>
      </c>
      <c r="I153" s="41">
        <f>F153*H153</f>
        <v>3696</v>
      </c>
      <c r="J153" s="62"/>
    </row>
    <row r="154" spans="1:10" s="42" customFormat="1" ht="12.75">
      <c r="A154" s="91"/>
      <c r="B154" s="43"/>
      <c r="C154" s="36" t="s">
        <v>47</v>
      </c>
      <c r="D154" s="37" t="s">
        <v>33</v>
      </c>
      <c r="E154" s="38" t="s">
        <v>32</v>
      </c>
      <c r="F154" s="39">
        <v>204</v>
      </c>
      <c r="G154" s="39"/>
      <c r="H154" s="40">
        <v>74</v>
      </c>
      <c r="I154" s="41">
        <f>F154*H154</f>
        <v>15096</v>
      </c>
      <c r="J154" s="62"/>
    </row>
    <row r="155" spans="1:10" s="42" customFormat="1" ht="14.25">
      <c r="A155" s="91"/>
      <c r="B155" s="43"/>
      <c r="C155" s="36" t="s">
        <v>47</v>
      </c>
      <c r="D155" s="37" t="s">
        <v>35</v>
      </c>
      <c r="E155" s="44" t="s">
        <v>36</v>
      </c>
      <c r="F155" s="39">
        <v>41</v>
      </c>
      <c r="G155" s="45">
        <f>F155/0.6</f>
        <v>68</v>
      </c>
      <c r="H155" s="40">
        <v>37</v>
      </c>
      <c r="I155" s="41">
        <f>G155*H155</f>
        <v>2516</v>
      </c>
      <c r="J155" s="62"/>
    </row>
    <row r="156" spans="1:10" s="42" customFormat="1" ht="12.75">
      <c r="A156" s="91"/>
      <c r="B156" s="43"/>
      <c r="C156" s="36" t="s">
        <v>47</v>
      </c>
      <c r="D156" s="37" t="s">
        <v>55</v>
      </c>
      <c r="E156" s="38" t="s">
        <v>32</v>
      </c>
      <c r="F156" s="39">
        <v>69</v>
      </c>
      <c r="G156" s="39"/>
      <c r="H156" s="40">
        <v>72</v>
      </c>
      <c r="I156" s="41">
        <f>F156*H156</f>
        <v>4968</v>
      </c>
      <c r="J156" s="62"/>
    </row>
    <row r="157" spans="1:10" s="42" customFormat="1" ht="14.25">
      <c r="A157" s="91"/>
      <c r="B157" s="43"/>
      <c r="C157" s="36" t="s">
        <v>47</v>
      </c>
      <c r="D157" s="37" t="s">
        <v>37</v>
      </c>
      <c r="E157" s="44" t="s">
        <v>36</v>
      </c>
      <c r="F157" s="39">
        <v>200</v>
      </c>
      <c r="G157" s="45">
        <f>F157/0.55</f>
        <v>364</v>
      </c>
      <c r="H157" s="40">
        <v>37</v>
      </c>
      <c r="I157" s="41">
        <f>G157*H157</f>
        <v>13468</v>
      </c>
      <c r="J157" s="62"/>
    </row>
    <row r="158" spans="1:10" s="42" customFormat="1" ht="14.25">
      <c r="A158" s="91"/>
      <c r="B158" s="43"/>
      <c r="C158" s="36" t="s">
        <v>44</v>
      </c>
      <c r="D158" s="37" t="s">
        <v>35</v>
      </c>
      <c r="E158" s="44" t="s">
        <v>36</v>
      </c>
      <c r="F158" s="39">
        <v>1</v>
      </c>
      <c r="G158" s="45">
        <f>F158/0.6</f>
        <v>2</v>
      </c>
      <c r="H158" s="40">
        <v>37</v>
      </c>
      <c r="I158" s="41">
        <f>G158*H158</f>
        <v>74</v>
      </c>
      <c r="J158" s="62"/>
    </row>
    <row r="159" spans="1:10" s="42" customFormat="1" ht="14.25">
      <c r="A159" s="91"/>
      <c r="B159" s="33"/>
      <c r="C159" s="36" t="s">
        <v>44</v>
      </c>
      <c r="D159" s="37" t="s">
        <v>37</v>
      </c>
      <c r="E159" s="44" t="s">
        <v>36</v>
      </c>
      <c r="F159" s="39">
        <v>1</v>
      </c>
      <c r="G159" s="45">
        <f>F159/0.55</f>
        <v>2</v>
      </c>
      <c r="H159" s="40">
        <v>37</v>
      </c>
      <c r="I159" s="41">
        <f>G159*H159</f>
        <v>74</v>
      </c>
      <c r="J159" s="62"/>
    </row>
    <row r="160" spans="1:10" s="42" customFormat="1" ht="12.75" customHeight="1">
      <c r="A160" s="91"/>
      <c r="B160" s="33"/>
      <c r="C160" s="65"/>
      <c r="D160" s="66" t="s">
        <v>38</v>
      </c>
      <c r="E160" s="67"/>
      <c r="F160" s="49">
        <f>SUM(F153:F159)</f>
        <v>560</v>
      </c>
      <c r="G160" s="49">
        <f>SUM(G153:G159)</f>
        <v>436</v>
      </c>
      <c r="H160" s="49"/>
      <c r="I160" s="58">
        <f>SUM(I153:I159)</f>
        <v>39892</v>
      </c>
      <c r="J160" s="63"/>
    </row>
    <row r="161" spans="1:11" s="42" customFormat="1" ht="15.75">
      <c r="A161" s="92" t="s">
        <v>70</v>
      </c>
      <c r="B161" s="93"/>
      <c r="C161" s="93"/>
      <c r="D161" s="93"/>
      <c r="E161" s="94"/>
      <c r="F161" s="53">
        <f>SUM(F6:F10,F12:F16,F18:F25,F27:F31,F33:F34,F36:F40,F42:F45,F47:F53,F55:F65,F67:F81,F83:F92,F94:F98,F100:F104,F106:F109,F111:F125,F127:F137,F139:F147,F149:F151,F153:F159)</f>
        <v>5673</v>
      </c>
      <c r="G161" s="53">
        <f>SUM(G6:G10,G12:G16,G18:G25,G27:G31,G33:G34,G36:G40,G42:G45,G47:G53,G55:G65,G67:G81,G83:G92,G94:G98,G100:G104,G106:G109,G111:G125,G127:G137,G139:G147,G149:G151,G153:G159)</f>
        <v>5507</v>
      </c>
      <c r="H161" s="53"/>
      <c r="I161" s="59">
        <f>SUM(I6:I10,I12:I16,I18:I25,I27:I31,I33:I34,I36:I40,I42:I45,I47:I53,I55:I65,I67:I81,I83:I92,I94:I98,I100:I104,I106:I109,I111:I125,I127:I137,I139:I147,I149:I151,I153:I159)</f>
        <v>383656</v>
      </c>
      <c r="J161" s="71"/>
      <c r="K161" s="72"/>
    </row>
    <row r="162" spans="2:11" s="42" customFormat="1" ht="12.75" customHeight="1">
      <c r="B162" s="64"/>
      <c r="C162" s="54"/>
      <c r="F162" s="55"/>
      <c r="G162" s="55"/>
      <c r="H162" s="55"/>
      <c r="I162" s="56"/>
      <c r="J162" s="73"/>
      <c r="K162" s="73"/>
    </row>
    <row r="163" spans="2:9" s="42" customFormat="1" ht="12.75" customHeight="1">
      <c r="B163" s="64"/>
      <c r="C163" s="54"/>
      <c r="F163" s="55"/>
      <c r="I163" s="52"/>
    </row>
    <row r="164" spans="1:9" ht="15">
      <c r="A164" s="13"/>
      <c r="B164" s="13"/>
      <c r="C164" s="13"/>
      <c r="D164" s="13"/>
      <c r="E164" s="13"/>
      <c r="F164" s="13"/>
      <c r="G164" s="13"/>
      <c r="H164" s="13"/>
      <c r="I164" s="13"/>
    </row>
    <row r="165" spans="1:9" ht="15">
      <c r="A165" s="13"/>
      <c r="B165" s="13"/>
      <c r="C165" s="13"/>
      <c r="D165" s="13"/>
      <c r="E165" s="13"/>
      <c r="F165" s="13"/>
      <c r="G165" s="13"/>
      <c r="H165" s="13"/>
      <c r="I165" s="13"/>
    </row>
    <row r="166" spans="1:13" s="1" customFormat="1" ht="15">
      <c r="A166" s="81" t="s">
        <v>2</v>
      </c>
      <c r="B166" s="81"/>
      <c r="C166" s="81"/>
      <c r="D166" s="81"/>
      <c r="E166" s="10"/>
      <c r="F166" s="11"/>
      <c r="G166" s="11"/>
      <c r="H166" s="11"/>
      <c r="I166" s="10"/>
      <c r="J166" s="10"/>
      <c r="K166" s="18"/>
      <c r="L166" s="18"/>
      <c r="M166" s="18"/>
    </row>
    <row r="167" spans="1:13" s="1" customFormat="1" ht="15">
      <c r="A167" s="5" t="s">
        <v>2</v>
      </c>
      <c r="B167" s="22"/>
      <c r="C167" s="10"/>
      <c r="D167" s="10"/>
      <c r="E167" s="10"/>
      <c r="F167" s="10"/>
      <c r="G167" s="11" t="s">
        <v>3</v>
      </c>
      <c r="H167" s="10"/>
      <c r="I167" s="10"/>
      <c r="J167" s="10"/>
      <c r="K167" s="18"/>
      <c r="L167" s="18"/>
      <c r="M167" s="18"/>
    </row>
    <row r="168" spans="1:13" s="2" customFormat="1" ht="29.45" customHeight="1">
      <c r="A168" s="76" t="s">
        <v>11</v>
      </c>
      <c r="B168" s="77"/>
      <c r="C168" s="75"/>
      <c r="D168" s="75"/>
      <c r="E168" s="6"/>
      <c r="F168" s="80" t="s">
        <v>9</v>
      </c>
      <c r="G168" s="80"/>
      <c r="H168" s="80"/>
      <c r="I168" s="10"/>
      <c r="J168" s="10"/>
      <c r="K168" s="18"/>
      <c r="L168" s="18"/>
      <c r="M168" s="18"/>
    </row>
    <row r="169" spans="1:13" s="2" customFormat="1" ht="15" customHeight="1">
      <c r="A169" s="15"/>
      <c r="B169" s="23"/>
      <c r="C169" s="19"/>
      <c r="D169" s="14"/>
      <c r="E169" s="6"/>
      <c r="F169" s="80"/>
      <c r="G169" s="80"/>
      <c r="H169" s="80"/>
      <c r="I169" s="10"/>
      <c r="J169" s="10"/>
      <c r="K169" s="18"/>
      <c r="L169" s="18"/>
      <c r="M169" s="18"/>
    </row>
    <row r="170" spans="1:13" s="2" customFormat="1" ht="15">
      <c r="A170" s="5"/>
      <c r="B170" s="22"/>
      <c r="C170" s="10"/>
      <c r="D170" s="10"/>
      <c r="E170" s="10"/>
      <c r="F170" s="10"/>
      <c r="G170" s="10"/>
      <c r="H170" s="10"/>
      <c r="I170" s="10"/>
      <c r="J170" s="10"/>
      <c r="K170" s="18"/>
      <c r="L170" s="18"/>
      <c r="M170" s="18"/>
    </row>
    <row r="171" spans="1:13" s="2" customFormat="1" ht="15">
      <c r="A171" s="78" t="s">
        <v>1</v>
      </c>
      <c r="B171" s="79"/>
      <c r="C171" s="79"/>
      <c r="D171" s="79"/>
      <c r="E171" s="10"/>
      <c r="F171" s="10"/>
      <c r="G171" s="10"/>
      <c r="H171" s="10"/>
      <c r="I171" s="10"/>
      <c r="J171" s="10"/>
      <c r="K171" s="18"/>
      <c r="L171" s="18"/>
      <c r="M171" s="18"/>
    </row>
    <row r="172" spans="1:13" s="2" customFormat="1" ht="28.15" customHeight="1">
      <c r="A172" s="74" t="s">
        <v>12</v>
      </c>
      <c r="B172" s="74"/>
      <c r="C172" s="75"/>
      <c r="D172" s="75"/>
      <c r="E172" s="75"/>
      <c r="F172" s="10"/>
      <c r="G172" s="10"/>
      <c r="H172" s="10"/>
      <c r="I172" s="10"/>
      <c r="J172" s="10"/>
      <c r="K172" s="18"/>
      <c r="L172" s="18"/>
      <c r="M172" s="18"/>
    </row>
    <row r="173" spans="1:13" s="2" customFormat="1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8"/>
      <c r="L173" s="18"/>
      <c r="M173" s="18"/>
    </row>
  </sheetData>
  <autoFilter ref="A5:K162"/>
  <mergeCells count="11">
    <mergeCell ref="D2:G2"/>
    <mergeCell ref="D3:G3"/>
    <mergeCell ref="D4:E4"/>
    <mergeCell ref="F168:H168"/>
    <mergeCell ref="A6:A160"/>
    <mergeCell ref="A161:E161"/>
    <mergeCell ref="A172:E172"/>
    <mergeCell ref="A168:D168"/>
    <mergeCell ref="A171:D171"/>
    <mergeCell ref="F169:H169"/>
    <mergeCell ref="A166:D166"/>
  </mergeCells>
  <printOptions/>
  <pageMargins left="0.7" right="0.7" top="0.75" bottom="0.75" header="0.3" footer="0.3"/>
  <pageSetup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2"/>
  <sheetViews>
    <sheetView workbookViewId="0" topLeftCell="A125">
      <selection activeCell="E164" sqref="E164"/>
    </sheetView>
  </sheetViews>
  <sheetFormatPr defaultColWidth="9.140625" defaultRowHeight="15"/>
  <cols>
    <col min="1" max="1" width="8.00390625" style="7" customWidth="1"/>
    <col min="2" max="2" width="9.00390625" style="7" customWidth="1"/>
    <col min="3" max="3" width="11.140625" style="7" customWidth="1"/>
    <col min="4" max="4" width="23.8515625" style="7" customWidth="1"/>
    <col min="5" max="5" width="9.421875" style="7" customWidth="1"/>
    <col min="6" max="6" width="13.140625" style="7" customWidth="1"/>
    <col min="7" max="7" width="12.7109375" style="7" customWidth="1"/>
    <col min="8" max="8" width="13.421875" style="7" customWidth="1"/>
    <col min="9" max="9" width="13.57421875" style="7" customWidth="1"/>
    <col min="10" max="10" width="8.8515625" style="8" customWidth="1"/>
  </cols>
  <sheetData>
    <row r="1" spans="1:9" ht="15" thickBot="1">
      <c r="A1" s="13"/>
      <c r="B1" s="13"/>
      <c r="C1" s="13"/>
      <c r="D1" s="13"/>
      <c r="E1" s="13"/>
      <c r="F1" s="13"/>
      <c r="G1" s="13"/>
      <c r="H1" s="13"/>
      <c r="I1" s="13"/>
    </row>
    <row r="2" spans="1:9" ht="50.45" customHeight="1" thickBot="1">
      <c r="A2" s="13"/>
      <c r="B2" s="13"/>
      <c r="C2" s="13"/>
      <c r="D2" s="82" t="s">
        <v>27</v>
      </c>
      <c r="E2" s="83"/>
      <c r="F2" s="83"/>
      <c r="G2" s="84"/>
      <c r="H2" s="13"/>
      <c r="I2" s="13"/>
    </row>
    <row r="3" spans="1:9" ht="15.75" thickBot="1">
      <c r="A3" s="13"/>
      <c r="B3" s="13"/>
      <c r="C3" s="13"/>
      <c r="D3" s="85" t="s">
        <v>13</v>
      </c>
      <c r="E3" s="86"/>
      <c r="F3" s="86"/>
      <c r="G3" s="87"/>
      <c r="H3" s="13"/>
      <c r="I3" s="13"/>
    </row>
    <row r="4" spans="1:9" ht="14.45">
      <c r="A4" s="9"/>
      <c r="B4" s="9"/>
      <c r="C4" s="9"/>
      <c r="D4" s="88"/>
      <c r="E4" s="88"/>
      <c r="F4" s="9"/>
      <c r="G4" s="9"/>
      <c r="H4" s="9"/>
      <c r="I4" s="13"/>
    </row>
    <row r="5" spans="1:10" ht="57">
      <c r="A5" s="24" t="s">
        <v>18</v>
      </c>
      <c r="B5" s="24" t="s">
        <v>10</v>
      </c>
      <c r="C5" s="12" t="s">
        <v>4</v>
      </c>
      <c r="D5" s="4" t="s">
        <v>0</v>
      </c>
      <c r="E5" s="4" t="s">
        <v>8</v>
      </c>
      <c r="F5" s="4" t="s">
        <v>5</v>
      </c>
      <c r="G5" s="4" t="s">
        <v>6</v>
      </c>
      <c r="H5" s="4" t="s">
        <v>7</v>
      </c>
      <c r="I5" s="4" t="s">
        <v>14</v>
      </c>
      <c r="J5" s="10"/>
    </row>
    <row r="6" spans="1:10" s="42" customFormat="1" ht="13.5" customHeight="1">
      <c r="A6" s="95">
        <v>44609</v>
      </c>
      <c r="B6" s="35" t="s">
        <v>29</v>
      </c>
      <c r="C6" s="36" t="s">
        <v>30</v>
      </c>
      <c r="D6" s="37" t="s">
        <v>31</v>
      </c>
      <c r="E6" s="38" t="s">
        <v>32</v>
      </c>
      <c r="F6" s="39">
        <v>26</v>
      </c>
      <c r="G6" s="39"/>
      <c r="H6" s="40"/>
      <c r="I6" s="41"/>
      <c r="J6" s="62"/>
    </row>
    <row r="7" spans="1:10" s="42" customFormat="1" ht="12.75" customHeight="1">
      <c r="A7" s="96"/>
      <c r="B7" s="43"/>
      <c r="C7" s="36" t="s">
        <v>30</v>
      </c>
      <c r="D7" s="37" t="s">
        <v>33</v>
      </c>
      <c r="E7" s="38" t="s">
        <v>32</v>
      </c>
      <c r="F7" s="39">
        <v>138</v>
      </c>
      <c r="G7" s="39"/>
      <c r="H7" s="40"/>
      <c r="I7" s="41"/>
      <c r="J7" s="62"/>
    </row>
    <row r="8" spans="1:10" s="42" customFormat="1" ht="12.75" customHeight="1">
      <c r="A8" s="96"/>
      <c r="B8" s="43"/>
      <c r="C8" s="36" t="s">
        <v>30</v>
      </c>
      <c r="D8" s="37" t="s">
        <v>34</v>
      </c>
      <c r="E8" s="38" t="s">
        <v>32</v>
      </c>
      <c r="F8" s="39">
        <v>26</v>
      </c>
      <c r="G8" s="39"/>
      <c r="H8" s="40"/>
      <c r="I8" s="41"/>
      <c r="J8" s="62"/>
    </row>
    <row r="9" spans="1:10" s="42" customFormat="1" ht="14.25">
      <c r="A9" s="96"/>
      <c r="B9" s="43"/>
      <c r="C9" s="36" t="s">
        <v>30</v>
      </c>
      <c r="D9" s="37" t="s">
        <v>35</v>
      </c>
      <c r="E9" s="44" t="s">
        <v>36</v>
      </c>
      <c r="F9" s="39">
        <v>23</v>
      </c>
      <c r="G9" s="45">
        <f>F9/0.65</f>
        <v>35</v>
      </c>
      <c r="H9" s="40"/>
      <c r="I9" s="41"/>
      <c r="J9" s="62"/>
    </row>
    <row r="10" spans="1:10" s="42" customFormat="1" ht="14.25">
      <c r="A10" s="96"/>
      <c r="B10" s="43"/>
      <c r="C10" s="36" t="s">
        <v>30</v>
      </c>
      <c r="D10" s="37" t="s">
        <v>37</v>
      </c>
      <c r="E10" s="44" t="s">
        <v>36</v>
      </c>
      <c r="F10" s="39">
        <v>217</v>
      </c>
      <c r="G10" s="45">
        <f>F10/0.6</f>
        <v>362</v>
      </c>
      <c r="H10" s="40"/>
      <c r="I10" s="41"/>
      <c r="J10" s="62"/>
    </row>
    <row r="11" spans="1:10" s="42" customFormat="1" ht="12.75" customHeight="1">
      <c r="A11" s="96"/>
      <c r="B11" s="46"/>
      <c r="C11" s="47"/>
      <c r="D11" s="48" t="s">
        <v>38</v>
      </c>
      <c r="E11" s="49"/>
      <c r="F11" s="49">
        <f>SUM(F6:F10)</f>
        <v>430</v>
      </c>
      <c r="G11" s="49">
        <f>SUM(G6:G10)</f>
        <v>397</v>
      </c>
      <c r="H11" s="49"/>
      <c r="I11" s="58"/>
      <c r="J11" s="63"/>
    </row>
    <row r="12" spans="1:10" s="42" customFormat="1" ht="12.75" customHeight="1">
      <c r="A12" s="96"/>
      <c r="B12" s="35" t="s">
        <v>39</v>
      </c>
      <c r="C12" s="36" t="s">
        <v>40</v>
      </c>
      <c r="D12" s="37" t="s">
        <v>31</v>
      </c>
      <c r="E12" s="38" t="s">
        <v>32</v>
      </c>
      <c r="F12" s="39">
        <v>1</v>
      </c>
      <c r="G12" s="39"/>
      <c r="H12" s="40"/>
      <c r="I12" s="41"/>
      <c r="J12" s="62"/>
    </row>
    <row r="13" spans="1:10" s="42" customFormat="1" ht="12.75" customHeight="1">
      <c r="A13" s="96"/>
      <c r="B13" s="43"/>
      <c r="C13" s="36" t="s">
        <v>40</v>
      </c>
      <c r="D13" s="37" t="s">
        <v>33</v>
      </c>
      <c r="E13" s="38" t="s">
        <v>32</v>
      </c>
      <c r="F13" s="39">
        <v>42</v>
      </c>
      <c r="G13" s="39"/>
      <c r="H13" s="40"/>
      <c r="I13" s="41"/>
      <c r="J13" s="62"/>
    </row>
    <row r="14" spans="1:10" s="42" customFormat="1" ht="12.75" customHeight="1">
      <c r="A14" s="96"/>
      <c r="B14" s="43"/>
      <c r="C14" s="36" t="s">
        <v>40</v>
      </c>
      <c r="D14" s="37" t="s">
        <v>34</v>
      </c>
      <c r="E14" s="38" t="s">
        <v>32</v>
      </c>
      <c r="F14" s="39">
        <v>36</v>
      </c>
      <c r="G14" s="45"/>
      <c r="H14" s="40"/>
      <c r="I14" s="41"/>
      <c r="J14" s="62"/>
    </row>
    <row r="15" spans="1:10" s="42" customFormat="1" ht="14.25">
      <c r="A15" s="96"/>
      <c r="B15" s="43"/>
      <c r="C15" s="36" t="s">
        <v>40</v>
      </c>
      <c r="D15" s="37" t="s">
        <v>35</v>
      </c>
      <c r="E15" s="44" t="s">
        <v>36</v>
      </c>
      <c r="F15" s="39">
        <v>31</v>
      </c>
      <c r="G15" s="45">
        <f>F15/0.65</f>
        <v>48</v>
      </c>
      <c r="H15" s="40"/>
      <c r="I15" s="41"/>
      <c r="J15" s="62"/>
    </row>
    <row r="16" spans="1:10" s="42" customFormat="1" ht="14.25">
      <c r="A16" s="96"/>
      <c r="B16" s="43"/>
      <c r="C16" s="36" t="s">
        <v>40</v>
      </c>
      <c r="D16" s="37" t="s">
        <v>37</v>
      </c>
      <c r="E16" s="44" t="s">
        <v>36</v>
      </c>
      <c r="F16" s="39">
        <v>28</v>
      </c>
      <c r="G16" s="45">
        <f>F16/0.6</f>
        <v>47</v>
      </c>
      <c r="H16" s="40"/>
      <c r="I16" s="41"/>
      <c r="J16" s="62"/>
    </row>
    <row r="17" spans="1:10" s="42" customFormat="1" ht="12.75" customHeight="1">
      <c r="A17" s="96"/>
      <c r="B17" s="46"/>
      <c r="C17" s="47"/>
      <c r="D17" s="48" t="s">
        <v>38</v>
      </c>
      <c r="E17" s="49"/>
      <c r="F17" s="49">
        <f>SUM(F12:F16)</f>
        <v>138</v>
      </c>
      <c r="G17" s="49">
        <f>SUM(G12:G16)</f>
        <v>95</v>
      </c>
      <c r="H17" s="49"/>
      <c r="I17" s="58"/>
      <c r="J17" s="63"/>
    </row>
    <row r="18" spans="1:10" s="42" customFormat="1" ht="12.75" customHeight="1">
      <c r="A18" s="96"/>
      <c r="B18" s="43" t="s">
        <v>41</v>
      </c>
      <c r="C18" s="36" t="s">
        <v>40</v>
      </c>
      <c r="D18" s="37" t="s">
        <v>33</v>
      </c>
      <c r="E18" s="38" t="s">
        <v>32</v>
      </c>
      <c r="F18" s="39">
        <v>2</v>
      </c>
      <c r="G18" s="39"/>
      <c r="H18" s="40"/>
      <c r="I18" s="41"/>
      <c r="J18" s="62"/>
    </row>
    <row r="19" spans="1:10" s="42" customFormat="1" ht="14.25">
      <c r="A19" s="96"/>
      <c r="B19" s="43"/>
      <c r="C19" s="36" t="s">
        <v>40</v>
      </c>
      <c r="D19" s="37" t="s">
        <v>35</v>
      </c>
      <c r="E19" s="44" t="s">
        <v>36</v>
      </c>
      <c r="F19" s="39">
        <v>1</v>
      </c>
      <c r="G19" s="45">
        <f>F19/0.65</f>
        <v>2</v>
      </c>
      <c r="H19" s="40"/>
      <c r="I19" s="41"/>
      <c r="J19" s="62"/>
    </row>
    <row r="20" spans="1:10" s="42" customFormat="1" ht="14.25">
      <c r="A20" s="96"/>
      <c r="B20" s="43"/>
      <c r="C20" s="36" t="s">
        <v>40</v>
      </c>
      <c r="D20" s="37" t="s">
        <v>37</v>
      </c>
      <c r="E20" s="44" t="s">
        <v>36</v>
      </c>
      <c r="F20" s="39">
        <v>8</v>
      </c>
      <c r="G20" s="45">
        <f>F20/0.6</f>
        <v>13</v>
      </c>
      <c r="H20" s="40"/>
      <c r="I20" s="41"/>
      <c r="J20" s="62"/>
    </row>
    <row r="21" spans="1:10" s="42" customFormat="1" ht="12.75" customHeight="1">
      <c r="A21" s="96"/>
      <c r="B21" s="43"/>
      <c r="C21" s="36" t="s">
        <v>30</v>
      </c>
      <c r="D21" s="37" t="s">
        <v>31</v>
      </c>
      <c r="E21" s="38" t="s">
        <v>32</v>
      </c>
      <c r="F21" s="39">
        <v>88</v>
      </c>
      <c r="G21" s="39"/>
      <c r="H21" s="40"/>
      <c r="I21" s="41"/>
      <c r="J21" s="62"/>
    </row>
    <row r="22" spans="1:10" s="42" customFormat="1" ht="12.75" customHeight="1">
      <c r="A22" s="96"/>
      <c r="B22" s="43"/>
      <c r="C22" s="36" t="s">
        <v>30</v>
      </c>
      <c r="D22" s="37" t="s">
        <v>33</v>
      </c>
      <c r="E22" s="38" t="s">
        <v>32</v>
      </c>
      <c r="F22" s="39">
        <v>262</v>
      </c>
      <c r="G22" s="39"/>
      <c r="H22" s="40"/>
      <c r="I22" s="41"/>
      <c r="J22" s="62"/>
    </row>
    <row r="23" spans="1:10" s="42" customFormat="1" ht="12.75" customHeight="1">
      <c r="A23" s="96"/>
      <c r="B23" s="43"/>
      <c r="C23" s="36" t="s">
        <v>30</v>
      </c>
      <c r="D23" s="37" t="s">
        <v>34</v>
      </c>
      <c r="E23" s="38" t="s">
        <v>32</v>
      </c>
      <c r="F23" s="39">
        <v>52</v>
      </c>
      <c r="G23" s="39"/>
      <c r="H23" s="40"/>
      <c r="I23" s="41"/>
      <c r="J23" s="62"/>
    </row>
    <row r="24" spans="1:10" s="42" customFormat="1" ht="14.25">
      <c r="A24" s="96"/>
      <c r="B24" s="43"/>
      <c r="C24" s="36" t="s">
        <v>30</v>
      </c>
      <c r="D24" s="37" t="s">
        <v>35</v>
      </c>
      <c r="E24" s="44" t="s">
        <v>36</v>
      </c>
      <c r="F24" s="39">
        <v>53</v>
      </c>
      <c r="G24" s="45">
        <f>F24/0.65</f>
        <v>82</v>
      </c>
      <c r="H24" s="40"/>
      <c r="I24" s="41"/>
      <c r="J24" s="62"/>
    </row>
    <row r="25" spans="1:10" s="42" customFormat="1" ht="14.25">
      <c r="A25" s="96"/>
      <c r="B25" s="43"/>
      <c r="C25" s="36" t="s">
        <v>30</v>
      </c>
      <c r="D25" s="37" t="s">
        <v>37</v>
      </c>
      <c r="E25" s="44" t="s">
        <v>36</v>
      </c>
      <c r="F25" s="39">
        <v>191</v>
      </c>
      <c r="G25" s="45">
        <f>F25/0.6</f>
        <v>318</v>
      </c>
      <c r="H25" s="40"/>
      <c r="I25" s="41"/>
      <c r="J25" s="62"/>
    </row>
    <row r="26" spans="1:10" s="42" customFormat="1" ht="12.75" customHeight="1">
      <c r="A26" s="96"/>
      <c r="B26" s="46"/>
      <c r="C26" s="47"/>
      <c r="D26" s="48" t="s">
        <v>38</v>
      </c>
      <c r="E26" s="49"/>
      <c r="F26" s="49">
        <f>SUM(F18:F25)</f>
        <v>657</v>
      </c>
      <c r="G26" s="49">
        <f>SUM(G18:G25)</f>
        <v>415</v>
      </c>
      <c r="H26" s="49"/>
      <c r="I26" s="58"/>
      <c r="J26" s="63"/>
    </row>
    <row r="27" spans="1:10" s="42" customFormat="1" ht="12.75" customHeight="1">
      <c r="A27" s="96"/>
      <c r="B27" s="35" t="s">
        <v>42</v>
      </c>
      <c r="C27" s="36" t="s">
        <v>40</v>
      </c>
      <c r="D27" s="37" t="s">
        <v>31</v>
      </c>
      <c r="E27" s="38" t="s">
        <v>32</v>
      </c>
      <c r="F27" s="50">
        <v>1</v>
      </c>
      <c r="G27" s="39"/>
      <c r="H27" s="40"/>
      <c r="I27" s="41"/>
      <c r="J27" s="62"/>
    </row>
    <row r="28" spans="1:10" s="42" customFormat="1" ht="12.75" customHeight="1">
      <c r="A28" s="96"/>
      <c r="B28" s="43"/>
      <c r="C28" s="36" t="s">
        <v>40</v>
      </c>
      <c r="D28" s="37" t="s">
        <v>33</v>
      </c>
      <c r="E28" s="38" t="s">
        <v>32</v>
      </c>
      <c r="F28" s="50">
        <v>15</v>
      </c>
      <c r="G28" s="45"/>
      <c r="H28" s="40"/>
      <c r="I28" s="41"/>
      <c r="J28" s="62"/>
    </row>
    <row r="29" spans="1:10" s="42" customFormat="1" ht="12.75" customHeight="1">
      <c r="A29" s="96"/>
      <c r="B29" s="43"/>
      <c r="C29" s="36" t="s">
        <v>40</v>
      </c>
      <c r="D29" s="37" t="s">
        <v>34</v>
      </c>
      <c r="E29" s="38" t="s">
        <v>32</v>
      </c>
      <c r="F29" s="50">
        <v>14</v>
      </c>
      <c r="G29" s="45"/>
      <c r="H29" s="40"/>
      <c r="I29" s="41"/>
      <c r="J29" s="62"/>
    </row>
    <row r="30" spans="1:10" s="42" customFormat="1" ht="14.25">
      <c r="A30" s="96"/>
      <c r="B30" s="43"/>
      <c r="C30" s="36" t="s">
        <v>40</v>
      </c>
      <c r="D30" s="37" t="s">
        <v>35</v>
      </c>
      <c r="E30" s="44" t="s">
        <v>36</v>
      </c>
      <c r="F30" s="50">
        <v>29</v>
      </c>
      <c r="G30" s="45">
        <f>F30/0.65</f>
        <v>45</v>
      </c>
      <c r="H30" s="40"/>
      <c r="I30" s="41"/>
      <c r="J30" s="62"/>
    </row>
    <row r="31" spans="1:10" s="42" customFormat="1" ht="14.25">
      <c r="A31" s="96"/>
      <c r="B31" s="43"/>
      <c r="C31" s="36" t="s">
        <v>40</v>
      </c>
      <c r="D31" s="37" t="s">
        <v>37</v>
      </c>
      <c r="E31" s="44" t="s">
        <v>36</v>
      </c>
      <c r="F31" s="50">
        <v>51</v>
      </c>
      <c r="G31" s="45">
        <f>F31/0.6</f>
        <v>85</v>
      </c>
      <c r="H31" s="40"/>
      <c r="I31" s="41"/>
      <c r="J31" s="62"/>
    </row>
    <row r="32" spans="1:10" s="42" customFormat="1" ht="12.75" customHeight="1">
      <c r="A32" s="96"/>
      <c r="B32" s="46"/>
      <c r="C32" s="47"/>
      <c r="D32" s="48" t="s">
        <v>38</v>
      </c>
      <c r="E32" s="49"/>
      <c r="F32" s="49">
        <f>SUM(F27:F31)</f>
        <v>110</v>
      </c>
      <c r="G32" s="49">
        <f>SUM(G27:G31)</f>
        <v>130</v>
      </c>
      <c r="H32" s="49"/>
      <c r="I32" s="58"/>
      <c r="J32" s="63"/>
    </row>
    <row r="33" spans="1:10" s="42" customFormat="1" ht="14.25">
      <c r="A33" s="96"/>
      <c r="B33" s="35" t="s">
        <v>43</v>
      </c>
      <c r="C33" s="36" t="s">
        <v>44</v>
      </c>
      <c r="D33" s="37" t="s">
        <v>37</v>
      </c>
      <c r="E33" s="44" t="s">
        <v>36</v>
      </c>
      <c r="F33" s="39">
        <v>10</v>
      </c>
      <c r="G33" s="45">
        <f>F33/0.55</f>
        <v>18</v>
      </c>
      <c r="H33" s="40"/>
      <c r="I33" s="41"/>
      <c r="J33" s="62"/>
    </row>
    <row r="34" spans="1:10" s="42" customFormat="1" ht="14.25">
      <c r="A34" s="96"/>
      <c r="B34" s="43"/>
      <c r="C34" s="36" t="s">
        <v>45</v>
      </c>
      <c r="D34" s="37" t="s">
        <v>37</v>
      </c>
      <c r="E34" s="44" t="s">
        <v>36</v>
      </c>
      <c r="F34" s="39">
        <v>3</v>
      </c>
      <c r="G34" s="45">
        <f>F34/0.55</f>
        <v>5</v>
      </c>
      <c r="H34" s="40"/>
      <c r="I34" s="41"/>
      <c r="J34" s="62"/>
    </row>
    <row r="35" spans="1:10" s="42" customFormat="1" ht="12.75" customHeight="1">
      <c r="A35" s="96"/>
      <c r="B35" s="46"/>
      <c r="C35" s="47"/>
      <c r="D35" s="48" t="s">
        <v>38</v>
      </c>
      <c r="E35" s="49"/>
      <c r="F35" s="49">
        <f>SUM(F33:F34)</f>
        <v>13</v>
      </c>
      <c r="G35" s="49">
        <f>SUM(G33:G34)</f>
        <v>23</v>
      </c>
      <c r="H35" s="49"/>
      <c r="I35" s="58"/>
      <c r="J35" s="63"/>
    </row>
    <row r="36" spans="1:10" s="42" customFormat="1" ht="12.75" customHeight="1">
      <c r="A36" s="96"/>
      <c r="B36" s="35" t="s">
        <v>46</v>
      </c>
      <c r="C36" s="36" t="s">
        <v>44</v>
      </c>
      <c r="D36" s="37" t="s">
        <v>33</v>
      </c>
      <c r="E36" s="38" t="s">
        <v>32</v>
      </c>
      <c r="F36" s="39">
        <v>2</v>
      </c>
      <c r="G36" s="39"/>
      <c r="H36" s="40"/>
      <c r="I36" s="41"/>
      <c r="J36" s="62"/>
    </row>
    <row r="37" spans="1:10" s="42" customFormat="1" ht="14.25">
      <c r="A37" s="96"/>
      <c r="B37" s="43"/>
      <c r="C37" s="36" t="s">
        <v>44</v>
      </c>
      <c r="D37" s="37" t="s">
        <v>35</v>
      </c>
      <c r="E37" s="44" t="s">
        <v>36</v>
      </c>
      <c r="F37" s="39">
        <v>1</v>
      </c>
      <c r="G37" s="45">
        <f>F37/0.6</f>
        <v>2</v>
      </c>
      <c r="H37" s="40"/>
      <c r="I37" s="41"/>
      <c r="J37" s="62"/>
    </row>
    <row r="38" spans="1:10" s="42" customFormat="1" ht="14.25">
      <c r="A38" s="96"/>
      <c r="B38" s="43"/>
      <c r="C38" s="36" t="s">
        <v>44</v>
      </c>
      <c r="D38" s="37" t="s">
        <v>37</v>
      </c>
      <c r="E38" s="44" t="s">
        <v>36</v>
      </c>
      <c r="F38" s="39">
        <v>10</v>
      </c>
      <c r="G38" s="45">
        <f>F38/0.55</f>
        <v>18</v>
      </c>
      <c r="H38" s="40"/>
      <c r="I38" s="41"/>
      <c r="J38" s="62"/>
    </row>
    <row r="39" spans="1:10" s="42" customFormat="1" ht="14.25">
      <c r="A39" s="96"/>
      <c r="B39" s="43"/>
      <c r="C39" s="36" t="s">
        <v>45</v>
      </c>
      <c r="D39" s="37" t="s">
        <v>37</v>
      </c>
      <c r="E39" s="44" t="s">
        <v>36</v>
      </c>
      <c r="F39" s="39">
        <v>1</v>
      </c>
      <c r="G39" s="45">
        <f>F39/0.55</f>
        <v>2</v>
      </c>
      <c r="H39" s="40"/>
      <c r="I39" s="41"/>
      <c r="J39" s="62"/>
    </row>
    <row r="40" spans="1:10" s="42" customFormat="1" ht="14.25">
      <c r="A40" s="96"/>
      <c r="B40" s="43"/>
      <c r="C40" s="36" t="s">
        <v>47</v>
      </c>
      <c r="D40" s="37" t="s">
        <v>37</v>
      </c>
      <c r="E40" s="44" t="s">
        <v>36</v>
      </c>
      <c r="F40" s="39">
        <v>3</v>
      </c>
      <c r="G40" s="45">
        <f>F40/0.55</f>
        <v>5</v>
      </c>
      <c r="H40" s="40"/>
      <c r="I40" s="41"/>
      <c r="J40" s="62"/>
    </row>
    <row r="41" spans="1:10" s="42" customFormat="1" ht="12.75" customHeight="1">
      <c r="A41" s="96"/>
      <c r="B41" s="46"/>
      <c r="C41" s="47"/>
      <c r="D41" s="48" t="s">
        <v>38</v>
      </c>
      <c r="E41" s="49"/>
      <c r="F41" s="49">
        <f>SUM(F36:F40)</f>
        <v>17</v>
      </c>
      <c r="G41" s="49">
        <f>SUM(G36:G40)</f>
        <v>27</v>
      </c>
      <c r="H41" s="49"/>
      <c r="I41" s="58"/>
      <c r="J41" s="63"/>
    </row>
    <row r="42" spans="1:10" s="42" customFormat="1" ht="12.75" customHeight="1">
      <c r="A42" s="96"/>
      <c r="B42" s="35" t="s">
        <v>48</v>
      </c>
      <c r="C42" s="36" t="s">
        <v>44</v>
      </c>
      <c r="D42" s="37" t="s">
        <v>33</v>
      </c>
      <c r="E42" s="38" t="s">
        <v>32</v>
      </c>
      <c r="F42" s="39">
        <v>1</v>
      </c>
      <c r="G42" s="45"/>
      <c r="H42" s="40"/>
      <c r="I42" s="41"/>
      <c r="J42" s="62"/>
    </row>
    <row r="43" spans="1:10" s="42" customFormat="1" ht="14.25">
      <c r="A43" s="96"/>
      <c r="B43" s="43"/>
      <c r="C43" s="36" t="s">
        <v>44</v>
      </c>
      <c r="D43" s="37" t="s">
        <v>37</v>
      </c>
      <c r="E43" s="44" t="s">
        <v>36</v>
      </c>
      <c r="F43" s="39">
        <v>4</v>
      </c>
      <c r="G43" s="45">
        <f>F43/0.55</f>
        <v>7</v>
      </c>
      <c r="H43" s="40"/>
      <c r="I43" s="41"/>
      <c r="J43" s="62"/>
    </row>
    <row r="44" spans="1:10" s="42" customFormat="1" ht="14.25">
      <c r="A44" s="96"/>
      <c r="B44" s="43"/>
      <c r="C44" s="36" t="s">
        <v>45</v>
      </c>
      <c r="D44" s="37" t="s">
        <v>37</v>
      </c>
      <c r="E44" s="44" t="s">
        <v>36</v>
      </c>
      <c r="F44" s="39">
        <v>6</v>
      </c>
      <c r="G44" s="45">
        <f>F44/0.55</f>
        <v>11</v>
      </c>
      <c r="H44" s="40"/>
      <c r="I44" s="41"/>
      <c r="J44" s="62"/>
    </row>
    <row r="45" spans="1:10" s="42" customFormat="1" ht="14.25">
      <c r="A45" s="96"/>
      <c r="B45" s="43"/>
      <c r="C45" s="36" t="s">
        <v>47</v>
      </c>
      <c r="D45" s="37" t="s">
        <v>37</v>
      </c>
      <c r="E45" s="44" t="s">
        <v>36</v>
      </c>
      <c r="F45" s="39">
        <v>5</v>
      </c>
      <c r="G45" s="45">
        <f>F45/0.55</f>
        <v>9</v>
      </c>
      <c r="H45" s="40"/>
      <c r="I45" s="41"/>
      <c r="J45" s="62"/>
    </row>
    <row r="46" spans="1:10" s="42" customFormat="1" ht="12.75" customHeight="1">
      <c r="A46" s="96"/>
      <c r="B46" s="46"/>
      <c r="C46" s="47"/>
      <c r="D46" s="48" t="s">
        <v>38</v>
      </c>
      <c r="E46" s="49"/>
      <c r="F46" s="49">
        <f>SUM(F42:F45)</f>
        <v>16</v>
      </c>
      <c r="G46" s="49">
        <f>SUM(G42:G45)</f>
        <v>27</v>
      </c>
      <c r="H46" s="49"/>
      <c r="I46" s="58"/>
      <c r="J46" s="63"/>
    </row>
    <row r="47" spans="1:10" s="42" customFormat="1" ht="12.75" customHeight="1">
      <c r="A47" s="96"/>
      <c r="B47" s="35" t="s">
        <v>49</v>
      </c>
      <c r="C47" s="36" t="s">
        <v>44</v>
      </c>
      <c r="D47" s="37" t="s">
        <v>33</v>
      </c>
      <c r="E47" s="38" t="s">
        <v>32</v>
      </c>
      <c r="F47" s="39">
        <v>3</v>
      </c>
      <c r="G47" s="45"/>
      <c r="H47" s="40"/>
      <c r="I47" s="41"/>
      <c r="J47" s="62"/>
    </row>
    <row r="48" spans="1:10" s="42" customFormat="1" ht="14.25">
      <c r="A48" s="96"/>
      <c r="B48" s="43"/>
      <c r="C48" s="36" t="s">
        <v>44</v>
      </c>
      <c r="D48" s="37" t="s">
        <v>35</v>
      </c>
      <c r="E48" s="44" t="s">
        <v>36</v>
      </c>
      <c r="F48" s="39">
        <v>4</v>
      </c>
      <c r="G48" s="45">
        <f>F48/0.6</f>
        <v>7</v>
      </c>
      <c r="H48" s="40"/>
      <c r="I48" s="41"/>
      <c r="J48" s="62"/>
    </row>
    <row r="49" spans="1:10" s="42" customFormat="1" ht="14.25">
      <c r="A49" s="96"/>
      <c r="B49" s="43"/>
      <c r="C49" s="36" t="s">
        <v>44</v>
      </c>
      <c r="D49" s="37" t="s">
        <v>37</v>
      </c>
      <c r="E49" s="44" t="s">
        <v>36</v>
      </c>
      <c r="F49" s="39">
        <v>18</v>
      </c>
      <c r="G49" s="45">
        <f>F49/0.55</f>
        <v>33</v>
      </c>
      <c r="H49" s="40"/>
      <c r="I49" s="41"/>
      <c r="J49" s="62"/>
    </row>
    <row r="50" spans="1:10" s="42" customFormat="1" ht="14.25">
      <c r="A50" s="96"/>
      <c r="B50" s="43"/>
      <c r="C50" s="36" t="s">
        <v>45</v>
      </c>
      <c r="D50" s="37" t="s">
        <v>35</v>
      </c>
      <c r="E50" s="44" t="s">
        <v>36</v>
      </c>
      <c r="F50" s="39">
        <v>1</v>
      </c>
      <c r="G50" s="45">
        <f>F50/0.6</f>
        <v>2</v>
      </c>
      <c r="H50" s="40"/>
      <c r="I50" s="41"/>
      <c r="J50" s="62"/>
    </row>
    <row r="51" spans="1:10" s="42" customFormat="1" ht="14.25">
      <c r="A51" s="96"/>
      <c r="B51" s="43"/>
      <c r="C51" s="36" t="s">
        <v>45</v>
      </c>
      <c r="D51" s="37" t="s">
        <v>37</v>
      </c>
      <c r="E51" s="44" t="s">
        <v>36</v>
      </c>
      <c r="F51" s="39">
        <v>2</v>
      </c>
      <c r="G51" s="45">
        <f>F51/0.55</f>
        <v>4</v>
      </c>
      <c r="H51" s="40"/>
      <c r="I51" s="41"/>
      <c r="J51" s="62"/>
    </row>
    <row r="52" spans="1:10" s="42" customFormat="1" ht="12.75" customHeight="1">
      <c r="A52" s="96"/>
      <c r="B52" s="43"/>
      <c r="C52" s="36" t="s">
        <v>47</v>
      </c>
      <c r="D52" s="37" t="s">
        <v>33</v>
      </c>
      <c r="E52" s="38" t="s">
        <v>32</v>
      </c>
      <c r="F52" s="39">
        <v>1</v>
      </c>
      <c r="G52" s="45"/>
      <c r="H52" s="40"/>
      <c r="I52" s="41"/>
      <c r="J52" s="62"/>
    </row>
    <row r="53" spans="1:10" s="42" customFormat="1" ht="14.25">
      <c r="A53" s="96"/>
      <c r="B53" s="43"/>
      <c r="C53" s="36" t="s">
        <v>47</v>
      </c>
      <c r="D53" s="37" t="s">
        <v>37</v>
      </c>
      <c r="E53" s="44" t="s">
        <v>36</v>
      </c>
      <c r="F53" s="39">
        <v>4</v>
      </c>
      <c r="G53" s="45">
        <f>F53/0.55</f>
        <v>7</v>
      </c>
      <c r="H53" s="40"/>
      <c r="I53" s="41"/>
      <c r="J53" s="62"/>
    </row>
    <row r="54" spans="1:10" s="42" customFormat="1" ht="12.75" customHeight="1">
      <c r="A54" s="96"/>
      <c r="B54" s="46"/>
      <c r="C54" s="47"/>
      <c r="D54" s="48" t="s">
        <v>38</v>
      </c>
      <c r="E54" s="49"/>
      <c r="F54" s="49">
        <f>SUM(F47:F53)</f>
        <v>33</v>
      </c>
      <c r="G54" s="49">
        <f>SUM(G47:G53)</f>
        <v>53</v>
      </c>
      <c r="H54" s="49"/>
      <c r="I54" s="58"/>
      <c r="J54" s="63"/>
    </row>
    <row r="55" spans="1:10" s="42" customFormat="1" ht="12.75" customHeight="1">
      <c r="A55" s="96"/>
      <c r="B55" s="43" t="s">
        <v>50</v>
      </c>
      <c r="C55" s="36" t="s">
        <v>51</v>
      </c>
      <c r="D55" s="37" t="s">
        <v>33</v>
      </c>
      <c r="E55" s="38" t="s">
        <v>32</v>
      </c>
      <c r="F55" s="39">
        <v>2</v>
      </c>
      <c r="G55" s="51"/>
      <c r="H55" s="40"/>
      <c r="I55" s="41"/>
      <c r="J55" s="63"/>
    </row>
    <row r="56" spans="1:10" s="42" customFormat="1" ht="14.25">
      <c r="A56" s="96"/>
      <c r="B56" s="43"/>
      <c r="C56" s="36" t="s">
        <v>51</v>
      </c>
      <c r="D56" s="37" t="s">
        <v>35</v>
      </c>
      <c r="E56" s="44" t="s">
        <v>36</v>
      </c>
      <c r="F56" s="39">
        <v>4</v>
      </c>
      <c r="G56" s="45">
        <f>F56/0.6</f>
        <v>7</v>
      </c>
      <c r="H56" s="40"/>
      <c r="I56" s="41"/>
      <c r="J56" s="63"/>
    </row>
    <row r="57" spans="1:10" s="42" customFormat="1" ht="14.25">
      <c r="A57" s="96"/>
      <c r="B57" s="43"/>
      <c r="C57" s="36" t="s">
        <v>51</v>
      </c>
      <c r="D57" s="37" t="s">
        <v>37</v>
      </c>
      <c r="E57" s="44" t="s">
        <v>36</v>
      </c>
      <c r="F57" s="39">
        <v>12</v>
      </c>
      <c r="G57" s="45">
        <f>F57/0.55</f>
        <v>22</v>
      </c>
      <c r="H57" s="40"/>
      <c r="I57" s="41"/>
      <c r="J57" s="63"/>
    </row>
    <row r="58" spans="1:10" s="42" customFormat="1" ht="12.75" customHeight="1">
      <c r="A58" s="96"/>
      <c r="B58" s="43"/>
      <c r="C58" s="36" t="s">
        <v>45</v>
      </c>
      <c r="D58" s="37" t="s">
        <v>33</v>
      </c>
      <c r="E58" s="38" t="s">
        <v>32</v>
      </c>
      <c r="F58" s="39">
        <v>4</v>
      </c>
      <c r="G58" s="51"/>
      <c r="H58" s="40"/>
      <c r="I58" s="41"/>
      <c r="J58" s="63"/>
    </row>
    <row r="59" spans="1:10" s="42" customFormat="1" ht="14.25">
      <c r="A59" s="96"/>
      <c r="B59" s="43"/>
      <c r="C59" s="36" t="s">
        <v>45</v>
      </c>
      <c r="D59" s="37" t="s">
        <v>35</v>
      </c>
      <c r="E59" s="44" t="s">
        <v>36</v>
      </c>
      <c r="F59" s="39">
        <v>13</v>
      </c>
      <c r="G59" s="45">
        <f>F59/0.6</f>
        <v>22</v>
      </c>
      <c r="H59" s="40"/>
      <c r="I59" s="41"/>
      <c r="J59" s="63"/>
    </row>
    <row r="60" spans="1:10" s="42" customFormat="1" ht="14.25">
      <c r="A60" s="96"/>
      <c r="B60" s="43"/>
      <c r="C60" s="36" t="s">
        <v>45</v>
      </c>
      <c r="D60" s="37" t="s">
        <v>52</v>
      </c>
      <c r="E60" s="44" t="s">
        <v>36</v>
      </c>
      <c r="F60" s="39">
        <v>1</v>
      </c>
      <c r="G60" s="45">
        <f>F60/0.6</f>
        <v>2</v>
      </c>
      <c r="H60" s="40"/>
      <c r="I60" s="41"/>
      <c r="J60" s="63"/>
    </row>
    <row r="61" spans="1:10" s="42" customFormat="1" ht="14.25">
      <c r="A61" s="96"/>
      <c r="B61" s="43"/>
      <c r="C61" s="36" t="s">
        <v>45</v>
      </c>
      <c r="D61" s="37" t="s">
        <v>37</v>
      </c>
      <c r="E61" s="44" t="s">
        <v>36</v>
      </c>
      <c r="F61" s="39">
        <v>31</v>
      </c>
      <c r="G61" s="45">
        <f>F61/0.55</f>
        <v>56</v>
      </c>
      <c r="H61" s="40"/>
      <c r="I61" s="41"/>
      <c r="J61" s="63"/>
    </row>
    <row r="62" spans="1:10" s="42" customFormat="1" ht="14.25">
      <c r="A62" s="96"/>
      <c r="B62" s="43"/>
      <c r="C62" s="36" t="s">
        <v>53</v>
      </c>
      <c r="D62" s="37" t="s">
        <v>35</v>
      </c>
      <c r="E62" s="44" t="s">
        <v>36</v>
      </c>
      <c r="F62" s="39">
        <v>2</v>
      </c>
      <c r="G62" s="45">
        <f>F62/0.6</f>
        <v>3</v>
      </c>
      <c r="H62" s="40"/>
      <c r="I62" s="41"/>
      <c r="J62" s="63"/>
    </row>
    <row r="63" spans="1:10" s="42" customFormat="1" ht="14.25">
      <c r="A63" s="96"/>
      <c r="B63" s="43"/>
      <c r="C63" s="36" t="s">
        <v>53</v>
      </c>
      <c r="D63" s="37" t="s">
        <v>37</v>
      </c>
      <c r="E63" s="44" t="s">
        <v>36</v>
      </c>
      <c r="F63" s="39">
        <v>4</v>
      </c>
      <c r="G63" s="45">
        <f>F63/0.55</f>
        <v>7</v>
      </c>
      <c r="H63" s="40"/>
      <c r="I63" s="41"/>
      <c r="J63" s="63"/>
    </row>
    <row r="64" spans="1:10" s="42" customFormat="1" ht="12.75" customHeight="1">
      <c r="A64" s="96"/>
      <c r="B64" s="43"/>
      <c r="C64" s="36" t="s">
        <v>47</v>
      </c>
      <c r="D64" s="37" t="s">
        <v>33</v>
      </c>
      <c r="E64" s="38" t="s">
        <v>32</v>
      </c>
      <c r="F64" s="39">
        <v>1</v>
      </c>
      <c r="G64" s="51"/>
      <c r="H64" s="40"/>
      <c r="I64" s="41"/>
      <c r="J64" s="63"/>
    </row>
    <row r="65" spans="1:10" s="42" customFormat="1" ht="14.25">
      <c r="A65" s="96"/>
      <c r="B65" s="43"/>
      <c r="C65" s="36" t="s">
        <v>47</v>
      </c>
      <c r="D65" s="37" t="s">
        <v>37</v>
      </c>
      <c r="E65" s="44" t="s">
        <v>36</v>
      </c>
      <c r="F65" s="39">
        <v>2</v>
      </c>
      <c r="G65" s="45">
        <f>F65/0.55</f>
        <v>4</v>
      </c>
      <c r="H65" s="40"/>
      <c r="I65" s="41"/>
      <c r="J65" s="63"/>
    </row>
    <row r="66" spans="1:10" s="42" customFormat="1" ht="12.75" customHeight="1">
      <c r="A66" s="96"/>
      <c r="B66" s="43"/>
      <c r="C66" s="47"/>
      <c r="D66" s="48" t="s">
        <v>38</v>
      </c>
      <c r="E66" s="49"/>
      <c r="F66" s="49">
        <f>SUM(F55:F65)</f>
        <v>76</v>
      </c>
      <c r="G66" s="49">
        <f>SUM(G55:G65)</f>
        <v>123</v>
      </c>
      <c r="H66" s="49"/>
      <c r="I66" s="58"/>
      <c r="J66" s="63"/>
    </row>
    <row r="67" spans="1:10" s="42" customFormat="1" ht="12.75" customHeight="1">
      <c r="A67" s="96"/>
      <c r="B67" s="35" t="s">
        <v>54</v>
      </c>
      <c r="C67" s="36" t="s">
        <v>51</v>
      </c>
      <c r="D67" s="37" t="s">
        <v>31</v>
      </c>
      <c r="E67" s="38" t="s">
        <v>32</v>
      </c>
      <c r="F67" s="39">
        <v>4</v>
      </c>
      <c r="G67" s="39"/>
      <c r="H67" s="40"/>
      <c r="I67" s="41"/>
      <c r="J67" s="62"/>
    </row>
    <row r="68" spans="1:10" s="42" customFormat="1" ht="12.75" customHeight="1">
      <c r="A68" s="96"/>
      <c r="B68" s="43"/>
      <c r="C68" s="36" t="s">
        <v>51</v>
      </c>
      <c r="D68" s="37" t="s">
        <v>33</v>
      </c>
      <c r="E68" s="38" t="s">
        <v>32</v>
      </c>
      <c r="F68" s="39">
        <v>118</v>
      </c>
      <c r="G68" s="39"/>
      <c r="H68" s="40"/>
      <c r="I68" s="41"/>
      <c r="J68" s="62"/>
    </row>
    <row r="69" spans="1:10" s="42" customFormat="1" ht="14.25">
      <c r="A69" s="96"/>
      <c r="B69" s="43"/>
      <c r="C69" s="36" t="s">
        <v>51</v>
      </c>
      <c r="D69" s="37" t="s">
        <v>35</v>
      </c>
      <c r="E69" s="44" t="s">
        <v>36</v>
      </c>
      <c r="F69" s="39">
        <v>80</v>
      </c>
      <c r="G69" s="45">
        <f>F69/0.6</f>
        <v>133</v>
      </c>
      <c r="H69" s="40"/>
      <c r="I69" s="41"/>
      <c r="J69" s="62"/>
    </row>
    <row r="70" spans="1:10" s="42" customFormat="1" ht="14.25">
      <c r="A70" s="96"/>
      <c r="B70" s="43"/>
      <c r="C70" s="36" t="s">
        <v>51</v>
      </c>
      <c r="D70" s="37" t="s">
        <v>37</v>
      </c>
      <c r="E70" s="44" t="s">
        <v>36</v>
      </c>
      <c r="F70" s="39">
        <v>327</v>
      </c>
      <c r="G70" s="45">
        <f>F70/0.55</f>
        <v>595</v>
      </c>
      <c r="H70" s="40"/>
      <c r="I70" s="41"/>
      <c r="J70" s="62"/>
    </row>
    <row r="71" spans="1:10" s="42" customFormat="1" ht="12.75" customHeight="1">
      <c r="A71" s="96"/>
      <c r="B71" s="43"/>
      <c r="C71" s="36" t="s">
        <v>53</v>
      </c>
      <c r="D71" s="37" t="s">
        <v>31</v>
      </c>
      <c r="E71" s="38" t="s">
        <v>32</v>
      </c>
      <c r="F71" s="39">
        <v>12</v>
      </c>
      <c r="G71" s="39"/>
      <c r="H71" s="40"/>
      <c r="I71" s="41"/>
      <c r="J71" s="62"/>
    </row>
    <row r="72" spans="1:10" s="42" customFormat="1" ht="12.75" customHeight="1">
      <c r="A72" s="96"/>
      <c r="B72" s="43"/>
      <c r="C72" s="36" t="s">
        <v>53</v>
      </c>
      <c r="D72" s="37" t="s">
        <v>33</v>
      </c>
      <c r="E72" s="38" t="s">
        <v>32</v>
      </c>
      <c r="F72" s="39">
        <v>46</v>
      </c>
      <c r="G72" s="39"/>
      <c r="H72" s="40"/>
      <c r="I72" s="41"/>
      <c r="J72" s="62"/>
    </row>
    <row r="73" spans="1:10" s="42" customFormat="1" ht="14.25">
      <c r="A73" s="96"/>
      <c r="B73" s="43"/>
      <c r="C73" s="36" t="s">
        <v>53</v>
      </c>
      <c r="D73" s="37" t="s">
        <v>35</v>
      </c>
      <c r="E73" s="44" t="s">
        <v>36</v>
      </c>
      <c r="F73" s="39">
        <v>17</v>
      </c>
      <c r="G73" s="45">
        <f>F73/0.6</f>
        <v>28</v>
      </c>
      <c r="H73" s="40"/>
      <c r="I73" s="41"/>
      <c r="J73" s="62"/>
    </row>
    <row r="74" spans="1:10" s="42" customFormat="1" ht="12.75" customHeight="1">
      <c r="A74" s="96"/>
      <c r="B74" s="43"/>
      <c r="C74" s="36" t="s">
        <v>53</v>
      </c>
      <c r="D74" s="37" t="s">
        <v>55</v>
      </c>
      <c r="E74" s="38" t="s">
        <v>32</v>
      </c>
      <c r="F74" s="39">
        <v>19</v>
      </c>
      <c r="G74" s="39"/>
      <c r="H74" s="40"/>
      <c r="I74" s="41"/>
      <c r="J74" s="62"/>
    </row>
    <row r="75" spans="1:10" s="42" customFormat="1" ht="14.25">
      <c r="A75" s="96"/>
      <c r="B75" s="43"/>
      <c r="C75" s="36" t="s">
        <v>53</v>
      </c>
      <c r="D75" s="37" t="s">
        <v>37</v>
      </c>
      <c r="E75" s="44" t="s">
        <v>36</v>
      </c>
      <c r="F75" s="39">
        <v>40</v>
      </c>
      <c r="G75" s="45">
        <f>F75/0.55</f>
        <v>73</v>
      </c>
      <c r="H75" s="40"/>
      <c r="I75" s="41"/>
      <c r="J75" s="62"/>
    </row>
    <row r="76" spans="1:10" s="42" customFormat="1" ht="12.75" customHeight="1">
      <c r="A76" s="96"/>
      <c r="B76" s="43"/>
      <c r="C76" s="36" t="s">
        <v>45</v>
      </c>
      <c r="D76" s="37" t="s">
        <v>31</v>
      </c>
      <c r="E76" s="38" t="s">
        <v>32</v>
      </c>
      <c r="F76" s="39">
        <v>2</v>
      </c>
      <c r="G76" s="39"/>
      <c r="H76" s="40"/>
      <c r="I76" s="41"/>
      <c r="J76" s="62"/>
    </row>
    <row r="77" spans="1:10" s="42" customFormat="1" ht="12.75" customHeight="1">
      <c r="A77" s="96"/>
      <c r="B77" s="43"/>
      <c r="C77" s="36" t="s">
        <v>45</v>
      </c>
      <c r="D77" s="37" t="s">
        <v>33</v>
      </c>
      <c r="E77" s="38" t="s">
        <v>32</v>
      </c>
      <c r="F77" s="39">
        <v>16</v>
      </c>
      <c r="G77" s="39"/>
      <c r="H77" s="40"/>
      <c r="I77" s="41"/>
      <c r="J77" s="62"/>
    </row>
    <row r="78" spans="1:10" s="42" customFormat="1" ht="14.25">
      <c r="A78" s="96"/>
      <c r="B78" s="43"/>
      <c r="C78" s="36" t="s">
        <v>45</v>
      </c>
      <c r="D78" s="37" t="s">
        <v>35</v>
      </c>
      <c r="E78" s="44" t="s">
        <v>36</v>
      </c>
      <c r="F78" s="39">
        <v>21</v>
      </c>
      <c r="G78" s="45">
        <f>F78/0.6</f>
        <v>35</v>
      </c>
      <c r="H78" s="40"/>
      <c r="I78" s="41"/>
      <c r="J78" s="62"/>
    </row>
    <row r="79" spans="1:10" s="42" customFormat="1" ht="14.25">
      <c r="A79" s="96"/>
      <c r="B79" s="43"/>
      <c r="C79" s="36" t="s">
        <v>45</v>
      </c>
      <c r="D79" s="37" t="s">
        <v>52</v>
      </c>
      <c r="E79" s="44" t="s">
        <v>36</v>
      </c>
      <c r="F79" s="39">
        <v>3</v>
      </c>
      <c r="G79" s="45">
        <f>F79/0.6</f>
        <v>5</v>
      </c>
      <c r="H79" s="40"/>
      <c r="I79" s="41"/>
      <c r="J79" s="62"/>
    </row>
    <row r="80" spans="1:10" s="42" customFormat="1" ht="12.75" customHeight="1">
      <c r="A80" s="96"/>
      <c r="B80" s="43"/>
      <c r="C80" s="36" t="s">
        <v>45</v>
      </c>
      <c r="D80" s="37" t="s">
        <v>55</v>
      </c>
      <c r="E80" s="38" t="s">
        <v>32</v>
      </c>
      <c r="F80" s="39">
        <v>4</v>
      </c>
      <c r="G80" s="45"/>
      <c r="H80" s="40"/>
      <c r="I80" s="41"/>
      <c r="J80" s="62"/>
    </row>
    <row r="81" spans="1:10" s="42" customFormat="1" ht="14.25">
      <c r="A81" s="96"/>
      <c r="B81" s="43"/>
      <c r="C81" s="36" t="s">
        <v>45</v>
      </c>
      <c r="D81" s="37" t="s">
        <v>37</v>
      </c>
      <c r="E81" s="44" t="s">
        <v>36</v>
      </c>
      <c r="F81" s="39">
        <v>60</v>
      </c>
      <c r="G81" s="45">
        <f>F81/0.55</f>
        <v>109</v>
      </c>
      <c r="H81" s="40"/>
      <c r="I81" s="41"/>
      <c r="J81" s="62"/>
    </row>
    <row r="82" spans="1:10" s="42" customFormat="1" ht="12.75" customHeight="1">
      <c r="A82" s="96"/>
      <c r="B82" s="46"/>
      <c r="C82" s="47"/>
      <c r="D82" s="48" t="s">
        <v>38</v>
      </c>
      <c r="E82" s="49"/>
      <c r="F82" s="49">
        <f>SUM(F67:F81)</f>
        <v>769</v>
      </c>
      <c r="G82" s="49">
        <f>SUM(G67:G81)</f>
        <v>978</v>
      </c>
      <c r="H82" s="49"/>
      <c r="I82" s="58"/>
      <c r="J82" s="63"/>
    </row>
    <row r="83" spans="1:10" s="42" customFormat="1" ht="12.75" customHeight="1">
      <c r="A83" s="96"/>
      <c r="B83" s="35" t="s">
        <v>56</v>
      </c>
      <c r="C83" s="36" t="s">
        <v>51</v>
      </c>
      <c r="D83" s="37" t="s">
        <v>33</v>
      </c>
      <c r="E83" s="38" t="s">
        <v>32</v>
      </c>
      <c r="F83" s="39">
        <v>14</v>
      </c>
      <c r="G83" s="39"/>
      <c r="H83" s="40"/>
      <c r="I83" s="41"/>
      <c r="J83" s="62"/>
    </row>
    <row r="84" spans="1:10" s="42" customFormat="1" ht="14.25">
      <c r="A84" s="96"/>
      <c r="B84" s="43"/>
      <c r="C84" s="36" t="s">
        <v>51</v>
      </c>
      <c r="D84" s="37" t="s">
        <v>35</v>
      </c>
      <c r="E84" s="44" t="s">
        <v>36</v>
      </c>
      <c r="F84" s="39">
        <v>89</v>
      </c>
      <c r="G84" s="45">
        <f>F84/0.6</f>
        <v>148</v>
      </c>
      <c r="H84" s="40"/>
      <c r="I84" s="41"/>
      <c r="J84" s="62"/>
    </row>
    <row r="85" spans="1:10" s="42" customFormat="1" ht="14.25">
      <c r="A85" s="96"/>
      <c r="B85" s="43"/>
      <c r="C85" s="36" t="s">
        <v>51</v>
      </c>
      <c r="D85" s="37" t="s">
        <v>37</v>
      </c>
      <c r="E85" s="44" t="s">
        <v>36</v>
      </c>
      <c r="F85" s="39">
        <v>164</v>
      </c>
      <c r="G85" s="45">
        <f>F85/0.55</f>
        <v>298</v>
      </c>
      <c r="H85" s="40"/>
      <c r="I85" s="41"/>
      <c r="J85" s="62"/>
    </row>
    <row r="86" spans="1:10" s="42" customFormat="1" ht="14.25">
      <c r="A86" s="96"/>
      <c r="B86" s="43"/>
      <c r="C86" s="36" t="s">
        <v>53</v>
      </c>
      <c r="D86" s="37" t="s">
        <v>35</v>
      </c>
      <c r="E86" s="44" t="s">
        <v>36</v>
      </c>
      <c r="F86" s="39">
        <v>3</v>
      </c>
      <c r="G86" s="45">
        <f>F86/0.6</f>
        <v>5</v>
      </c>
      <c r="H86" s="40"/>
      <c r="I86" s="41"/>
      <c r="J86" s="62"/>
    </row>
    <row r="87" spans="1:10" s="42" customFormat="1" ht="14.25">
      <c r="A87" s="96"/>
      <c r="B87" s="43"/>
      <c r="C87" s="36" t="s">
        <v>53</v>
      </c>
      <c r="D87" s="37" t="s">
        <v>37</v>
      </c>
      <c r="E87" s="44" t="s">
        <v>36</v>
      </c>
      <c r="F87" s="39">
        <v>2</v>
      </c>
      <c r="G87" s="45">
        <f>F87/0.55</f>
        <v>4</v>
      </c>
      <c r="H87" s="40"/>
      <c r="I87" s="41"/>
      <c r="J87" s="62"/>
    </row>
    <row r="88" spans="1:10" s="42" customFormat="1" ht="14.25">
      <c r="A88" s="96"/>
      <c r="B88" s="43"/>
      <c r="C88" s="36" t="s">
        <v>45</v>
      </c>
      <c r="D88" s="37" t="s">
        <v>35</v>
      </c>
      <c r="E88" s="44" t="s">
        <v>36</v>
      </c>
      <c r="F88" s="39">
        <v>35</v>
      </c>
      <c r="G88" s="45">
        <f>F88/0.6</f>
        <v>58</v>
      </c>
      <c r="H88" s="40"/>
      <c r="I88" s="41"/>
      <c r="J88" s="62"/>
    </row>
    <row r="89" spans="1:10" s="42" customFormat="1" ht="14.25">
      <c r="A89" s="96"/>
      <c r="B89" s="43"/>
      <c r="C89" s="36" t="s">
        <v>45</v>
      </c>
      <c r="D89" s="37" t="s">
        <v>52</v>
      </c>
      <c r="E89" s="44" t="s">
        <v>36</v>
      </c>
      <c r="F89" s="39">
        <v>10</v>
      </c>
      <c r="G89" s="45">
        <f>F89/0.6</f>
        <v>17</v>
      </c>
      <c r="H89" s="40"/>
      <c r="I89" s="41"/>
      <c r="J89" s="62"/>
    </row>
    <row r="90" spans="1:10" s="42" customFormat="1" ht="14.25">
      <c r="A90" s="96"/>
      <c r="B90" s="43"/>
      <c r="C90" s="36" t="s">
        <v>45</v>
      </c>
      <c r="D90" s="37" t="s">
        <v>37</v>
      </c>
      <c r="E90" s="44" t="s">
        <v>36</v>
      </c>
      <c r="F90" s="39">
        <v>115</v>
      </c>
      <c r="G90" s="45">
        <f>F90/0.55</f>
        <v>209</v>
      </c>
      <c r="H90" s="40"/>
      <c r="I90" s="41"/>
      <c r="J90" s="62"/>
    </row>
    <row r="91" spans="1:10" s="42" customFormat="1" ht="12.75" customHeight="1">
      <c r="A91" s="96"/>
      <c r="B91" s="43"/>
      <c r="C91" s="36" t="s">
        <v>47</v>
      </c>
      <c r="D91" s="37" t="s">
        <v>33</v>
      </c>
      <c r="E91" s="38" t="s">
        <v>32</v>
      </c>
      <c r="F91" s="39">
        <v>1</v>
      </c>
      <c r="G91" s="39"/>
      <c r="H91" s="40"/>
      <c r="I91" s="41"/>
      <c r="J91" s="62"/>
    </row>
    <row r="92" spans="1:10" s="42" customFormat="1" ht="14.25">
      <c r="A92" s="96"/>
      <c r="B92" s="43"/>
      <c r="C92" s="36" t="s">
        <v>47</v>
      </c>
      <c r="D92" s="37" t="s">
        <v>37</v>
      </c>
      <c r="E92" s="44" t="s">
        <v>36</v>
      </c>
      <c r="F92" s="39">
        <v>18</v>
      </c>
      <c r="G92" s="45">
        <f>F92/0.55</f>
        <v>33</v>
      </c>
      <c r="H92" s="40"/>
      <c r="I92" s="41"/>
      <c r="J92" s="62"/>
    </row>
    <row r="93" spans="1:10" s="42" customFormat="1" ht="12.75" customHeight="1">
      <c r="A93" s="96"/>
      <c r="B93" s="46"/>
      <c r="C93" s="47"/>
      <c r="D93" s="48" t="s">
        <v>38</v>
      </c>
      <c r="E93" s="49"/>
      <c r="F93" s="49">
        <f>SUM(F83:F92)</f>
        <v>451</v>
      </c>
      <c r="G93" s="49">
        <f>SUM(G83:G92)</f>
        <v>772</v>
      </c>
      <c r="H93" s="49"/>
      <c r="I93" s="58"/>
      <c r="J93" s="63"/>
    </row>
    <row r="94" spans="1:10" s="42" customFormat="1" ht="12.75" customHeight="1">
      <c r="A94" s="96"/>
      <c r="B94" s="35" t="s">
        <v>57</v>
      </c>
      <c r="C94" s="36" t="s">
        <v>47</v>
      </c>
      <c r="D94" s="37" t="s">
        <v>31</v>
      </c>
      <c r="E94" s="38" t="s">
        <v>32</v>
      </c>
      <c r="F94" s="39">
        <v>3</v>
      </c>
      <c r="G94" s="39"/>
      <c r="H94" s="40"/>
      <c r="I94" s="41"/>
      <c r="J94" s="62"/>
    </row>
    <row r="95" spans="1:10" s="42" customFormat="1" ht="12.75" customHeight="1">
      <c r="A95" s="96"/>
      <c r="B95" s="43"/>
      <c r="C95" s="36" t="s">
        <v>47</v>
      </c>
      <c r="D95" s="37" t="s">
        <v>33</v>
      </c>
      <c r="E95" s="38" t="s">
        <v>32</v>
      </c>
      <c r="F95" s="39">
        <v>27</v>
      </c>
      <c r="G95" s="39"/>
      <c r="H95" s="40"/>
      <c r="I95" s="41"/>
      <c r="J95" s="62"/>
    </row>
    <row r="96" spans="1:10" s="42" customFormat="1" ht="14.25">
      <c r="A96" s="96"/>
      <c r="B96" s="43"/>
      <c r="C96" s="36" t="s">
        <v>47</v>
      </c>
      <c r="D96" s="37" t="s">
        <v>35</v>
      </c>
      <c r="E96" s="44" t="s">
        <v>36</v>
      </c>
      <c r="F96" s="39">
        <v>8</v>
      </c>
      <c r="G96" s="45">
        <f>F96/0.6</f>
        <v>13</v>
      </c>
      <c r="H96" s="40"/>
      <c r="I96" s="41"/>
      <c r="J96" s="62"/>
    </row>
    <row r="97" spans="1:10" s="42" customFormat="1" ht="12.75" customHeight="1">
      <c r="A97" s="96"/>
      <c r="B97" s="43"/>
      <c r="C97" s="36" t="s">
        <v>47</v>
      </c>
      <c r="D97" s="37" t="s">
        <v>55</v>
      </c>
      <c r="E97" s="38" t="s">
        <v>32</v>
      </c>
      <c r="F97" s="39">
        <v>10</v>
      </c>
      <c r="G97" s="39"/>
      <c r="H97" s="40"/>
      <c r="I97" s="41"/>
      <c r="J97" s="62"/>
    </row>
    <row r="98" spans="1:10" s="42" customFormat="1" ht="14.25">
      <c r="A98" s="96"/>
      <c r="B98" s="43"/>
      <c r="C98" s="36" t="s">
        <v>47</v>
      </c>
      <c r="D98" s="37" t="s">
        <v>37</v>
      </c>
      <c r="E98" s="44" t="s">
        <v>36</v>
      </c>
      <c r="F98" s="39">
        <v>66</v>
      </c>
      <c r="G98" s="45">
        <f>F98/0.55</f>
        <v>120</v>
      </c>
      <c r="H98" s="40"/>
      <c r="I98" s="41"/>
      <c r="J98" s="62"/>
    </row>
    <row r="99" spans="1:10" s="42" customFormat="1" ht="12.75" customHeight="1">
      <c r="A99" s="96"/>
      <c r="B99" s="46"/>
      <c r="C99" s="47"/>
      <c r="D99" s="48" t="s">
        <v>38</v>
      </c>
      <c r="E99" s="49"/>
      <c r="F99" s="49">
        <f>SUM(F94:F98)</f>
        <v>114</v>
      </c>
      <c r="G99" s="49">
        <f>SUM(G94:G98)</f>
        <v>133</v>
      </c>
      <c r="H99" s="49"/>
      <c r="I99" s="58"/>
      <c r="J99" s="63"/>
    </row>
    <row r="100" spans="1:10" s="42" customFormat="1" ht="12.75" customHeight="1">
      <c r="A100" s="96"/>
      <c r="B100" s="35" t="s">
        <v>58</v>
      </c>
      <c r="C100" s="36" t="s">
        <v>47</v>
      </c>
      <c r="D100" s="37" t="s">
        <v>31</v>
      </c>
      <c r="E100" s="38" t="s">
        <v>32</v>
      </c>
      <c r="F100" s="39">
        <v>19</v>
      </c>
      <c r="G100" s="39"/>
      <c r="H100" s="40"/>
      <c r="I100" s="41"/>
      <c r="J100" s="62"/>
    </row>
    <row r="101" spans="1:10" s="42" customFormat="1" ht="12.75" customHeight="1">
      <c r="A101" s="96"/>
      <c r="B101" s="43"/>
      <c r="C101" s="36" t="s">
        <v>47</v>
      </c>
      <c r="D101" s="37" t="s">
        <v>33</v>
      </c>
      <c r="E101" s="38" t="s">
        <v>32</v>
      </c>
      <c r="F101" s="39">
        <v>99</v>
      </c>
      <c r="G101" s="45"/>
      <c r="H101" s="40"/>
      <c r="I101" s="41"/>
      <c r="J101" s="62"/>
    </row>
    <row r="102" spans="1:10" s="42" customFormat="1" ht="14.25">
      <c r="A102" s="96"/>
      <c r="B102" s="43"/>
      <c r="C102" s="36" t="s">
        <v>47</v>
      </c>
      <c r="D102" s="37" t="s">
        <v>35</v>
      </c>
      <c r="E102" s="44" t="s">
        <v>36</v>
      </c>
      <c r="F102" s="39">
        <v>10</v>
      </c>
      <c r="G102" s="45">
        <f>F102/0.6</f>
        <v>17</v>
      </c>
      <c r="H102" s="40"/>
      <c r="I102" s="41"/>
      <c r="J102" s="62"/>
    </row>
    <row r="103" spans="1:10" s="42" customFormat="1" ht="12.75" customHeight="1">
      <c r="A103" s="96"/>
      <c r="B103" s="43"/>
      <c r="C103" s="36" t="s">
        <v>47</v>
      </c>
      <c r="D103" s="37" t="s">
        <v>55</v>
      </c>
      <c r="E103" s="38" t="s">
        <v>32</v>
      </c>
      <c r="F103" s="39">
        <v>19</v>
      </c>
      <c r="G103" s="45"/>
      <c r="H103" s="40"/>
      <c r="I103" s="41"/>
      <c r="J103" s="62"/>
    </row>
    <row r="104" spans="1:10" s="42" customFormat="1" ht="14.25">
      <c r="A104" s="96"/>
      <c r="B104" s="43"/>
      <c r="C104" s="36" t="s">
        <v>47</v>
      </c>
      <c r="D104" s="37" t="s">
        <v>37</v>
      </c>
      <c r="E104" s="44" t="s">
        <v>36</v>
      </c>
      <c r="F104" s="39">
        <v>120</v>
      </c>
      <c r="G104" s="45">
        <f>F104/0.55</f>
        <v>218</v>
      </c>
      <c r="H104" s="40"/>
      <c r="I104" s="41"/>
      <c r="J104" s="62"/>
    </row>
    <row r="105" spans="1:10" s="42" customFormat="1" ht="12.75" customHeight="1">
      <c r="A105" s="96"/>
      <c r="B105" s="46"/>
      <c r="C105" s="47"/>
      <c r="D105" s="48" t="s">
        <v>38</v>
      </c>
      <c r="E105" s="49"/>
      <c r="F105" s="49">
        <f>SUM(F100:F104)</f>
        <v>267</v>
      </c>
      <c r="G105" s="49">
        <f>SUM(G100:G104)</f>
        <v>235</v>
      </c>
      <c r="H105" s="49"/>
      <c r="I105" s="58"/>
      <c r="J105" s="63"/>
    </row>
    <row r="106" spans="1:10" s="42" customFormat="1" ht="12.75" customHeight="1">
      <c r="A106" s="96"/>
      <c r="B106" s="35" t="s">
        <v>59</v>
      </c>
      <c r="C106" s="36" t="s">
        <v>47</v>
      </c>
      <c r="D106" s="37" t="s">
        <v>31</v>
      </c>
      <c r="E106" s="38" t="s">
        <v>32</v>
      </c>
      <c r="F106" s="39">
        <v>2</v>
      </c>
      <c r="G106" s="39"/>
      <c r="H106" s="40"/>
      <c r="I106" s="41"/>
      <c r="J106" s="62"/>
    </row>
    <row r="107" spans="1:10" s="42" customFormat="1" ht="12.75" customHeight="1">
      <c r="A107" s="96"/>
      <c r="B107" s="43"/>
      <c r="C107" s="36" t="s">
        <v>47</v>
      </c>
      <c r="D107" s="37" t="s">
        <v>33</v>
      </c>
      <c r="E107" s="38" t="s">
        <v>32</v>
      </c>
      <c r="F107" s="39">
        <v>30</v>
      </c>
      <c r="G107" s="45"/>
      <c r="H107" s="40"/>
      <c r="I107" s="41"/>
      <c r="J107" s="62"/>
    </row>
    <row r="108" spans="1:10" s="42" customFormat="1" ht="14.25">
      <c r="A108" s="96"/>
      <c r="B108" s="43"/>
      <c r="C108" s="36" t="s">
        <v>47</v>
      </c>
      <c r="D108" s="37" t="s">
        <v>35</v>
      </c>
      <c r="E108" s="44" t="s">
        <v>36</v>
      </c>
      <c r="F108" s="39">
        <v>5</v>
      </c>
      <c r="G108" s="45">
        <f>F108/0.6</f>
        <v>8</v>
      </c>
      <c r="H108" s="40"/>
      <c r="I108" s="41"/>
      <c r="J108" s="62"/>
    </row>
    <row r="109" spans="1:10" s="42" customFormat="1" ht="14.25">
      <c r="A109" s="96"/>
      <c r="B109" s="43"/>
      <c r="C109" s="36" t="s">
        <v>47</v>
      </c>
      <c r="D109" s="37" t="s">
        <v>37</v>
      </c>
      <c r="E109" s="44" t="s">
        <v>36</v>
      </c>
      <c r="F109" s="39">
        <v>48</v>
      </c>
      <c r="G109" s="45">
        <f>F109/0.55</f>
        <v>87</v>
      </c>
      <c r="H109" s="40"/>
      <c r="I109" s="41"/>
      <c r="J109" s="62"/>
    </row>
    <row r="110" spans="1:10" s="42" customFormat="1" ht="12.75" customHeight="1">
      <c r="A110" s="96"/>
      <c r="B110" s="43"/>
      <c r="C110" s="47"/>
      <c r="D110" s="48" t="s">
        <v>38</v>
      </c>
      <c r="E110" s="49"/>
      <c r="F110" s="49">
        <f>SUM(F106:F109)</f>
        <v>85</v>
      </c>
      <c r="G110" s="49">
        <f>SUM(G106:G109)</f>
        <v>95</v>
      </c>
      <c r="H110" s="49"/>
      <c r="I110" s="58"/>
      <c r="J110" s="63"/>
    </row>
    <row r="111" spans="1:10" s="42" customFormat="1" ht="12.75" customHeight="1">
      <c r="A111" s="96"/>
      <c r="B111" s="35" t="s">
        <v>60</v>
      </c>
      <c r="C111" s="36" t="s">
        <v>47</v>
      </c>
      <c r="D111" s="37" t="s">
        <v>61</v>
      </c>
      <c r="E111" s="38" t="s">
        <v>32</v>
      </c>
      <c r="F111" s="39">
        <v>6</v>
      </c>
      <c r="G111" s="39"/>
      <c r="H111" s="40"/>
      <c r="I111" s="41"/>
      <c r="J111" s="62"/>
    </row>
    <row r="112" spans="1:10" s="42" customFormat="1" ht="12.75" customHeight="1">
      <c r="A112" s="96"/>
      <c r="B112" s="43"/>
      <c r="C112" s="36" t="s">
        <v>47</v>
      </c>
      <c r="D112" s="37" t="s">
        <v>31</v>
      </c>
      <c r="E112" s="38" t="s">
        <v>32</v>
      </c>
      <c r="F112" s="39">
        <v>98</v>
      </c>
      <c r="G112" s="39"/>
      <c r="H112" s="40"/>
      <c r="I112" s="41"/>
      <c r="J112" s="62"/>
    </row>
    <row r="113" spans="1:10" s="42" customFormat="1" ht="12.75" customHeight="1">
      <c r="A113" s="96"/>
      <c r="B113" s="43"/>
      <c r="C113" s="36" t="s">
        <v>47</v>
      </c>
      <c r="D113" s="37" t="s">
        <v>33</v>
      </c>
      <c r="E113" s="38" t="s">
        <v>32</v>
      </c>
      <c r="F113" s="39">
        <v>244</v>
      </c>
      <c r="G113" s="39"/>
      <c r="H113" s="40"/>
      <c r="I113" s="41"/>
      <c r="J113" s="62"/>
    </row>
    <row r="114" spans="1:10" s="42" customFormat="1" ht="14.25">
      <c r="A114" s="96"/>
      <c r="B114" s="43"/>
      <c r="C114" s="36" t="s">
        <v>47</v>
      </c>
      <c r="D114" s="37" t="s">
        <v>35</v>
      </c>
      <c r="E114" s="44" t="s">
        <v>36</v>
      </c>
      <c r="F114" s="39">
        <v>38</v>
      </c>
      <c r="G114" s="45">
        <f>F114/0.6</f>
        <v>63</v>
      </c>
      <c r="H114" s="40"/>
      <c r="I114" s="41"/>
      <c r="J114" s="62"/>
    </row>
    <row r="115" spans="1:14" s="42" customFormat="1" ht="12.75" customHeight="1">
      <c r="A115" s="96"/>
      <c r="B115" s="43"/>
      <c r="C115" s="36" t="s">
        <v>47</v>
      </c>
      <c r="D115" s="37" t="s">
        <v>55</v>
      </c>
      <c r="E115" s="38" t="s">
        <v>32</v>
      </c>
      <c r="F115" s="39">
        <v>21</v>
      </c>
      <c r="G115" s="39"/>
      <c r="H115" s="40"/>
      <c r="I115" s="41"/>
      <c r="J115" s="62"/>
      <c r="N115" s="52"/>
    </row>
    <row r="116" spans="1:10" s="42" customFormat="1" ht="14.25">
      <c r="A116" s="96"/>
      <c r="B116" s="43"/>
      <c r="C116" s="36" t="s">
        <v>47</v>
      </c>
      <c r="D116" s="37" t="s">
        <v>37</v>
      </c>
      <c r="E116" s="44" t="s">
        <v>36</v>
      </c>
      <c r="F116" s="39">
        <v>100</v>
      </c>
      <c r="G116" s="45">
        <f>F116/0.55</f>
        <v>182</v>
      </c>
      <c r="H116" s="40"/>
      <c r="I116" s="41"/>
      <c r="J116" s="62"/>
    </row>
    <row r="117" spans="1:10" s="42" customFormat="1" ht="12.75" customHeight="1">
      <c r="A117" s="96"/>
      <c r="B117" s="43"/>
      <c r="C117" s="36" t="s">
        <v>44</v>
      </c>
      <c r="D117" s="37" t="s">
        <v>31</v>
      </c>
      <c r="E117" s="38" t="s">
        <v>32</v>
      </c>
      <c r="F117" s="39">
        <v>26</v>
      </c>
      <c r="G117" s="39"/>
      <c r="H117" s="40"/>
      <c r="I117" s="41"/>
      <c r="J117" s="62"/>
    </row>
    <row r="118" spans="1:10" s="42" customFormat="1" ht="12.75" customHeight="1">
      <c r="A118" s="96"/>
      <c r="B118" s="43"/>
      <c r="C118" s="36" t="s">
        <v>44</v>
      </c>
      <c r="D118" s="37" t="s">
        <v>33</v>
      </c>
      <c r="E118" s="38" t="s">
        <v>32</v>
      </c>
      <c r="F118" s="39">
        <v>83</v>
      </c>
      <c r="G118" s="39"/>
      <c r="H118" s="40"/>
      <c r="I118" s="41"/>
      <c r="J118" s="62"/>
    </row>
    <row r="119" spans="1:10" s="42" customFormat="1" ht="14.25">
      <c r="A119" s="96"/>
      <c r="B119" s="43"/>
      <c r="C119" s="36" t="s">
        <v>44</v>
      </c>
      <c r="D119" s="37" t="s">
        <v>35</v>
      </c>
      <c r="E119" s="44" t="s">
        <v>36</v>
      </c>
      <c r="F119" s="39">
        <v>19</v>
      </c>
      <c r="G119" s="45">
        <f>F119/0.6</f>
        <v>32</v>
      </c>
      <c r="H119" s="40"/>
      <c r="I119" s="41"/>
      <c r="J119" s="62"/>
    </row>
    <row r="120" spans="1:10" s="42" customFormat="1" ht="14.25">
      <c r="A120" s="96"/>
      <c r="B120" s="43"/>
      <c r="C120" s="36" t="s">
        <v>44</v>
      </c>
      <c r="D120" s="37" t="s">
        <v>37</v>
      </c>
      <c r="E120" s="44" t="s">
        <v>36</v>
      </c>
      <c r="F120" s="39">
        <v>43</v>
      </c>
      <c r="G120" s="45">
        <f>F120/0.55</f>
        <v>78</v>
      </c>
      <c r="H120" s="40"/>
      <c r="I120" s="41"/>
      <c r="J120" s="62"/>
    </row>
    <row r="121" spans="1:10" s="42" customFormat="1" ht="12.75" customHeight="1">
      <c r="A121" s="96"/>
      <c r="B121" s="43"/>
      <c r="C121" s="36" t="s">
        <v>45</v>
      </c>
      <c r="D121" s="37" t="s">
        <v>31</v>
      </c>
      <c r="E121" s="38" t="s">
        <v>32</v>
      </c>
      <c r="F121" s="39">
        <v>1</v>
      </c>
      <c r="G121" s="39"/>
      <c r="H121" s="40"/>
      <c r="I121" s="41"/>
      <c r="J121" s="62"/>
    </row>
    <row r="122" spans="1:14" s="42" customFormat="1" ht="12.75" customHeight="1">
      <c r="A122" s="96"/>
      <c r="B122" s="43"/>
      <c r="C122" s="36" t="s">
        <v>45</v>
      </c>
      <c r="D122" s="37" t="s">
        <v>33</v>
      </c>
      <c r="E122" s="38" t="s">
        <v>32</v>
      </c>
      <c r="F122" s="39">
        <v>12</v>
      </c>
      <c r="G122" s="39"/>
      <c r="H122" s="40"/>
      <c r="I122" s="41"/>
      <c r="J122" s="62"/>
      <c r="N122" s="42" t="s">
        <v>62</v>
      </c>
    </row>
    <row r="123" spans="1:10" s="42" customFormat="1" ht="14.25">
      <c r="A123" s="96"/>
      <c r="B123" s="43"/>
      <c r="C123" s="36" t="s">
        <v>45</v>
      </c>
      <c r="D123" s="37" t="s">
        <v>35</v>
      </c>
      <c r="E123" s="44" t="s">
        <v>36</v>
      </c>
      <c r="F123" s="39">
        <v>6</v>
      </c>
      <c r="G123" s="45">
        <f>F123/0.6</f>
        <v>10</v>
      </c>
      <c r="H123" s="40"/>
      <c r="I123" s="41"/>
      <c r="J123" s="62"/>
    </row>
    <row r="124" spans="1:10" s="42" customFormat="1" ht="14.25">
      <c r="A124" s="96"/>
      <c r="B124" s="43"/>
      <c r="C124" s="36" t="s">
        <v>45</v>
      </c>
      <c r="D124" s="37" t="s">
        <v>52</v>
      </c>
      <c r="E124" s="44" t="s">
        <v>36</v>
      </c>
      <c r="F124" s="39">
        <v>1</v>
      </c>
      <c r="G124" s="45">
        <f>F124/0.6</f>
        <v>2</v>
      </c>
      <c r="H124" s="40"/>
      <c r="I124" s="41"/>
      <c r="J124" s="62"/>
    </row>
    <row r="125" spans="1:10" s="42" customFormat="1" ht="14.25">
      <c r="A125" s="96"/>
      <c r="B125" s="43"/>
      <c r="C125" s="36" t="s">
        <v>45</v>
      </c>
      <c r="D125" s="37" t="s">
        <v>37</v>
      </c>
      <c r="E125" s="44" t="s">
        <v>36</v>
      </c>
      <c r="F125" s="39">
        <v>10</v>
      </c>
      <c r="G125" s="45">
        <f>F125/0.55</f>
        <v>18</v>
      </c>
      <c r="H125" s="40"/>
      <c r="I125" s="41"/>
      <c r="J125" s="62"/>
    </row>
    <row r="126" spans="1:10" s="42" customFormat="1" ht="12.75" customHeight="1">
      <c r="A126" s="96"/>
      <c r="B126" s="46"/>
      <c r="C126" s="47"/>
      <c r="D126" s="48" t="s">
        <v>38</v>
      </c>
      <c r="E126" s="49"/>
      <c r="F126" s="49">
        <f>SUM(F111:F125)</f>
        <v>708</v>
      </c>
      <c r="G126" s="49">
        <f>SUM(G111:G125)</f>
        <v>385</v>
      </c>
      <c r="H126" s="49"/>
      <c r="I126" s="58"/>
      <c r="J126" s="63"/>
    </row>
    <row r="127" spans="1:10" s="42" customFormat="1" ht="12.75" customHeight="1">
      <c r="A127" s="96"/>
      <c r="B127" s="35" t="s">
        <v>63</v>
      </c>
      <c r="C127" s="36" t="s">
        <v>47</v>
      </c>
      <c r="D127" s="37" t="s">
        <v>31</v>
      </c>
      <c r="E127" s="38" t="s">
        <v>32</v>
      </c>
      <c r="F127" s="39">
        <v>25</v>
      </c>
      <c r="G127" s="51"/>
      <c r="H127" s="40"/>
      <c r="I127" s="41"/>
      <c r="J127" s="63"/>
    </row>
    <row r="128" spans="1:10" s="42" customFormat="1" ht="12.75" customHeight="1">
      <c r="A128" s="96"/>
      <c r="B128" s="43"/>
      <c r="C128" s="36" t="s">
        <v>47</v>
      </c>
      <c r="D128" s="37" t="s">
        <v>33</v>
      </c>
      <c r="E128" s="38" t="s">
        <v>32</v>
      </c>
      <c r="F128" s="39">
        <v>161</v>
      </c>
      <c r="G128" s="51"/>
      <c r="H128" s="40"/>
      <c r="I128" s="41"/>
      <c r="J128" s="63"/>
    </row>
    <row r="129" spans="1:10" s="42" customFormat="1" ht="14.25">
      <c r="A129" s="96"/>
      <c r="B129" s="43"/>
      <c r="C129" s="36" t="s">
        <v>47</v>
      </c>
      <c r="D129" s="37" t="s">
        <v>35</v>
      </c>
      <c r="E129" s="44" t="s">
        <v>36</v>
      </c>
      <c r="F129" s="39">
        <v>49</v>
      </c>
      <c r="G129" s="45">
        <f>F129/0.6</f>
        <v>82</v>
      </c>
      <c r="H129" s="40"/>
      <c r="I129" s="41"/>
      <c r="J129" s="63"/>
    </row>
    <row r="130" spans="1:14" s="42" customFormat="1" ht="12.75" customHeight="1">
      <c r="A130" s="96"/>
      <c r="B130" s="43"/>
      <c r="C130" s="36" t="s">
        <v>47</v>
      </c>
      <c r="D130" s="37" t="s">
        <v>55</v>
      </c>
      <c r="E130" s="38" t="s">
        <v>32</v>
      </c>
      <c r="F130" s="39">
        <v>42</v>
      </c>
      <c r="G130" s="51"/>
      <c r="H130" s="40"/>
      <c r="I130" s="41"/>
      <c r="J130" s="63"/>
      <c r="N130" s="52"/>
    </row>
    <row r="131" spans="1:10" s="42" customFormat="1" ht="14.25">
      <c r="A131" s="96"/>
      <c r="B131" s="43"/>
      <c r="C131" s="36" t="s">
        <v>47</v>
      </c>
      <c r="D131" s="37" t="s">
        <v>37</v>
      </c>
      <c r="E131" s="44" t="s">
        <v>36</v>
      </c>
      <c r="F131" s="39">
        <v>150</v>
      </c>
      <c r="G131" s="45">
        <f>F131/0.55</f>
        <v>273</v>
      </c>
      <c r="H131" s="40"/>
      <c r="I131" s="41"/>
      <c r="J131" s="63"/>
    </row>
    <row r="132" spans="1:10" s="42" customFormat="1" ht="12.75" customHeight="1">
      <c r="A132" s="96"/>
      <c r="B132" s="43"/>
      <c r="C132" s="36" t="s">
        <v>45</v>
      </c>
      <c r="D132" s="37" t="s">
        <v>31</v>
      </c>
      <c r="E132" s="38" t="s">
        <v>32</v>
      </c>
      <c r="F132" s="39">
        <v>1</v>
      </c>
      <c r="G132" s="51"/>
      <c r="H132" s="40"/>
      <c r="I132" s="41"/>
      <c r="J132" s="63"/>
    </row>
    <row r="133" spans="1:10" s="42" customFormat="1" ht="12.75" customHeight="1">
      <c r="A133" s="96"/>
      <c r="B133" s="43"/>
      <c r="C133" s="36" t="s">
        <v>45</v>
      </c>
      <c r="D133" s="37" t="s">
        <v>33</v>
      </c>
      <c r="E133" s="38" t="s">
        <v>32</v>
      </c>
      <c r="F133" s="39">
        <v>8</v>
      </c>
      <c r="G133" s="51"/>
      <c r="H133" s="40"/>
      <c r="I133" s="41"/>
      <c r="J133" s="63"/>
    </row>
    <row r="134" spans="1:10" s="42" customFormat="1" ht="14.25">
      <c r="A134" s="96"/>
      <c r="B134" s="43"/>
      <c r="C134" s="36" t="s">
        <v>45</v>
      </c>
      <c r="D134" s="37" t="s">
        <v>35</v>
      </c>
      <c r="E134" s="44" t="s">
        <v>36</v>
      </c>
      <c r="F134" s="39">
        <v>11</v>
      </c>
      <c r="G134" s="45">
        <f>F134/0.6</f>
        <v>18</v>
      </c>
      <c r="H134" s="40"/>
      <c r="I134" s="41"/>
      <c r="J134" s="63"/>
    </row>
    <row r="135" spans="1:10" s="42" customFormat="1" ht="14.25">
      <c r="A135" s="96"/>
      <c r="B135" s="43"/>
      <c r="C135" s="36" t="s">
        <v>45</v>
      </c>
      <c r="D135" s="37" t="s">
        <v>52</v>
      </c>
      <c r="E135" s="44" t="s">
        <v>36</v>
      </c>
      <c r="F135" s="39">
        <v>1</v>
      </c>
      <c r="G135" s="45">
        <f>F135/0.6</f>
        <v>2</v>
      </c>
      <c r="H135" s="40"/>
      <c r="I135" s="41"/>
      <c r="J135" s="63"/>
    </row>
    <row r="136" spans="1:14" s="42" customFormat="1" ht="12.75" customHeight="1">
      <c r="A136" s="96"/>
      <c r="B136" s="43"/>
      <c r="C136" s="36" t="s">
        <v>45</v>
      </c>
      <c r="D136" s="37" t="s">
        <v>55</v>
      </c>
      <c r="E136" s="38" t="s">
        <v>32</v>
      </c>
      <c r="F136" s="39">
        <v>7</v>
      </c>
      <c r="G136" s="51"/>
      <c r="H136" s="40"/>
      <c r="I136" s="41"/>
      <c r="J136" s="63"/>
      <c r="N136" s="52"/>
    </row>
    <row r="137" spans="1:10" s="42" customFormat="1" ht="14.25">
      <c r="A137" s="96"/>
      <c r="B137" s="43"/>
      <c r="C137" s="36" t="s">
        <v>45</v>
      </c>
      <c r="D137" s="37" t="s">
        <v>37</v>
      </c>
      <c r="E137" s="44" t="s">
        <v>36</v>
      </c>
      <c r="F137" s="39">
        <v>20</v>
      </c>
      <c r="G137" s="45">
        <f>F137/0.55</f>
        <v>36</v>
      </c>
      <c r="H137" s="40"/>
      <c r="I137" s="41"/>
      <c r="J137" s="63"/>
    </row>
    <row r="138" spans="1:10" s="42" customFormat="1" ht="12.75" customHeight="1">
      <c r="A138" s="96"/>
      <c r="B138" s="46"/>
      <c r="C138" s="47"/>
      <c r="D138" s="48" t="s">
        <v>38</v>
      </c>
      <c r="E138" s="49"/>
      <c r="F138" s="49">
        <f>SUM(F127:F137)</f>
        <v>475</v>
      </c>
      <c r="G138" s="49">
        <f aca="true" t="shared" si="0" ref="G138">SUM(G127:G137)</f>
        <v>411</v>
      </c>
      <c r="H138" s="49"/>
      <c r="I138" s="58"/>
      <c r="J138" s="63"/>
    </row>
    <row r="139" spans="1:10" s="42" customFormat="1" ht="12.75" customHeight="1">
      <c r="A139" s="96"/>
      <c r="B139" s="43" t="s">
        <v>64</v>
      </c>
      <c r="C139" s="36" t="s">
        <v>47</v>
      </c>
      <c r="D139" s="37" t="s">
        <v>31</v>
      </c>
      <c r="E139" s="38" t="s">
        <v>32</v>
      </c>
      <c r="F139" s="39">
        <v>38</v>
      </c>
      <c r="G139" s="39"/>
      <c r="H139" s="40"/>
      <c r="I139" s="41"/>
      <c r="J139" s="62"/>
    </row>
    <row r="140" spans="1:10" s="42" customFormat="1" ht="12.75" customHeight="1">
      <c r="A140" s="96"/>
      <c r="B140" s="43"/>
      <c r="C140" s="36" t="s">
        <v>47</v>
      </c>
      <c r="D140" s="37" t="s">
        <v>33</v>
      </c>
      <c r="E140" s="38" t="s">
        <v>32</v>
      </c>
      <c r="F140" s="39">
        <v>207</v>
      </c>
      <c r="G140" s="39"/>
      <c r="H140" s="40"/>
      <c r="I140" s="41"/>
      <c r="J140" s="62"/>
    </row>
    <row r="141" spans="1:10" s="42" customFormat="1" ht="14.25">
      <c r="A141" s="96"/>
      <c r="B141" s="43"/>
      <c r="C141" s="36" t="s">
        <v>47</v>
      </c>
      <c r="D141" s="37" t="s">
        <v>35</v>
      </c>
      <c r="E141" s="44" t="s">
        <v>36</v>
      </c>
      <c r="F141" s="39">
        <v>67</v>
      </c>
      <c r="G141" s="45">
        <f>F141/0.6</f>
        <v>112</v>
      </c>
      <c r="H141" s="40"/>
      <c r="I141" s="41"/>
      <c r="J141" s="62"/>
    </row>
    <row r="142" spans="1:10" s="42" customFormat="1" ht="12.75" customHeight="1">
      <c r="A142" s="96"/>
      <c r="B142" s="43"/>
      <c r="C142" s="36" t="s">
        <v>47</v>
      </c>
      <c r="D142" s="37" t="s">
        <v>55</v>
      </c>
      <c r="E142" s="38" t="s">
        <v>32</v>
      </c>
      <c r="F142" s="39">
        <v>71</v>
      </c>
      <c r="G142" s="39"/>
      <c r="H142" s="40"/>
      <c r="I142" s="41"/>
      <c r="J142" s="62"/>
    </row>
    <row r="143" spans="1:10" s="42" customFormat="1" ht="14.25">
      <c r="A143" s="96"/>
      <c r="B143" s="43"/>
      <c r="C143" s="36" t="s">
        <v>47</v>
      </c>
      <c r="D143" s="37" t="s">
        <v>37</v>
      </c>
      <c r="E143" s="44" t="s">
        <v>36</v>
      </c>
      <c r="F143" s="39">
        <v>300</v>
      </c>
      <c r="G143" s="45">
        <f>F143/0.55</f>
        <v>545</v>
      </c>
      <c r="H143" s="40"/>
      <c r="I143" s="41"/>
      <c r="J143" s="62"/>
    </row>
    <row r="144" spans="1:10" s="42" customFormat="1" ht="12.75" customHeight="1">
      <c r="A144" s="96"/>
      <c r="B144" s="43"/>
      <c r="C144" s="36" t="s">
        <v>65</v>
      </c>
      <c r="D144" s="37" t="s">
        <v>33</v>
      </c>
      <c r="E144" s="38" t="s">
        <v>32</v>
      </c>
      <c r="F144" s="39">
        <v>1</v>
      </c>
      <c r="G144" s="39"/>
      <c r="H144" s="40"/>
      <c r="I144" s="41"/>
      <c r="J144" s="62"/>
    </row>
    <row r="145" spans="1:10" s="42" customFormat="1" ht="14.25">
      <c r="A145" s="96"/>
      <c r="B145" s="43" t="s">
        <v>66</v>
      </c>
      <c r="C145" s="36" t="s">
        <v>65</v>
      </c>
      <c r="D145" s="37" t="s">
        <v>35</v>
      </c>
      <c r="E145" s="44" t="s">
        <v>36</v>
      </c>
      <c r="F145" s="39">
        <v>5</v>
      </c>
      <c r="G145" s="45">
        <f>F145/0.6</f>
        <v>8</v>
      </c>
      <c r="H145" s="40"/>
      <c r="I145" s="41"/>
      <c r="J145" s="62"/>
    </row>
    <row r="146" spans="1:10" s="42" customFormat="1" ht="14.25">
      <c r="A146" s="96"/>
      <c r="B146" s="43"/>
      <c r="C146" s="36" t="s">
        <v>65</v>
      </c>
      <c r="D146" s="37" t="s">
        <v>52</v>
      </c>
      <c r="E146" s="44" t="s">
        <v>36</v>
      </c>
      <c r="F146" s="39">
        <v>1</v>
      </c>
      <c r="G146" s="45">
        <f>F146/0.6</f>
        <v>2</v>
      </c>
      <c r="H146" s="40"/>
      <c r="I146" s="41"/>
      <c r="J146" s="62"/>
    </row>
    <row r="147" spans="1:10" s="42" customFormat="1" ht="14.25">
      <c r="A147" s="96"/>
      <c r="B147" s="43"/>
      <c r="C147" s="36" t="s">
        <v>65</v>
      </c>
      <c r="D147" s="37" t="s">
        <v>37</v>
      </c>
      <c r="E147" s="44" t="s">
        <v>36</v>
      </c>
      <c r="F147" s="39">
        <v>21</v>
      </c>
      <c r="G147" s="45">
        <f>F147/0.55</f>
        <v>38</v>
      </c>
      <c r="H147" s="40"/>
      <c r="I147" s="41"/>
      <c r="J147" s="62"/>
    </row>
    <row r="148" spans="1:10" s="42" customFormat="1" ht="12.75" customHeight="1">
      <c r="A148" s="96"/>
      <c r="B148" s="46"/>
      <c r="C148" s="47"/>
      <c r="D148" s="48" t="s">
        <v>38</v>
      </c>
      <c r="E148" s="49"/>
      <c r="F148" s="49">
        <f>SUM(F139:F147)</f>
        <v>711</v>
      </c>
      <c r="G148" s="49">
        <f>SUM(G139:G147)</f>
        <v>705</v>
      </c>
      <c r="H148" s="49"/>
      <c r="I148" s="58"/>
      <c r="J148" s="63"/>
    </row>
    <row r="149" spans="1:10" s="42" customFormat="1" ht="12.75" customHeight="1">
      <c r="A149" s="96"/>
      <c r="B149" s="35" t="s">
        <v>67</v>
      </c>
      <c r="C149" s="36" t="s">
        <v>47</v>
      </c>
      <c r="D149" s="37" t="s">
        <v>31</v>
      </c>
      <c r="E149" s="38" t="s">
        <v>32</v>
      </c>
      <c r="F149" s="39">
        <v>3</v>
      </c>
      <c r="G149" s="39"/>
      <c r="H149" s="40"/>
      <c r="I149" s="41"/>
      <c r="J149" s="62"/>
    </row>
    <row r="150" spans="1:10" s="42" customFormat="1" ht="12.75" customHeight="1">
      <c r="A150" s="96"/>
      <c r="B150" s="43"/>
      <c r="C150" s="36" t="s">
        <v>47</v>
      </c>
      <c r="D150" s="37" t="s">
        <v>33</v>
      </c>
      <c r="E150" s="38" t="s">
        <v>32</v>
      </c>
      <c r="F150" s="39">
        <v>3</v>
      </c>
      <c r="G150" s="39"/>
      <c r="H150" s="40"/>
      <c r="I150" s="41"/>
      <c r="J150" s="62"/>
    </row>
    <row r="151" spans="1:10" s="42" customFormat="1" ht="14.25">
      <c r="A151" s="96"/>
      <c r="B151" s="43"/>
      <c r="C151" s="36" t="s">
        <v>47</v>
      </c>
      <c r="D151" s="37" t="s">
        <v>37</v>
      </c>
      <c r="E151" s="44" t="s">
        <v>36</v>
      </c>
      <c r="F151" s="39">
        <v>37</v>
      </c>
      <c r="G151" s="45">
        <f>F151/0.55</f>
        <v>67</v>
      </c>
      <c r="H151" s="40"/>
      <c r="I151" s="41"/>
      <c r="J151" s="62"/>
    </row>
    <row r="152" spans="1:10" s="42" customFormat="1" ht="12.75" customHeight="1">
      <c r="A152" s="96"/>
      <c r="B152" s="43"/>
      <c r="C152" s="47"/>
      <c r="D152" s="48" t="s">
        <v>38</v>
      </c>
      <c r="E152" s="49"/>
      <c r="F152" s="49">
        <f>SUM(F149:F151)</f>
        <v>43</v>
      </c>
      <c r="G152" s="49">
        <f>SUM(G149:G151)</f>
        <v>67</v>
      </c>
      <c r="H152" s="49"/>
      <c r="I152" s="58"/>
      <c r="J152" s="63"/>
    </row>
    <row r="153" spans="1:10" s="42" customFormat="1" ht="12.75" customHeight="1">
      <c r="A153" s="96"/>
      <c r="B153" s="35" t="s">
        <v>68</v>
      </c>
      <c r="C153" s="36" t="s">
        <v>47</v>
      </c>
      <c r="D153" s="37" t="s">
        <v>31</v>
      </c>
      <c r="E153" s="38" t="s">
        <v>32</v>
      </c>
      <c r="F153" s="39">
        <v>44</v>
      </c>
      <c r="G153" s="39"/>
      <c r="H153" s="40"/>
      <c r="I153" s="41"/>
      <c r="J153" s="62"/>
    </row>
    <row r="154" spans="1:10" s="42" customFormat="1" ht="12.75" customHeight="1">
      <c r="A154" s="96"/>
      <c r="B154" s="43"/>
      <c r="C154" s="36" t="s">
        <v>47</v>
      </c>
      <c r="D154" s="37" t="s">
        <v>33</v>
      </c>
      <c r="E154" s="38" t="s">
        <v>32</v>
      </c>
      <c r="F154" s="39">
        <v>204</v>
      </c>
      <c r="G154" s="39"/>
      <c r="H154" s="40"/>
      <c r="I154" s="41"/>
      <c r="J154" s="62"/>
    </row>
    <row r="155" spans="1:10" s="42" customFormat="1" ht="14.25">
      <c r="A155" s="96"/>
      <c r="B155" s="43"/>
      <c r="C155" s="36" t="s">
        <v>47</v>
      </c>
      <c r="D155" s="37" t="s">
        <v>35</v>
      </c>
      <c r="E155" s="44" t="s">
        <v>36</v>
      </c>
      <c r="F155" s="39">
        <v>41</v>
      </c>
      <c r="G155" s="45">
        <f>F155/0.6</f>
        <v>68</v>
      </c>
      <c r="H155" s="40"/>
      <c r="I155" s="41"/>
      <c r="J155" s="62"/>
    </row>
    <row r="156" spans="1:10" s="42" customFormat="1" ht="12.75" customHeight="1">
      <c r="A156" s="96"/>
      <c r="B156" s="43"/>
      <c r="C156" s="36" t="s">
        <v>47</v>
      </c>
      <c r="D156" s="37" t="s">
        <v>55</v>
      </c>
      <c r="E156" s="38" t="s">
        <v>32</v>
      </c>
      <c r="F156" s="39">
        <v>69</v>
      </c>
      <c r="G156" s="39"/>
      <c r="H156" s="40"/>
      <c r="I156" s="41"/>
      <c r="J156" s="62"/>
    </row>
    <row r="157" spans="1:10" s="42" customFormat="1" ht="14.25">
      <c r="A157" s="96"/>
      <c r="B157" s="43"/>
      <c r="C157" s="36" t="s">
        <v>47</v>
      </c>
      <c r="D157" s="37" t="s">
        <v>37</v>
      </c>
      <c r="E157" s="44" t="s">
        <v>36</v>
      </c>
      <c r="F157" s="39">
        <v>200</v>
      </c>
      <c r="G157" s="45">
        <f>F157/0.55</f>
        <v>364</v>
      </c>
      <c r="H157" s="40"/>
      <c r="I157" s="41"/>
      <c r="J157" s="62"/>
    </row>
    <row r="158" spans="1:10" s="42" customFormat="1" ht="14.25">
      <c r="A158" s="96"/>
      <c r="B158" s="43"/>
      <c r="C158" s="36" t="s">
        <v>44</v>
      </c>
      <c r="D158" s="37" t="s">
        <v>35</v>
      </c>
      <c r="E158" s="44" t="s">
        <v>36</v>
      </c>
      <c r="F158" s="39">
        <v>1</v>
      </c>
      <c r="G158" s="45">
        <f>F158/0.6</f>
        <v>2</v>
      </c>
      <c r="H158" s="40"/>
      <c r="I158" s="41"/>
      <c r="J158" s="62"/>
    </row>
    <row r="159" spans="1:10" s="42" customFormat="1" ht="14.25">
      <c r="A159" s="96"/>
      <c r="B159" s="33"/>
      <c r="C159" s="36" t="s">
        <v>44</v>
      </c>
      <c r="D159" s="37" t="s">
        <v>37</v>
      </c>
      <c r="E159" s="44" t="s">
        <v>36</v>
      </c>
      <c r="F159" s="39">
        <v>1</v>
      </c>
      <c r="G159" s="45">
        <f>F159/0.55</f>
        <v>2</v>
      </c>
      <c r="H159" s="40"/>
      <c r="I159" s="41"/>
      <c r="J159" s="62"/>
    </row>
    <row r="160" spans="1:10" s="42" customFormat="1" ht="12.75" customHeight="1">
      <c r="A160" s="96"/>
      <c r="B160" s="34"/>
      <c r="C160" s="65"/>
      <c r="D160" s="66" t="s">
        <v>38</v>
      </c>
      <c r="E160" s="67"/>
      <c r="F160" s="49">
        <f>SUM(F153:F159)</f>
        <v>560</v>
      </c>
      <c r="G160" s="49">
        <f>SUM(G153:G159)</f>
        <v>436</v>
      </c>
      <c r="H160" s="49"/>
      <c r="I160" s="58"/>
      <c r="J160" s="63"/>
    </row>
    <row r="161" spans="1:11" s="42" customFormat="1" ht="15.75">
      <c r="A161" s="96"/>
      <c r="B161" s="68" t="s">
        <v>70</v>
      </c>
      <c r="C161" s="69"/>
      <c r="D161" s="69"/>
      <c r="E161" s="69"/>
      <c r="F161" s="53">
        <f>SUM(F6:F10,F12:F16,F18:F25,F27:F31,F33:F34,F36:F40,F42:F45,F47:F53,F55:F65,F67:F81,F83:F92,F94:F98,F100:F104,F106:F109,F111:F125,F127:F137,F139:F147,F149:F151,F153:F159)</f>
        <v>5673</v>
      </c>
      <c r="G161" s="53">
        <f>SUM(G6:G10,G12:G16,G18:G25,G27:G31,G33:G34,G36:G40,G42:G45,G47:G53,G55:G65,G67:G81,G83:G92,G94:G98,G100:G104,G106:G109,G111:G125,G127:G137,G139:G147,G149:G151,G153:G159)</f>
        <v>5507</v>
      </c>
      <c r="H161" s="53"/>
      <c r="I161" s="59"/>
      <c r="J161" s="71"/>
      <c r="K161" s="72"/>
    </row>
    <row r="162" spans="1:9" s="42" customFormat="1" ht="12.75" customHeight="1">
      <c r="A162" s="70"/>
      <c r="B162" s="64"/>
      <c r="C162" s="54"/>
      <c r="F162" s="55">
        <f>F160+F152+F148+F138+F126+F110+F105+F99+F93+F82+F66+F54+F46+F41+F35+F32+F26+F17+F11</f>
        <v>5673</v>
      </c>
      <c r="G162" s="55">
        <f aca="true" t="shared" si="1" ref="G162">G160+G152+G148+G138+G126+G110+G105+G99+G93+G82+G66+G54+G46+G41+G35+G32+G26+G17+G11</f>
        <v>5507</v>
      </c>
      <c r="H162" s="55"/>
      <c r="I162" s="56"/>
    </row>
    <row r="163" spans="1:9" ht="15">
      <c r="A163" s="13"/>
      <c r="B163" s="13"/>
      <c r="C163" s="13"/>
      <c r="D163" s="13"/>
      <c r="E163" s="13"/>
      <c r="F163" s="13"/>
      <c r="G163" s="13"/>
      <c r="H163" s="13"/>
      <c r="I163" s="13"/>
    </row>
    <row r="164" spans="1:9" ht="15">
      <c r="A164" s="13"/>
      <c r="B164" s="13"/>
      <c r="C164" s="13"/>
      <c r="D164" s="13"/>
      <c r="E164" s="13"/>
      <c r="F164" s="13"/>
      <c r="G164" s="13"/>
      <c r="H164" s="13"/>
      <c r="I164" s="13"/>
    </row>
    <row r="165" spans="1:10" ht="15">
      <c r="A165" s="81" t="s">
        <v>2</v>
      </c>
      <c r="B165" s="81"/>
      <c r="C165" s="81"/>
      <c r="D165" s="81"/>
      <c r="E165" s="10"/>
      <c r="F165" s="11"/>
      <c r="G165" s="11"/>
      <c r="H165" s="11"/>
      <c r="I165" s="10"/>
      <c r="J165" s="10"/>
    </row>
    <row r="166" spans="1:10" ht="15">
      <c r="A166" s="5" t="s">
        <v>2</v>
      </c>
      <c r="B166" s="22"/>
      <c r="C166" s="10"/>
      <c r="D166" s="10"/>
      <c r="E166" s="10"/>
      <c r="F166" s="10"/>
      <c r="G166" s="11" t="s">
        <v>3</v>
      </c>
      <c r="H166" s="10"/>
      <c r="I166" s="10"/>
      <c r="J166" s="10"/>
    </row>
    <row r="167" spans="1:10" ht="15">
      <c r="A167" s="76" t="s">
        <v>11</v>
      </c>
      <c r="B167" s="77"/>
      <c r="C167" s="75"/>
      <c r="D167" s="75"/>
      <c r="E167" s="6"/>
      <c r="F167" s="80" t="s">
        <v>9</v>
      </c>
      <c r="G167" s="80"/>
      <c r="H167" s="80"/>
      <c r="I167" s="10"/>
      <c r="J167" s="10"/>
    </row>
    <row r="168" spans="1:10" ht="15">
      <c r="A168" s="20"/>
      <c r="B168" s="23"/>
      <c r="C168" s="19"/>
      <c r="D168" s="19"/>
      <c r="E168" s="6"/>
      <c r="F168" s="80"/>
      <c r="G168" s="80"/>
      <c r="H168" s="80"/>
      <c r="I168" s="10"/>
      <c r="J168" s="10"/>
    </row>
    <row r="169" spans="1:10" ht="15">
      <c r="A169" s="5"/>
      <c r="B169" s="22"/>
      <c r="C169" s="10"/>
      <c r="D169" s="10"/>
      <c r="E169" s="10"/>
      <c r="F169" s="10"/>
      <c r="G169" s="10"/>
      <c r="H169" s="10"/>
      <c r="I169" s="10"/>
      <c r="J169" s="10"/>
    </row>
    <row r="170" spans="1:10" ht="15">
      <c r="A170" s="78" t="s">
        <v>1</v>
      </c>
      <c r="B170" s="79"/>
      <c r="C170" s="79"/>
      <c r="D170" s="79"/>
      <c r="E170" s="10"/>
      <c r="F170" s="10"/>
      <c r="G170" s="10"/>
      <c r="H170" s="10"/>
      <c r="I170" s="10"/>
      <c r="J170" s="10"/>
    </row>
    <row r="171" spans="1:10" ht="15">
      <c r="A171" s="74" t="s">
        <v>12</v>
      </c>
      <c r="B171" s="74"/>
      <c r="C171" s="75"/>
      <c r="D171" s="75"/>
      <c r="E171" s="75"/>
      <c r="F171" s="10"/>
      <c r="G171" s="10"/>
      <c r="H171" s="10"/>
      <c r="I171" s="10"/>
      <c r="J171" s="10"/>
    </row>
    <row r="172" spans="1:10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</row>
  </sheetData>
  <mergeCells count="10">
    <mergeCell ref="A165:D165"/>
    <mergeCell ref="A6:A161"/>
    <mergeCell ref="D2:G2"/>
    <mergeCell ref="D3:G3"/>
    <mergeCell ref="D4:E4"/>
    <mergeCell ref="A167:D167"/>
    <mergeCell ref="F167:H167"/>
    <mergeCell ref="F168:H168"/>
    <mergeCell ref="A170:D170"/>
    <mergeCell ref="A171:E17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tabSelected="1" workbookViewId="0" topLeftCell="A1">
      <selection activeCell="L28" sqref="L28"/>
    </sheetView>
  </sheetViews>
  <sheetFormatPr defaultColWidth="9.140625" defaultRowHeight="15"/>
  <cols>
    <col min="1" max="1" width="17.28125" style="25" customWidth="1"/>
    <col min="2" max="6" width="20.28125" style="25" customWidth="1"/>
    <col min="7" max="9" width="8.8515625" style="25" customWidth="1"/>
  </cols>
  <sheetData>
    <row r="2" spans="1:8" ht="15">
      <c r="A2" s="98" t="s">
        <v>16</v>
      </c>
      <c r="B2" s="98"/>
      <c r="C2" s="98"/>
      <c r="D2" s="98"/>
      <c r="E2" s="98"/>
      <c r="F2" s="98"/>
      <c r="G2" s="98"/>
      <c r="H2" s="98"/>
    </row>
    <row r="3" spans="1:8" ht="15">
      <c r="A3" s="99" t="s">
        <v>17</v>
      </c>
      <c r="B3" s="99"/>
      <c r="C3" s="99"/>
      <c r="D3" s="99"/>
      <c r="E3" s="99"/>
      <c r="F3" s="99"/>
      <c r="G3" s="99"/>
      <c r="H3" s="99"/>
    </row>
    <row r="4" spans="1:8" ht="31.15" customHeight="1">
      <c r="A4" s="100" t="s">
        <v>25</v>
      </c>
      <c r="B4" s="99"/>
      <c r="C4" s="99"/>
      <c r="D4" s="99"/>
      <c r="E4" s="99"/>
      <c r="F4" s="99"/>
      <c r="G4" s="99"/>
      <c r="H4" s="99"/>
    </row>
    <row r="5" spans="1:8" ht="22.15" customHeight="1">
      <c r="A5" s="99" t="s">
        <v>71</v>
      </c>
      <c r="B5" s="99"/>
      <c r="C5" s="99"/>
      <c r="D5" s="99"/>
      <c r="E5" s="99"/>
      <c r="F5" s="99"/>
      <c r="G5" s="99"/>
      <c r="H5" s="99"/>
    </row>
    <row r="6" spans="1:8" ht="15.6">
      <c r="A6" s="26"/>
      <c r="B6" s="26"/>
      <c r="C6" s="26"/>
      <c r="D6" s="26"/>
      <c r="E6" s="26"/>
      <c r="F6" s="26"/>
      <c r="G6" s="26"/>
      <c r="H6" s="26"/>
    </row>
    <row r="7" spans="1:8" ht="15.6">
      <c r="A7" s="26"/>
      <c r="B7" s="26"/>
      <c r="C7" s="26"/>
      <c r="D7" s="26"/>
      <c r="E7" s="26"/>
      <c r="F7" s="26"/>
      <c r="G7" s="26"/>
      <c r="H7" s="26"/>
    </row>
    <row r="8" spans="1:8" ht="15.6">
      <c r="A8" s="26"/>
      <c r="B8" s="26"/>
      <c r="C8" s="26"/>
      <c r="D8" s="26"/>
      <c r="E8" s="26"/>
      <c r="F8" s="26"/>
      <c r="G8" s="26"/>
      <c r="H8" s="26"/>
    </row>
    <row r="9" spans="1:8" ht="27.6" customHeight="1">
      <c r="A9" s="104" t="s">
        <v>26</v>
      </c>
      <c r="B9" s="101" t="s">
        <v>23</v>
      </c>
      <c r="C9" s="102"/>
      <c r="D9" s="102"/>
      <c r="E9" s="103"/>
      <c r="F9" s="106" t="s">
        <v>24</v>
      </c>
      <c r="G9" s="26"/>
      <c r="H9" s="26"/>
    </row>
    <row r="10" spans="1:8" ht="15">
      <c r="A10" s="105"/>
      <c r="B10" s="29" t="s">
        <v>19</v>
      </c>
      <c r="C10" s="29" t="s">
        <v>20</v>
      </c>
      <c r="D10" s="29" t="s">
        <v>21</v>
      </c>
      <c r="E10" s="29" t="s">
        <v>22</v>
      </c>
      <c r="F10" s="105"/>
      <c r="G10" s="26"/>
      <c r="H10" s="26"/>
    </row>
    <row r="11" spans="1:8" ht="39.6" customHeight="1">
      <c r="A11" s="32" t="s">
        <v>69</v>
      </c>
      <c r="B11" s="30">
        <v>1173</v>
      </c>
      <c r="C11" s="30">
        <v>1500</v>
      </c>
      <c r="D11" s="30">
        <v>1500</v>
      </c>
      <c r="E11" s="30">
        <v>1500</v>
      </c>
      <c r="F11" s="30">
        <f>SUM(B11:E11)</f>
        <v>5673</v>
      </c>
      <c r="G11" s="26"/>
      <c r="H11" s="26"/>
    </row>
    <row r="12" spans="1:8" ht="15.6">
      <c r="A12" s="26"/>
      <c r="B12" s="26"/>
      <c r="C12" s="26"/>
      <c r="D12" s="26"/>
      <c r="E12" s="26"/>
      <c r="F12" s="26"/>
      <c r="G12" s="26"/>
      <c r="H12" s="26"/>
    </row>
    <row r="13" spans="1:8" ht="15.6">
      <c r="A13" s="27"/>
      <c r="B13" s="27"/>
      <c r="C13" s="27"/>
      <c r="D13" s="27"/>
      <c r="E13" s="27"/>
      <c r="F13" s="26"/>
      <c r="G13" s="27"/>
      <c r="H13" s="28"/>
    </row>
    <row r="14" spans="1:10" ht="15">
      <c r="A14" s="81" t="s">
        <v>2</v>
      </c>
      <c r="B14" s="81"/>
      <c r="C14" s="81"/>
      <c r="D14" s="81"/>
      <c r="E14" s="10"/>
      <c r="F14" s="11"/>
      <c r="G14" s="11"/>
      <c r="H14" s="11"/>
      <c r="I14" s="10"/>
      <c r="J14" s="10"/>
    </row>
    <row r="15" spans="1:10" ht="15">
      <c r="A15" s="5" t="s">
        <v>2</v>
      </c>
      <c r="B15" s="22"/>
      <c r="C15" s="10"/>
      <c r="D15" s="10"/>
      <c r="E15" s="11" t="s">
        <v>3</v>
      </c>
      <c r="F15" s="10"/>
      <c r="I15" s="10"/>
      <c r="J15" s="10"/>
    </row>
    <row r="16" spans="1:10" ht="14.45" customHeight="1">
      <c r="A16" s="76" t="s">
        <v>11</v>
      </c>
      <c r="B16" s="77"/>
      <c r="C16" s="77"/>
      <c r="D16" s="21" t="s">
        <v>9</v>
      </c>
      <c r="E16" s="21"/>
      <c r="F16" s="21"/>
      <c r="I16" s="10"/>
      <c r="J16" s="10"/>
    </row>
    <row r="17" spans="1:10" ht="14.45">
      <c r="A17" s="20"/>
      <c r="B17" s="23"/>
      <c r="C17" s="19"/>
      <c r="D17" s="19"/>
      <c r="E17" s="6"/>
      <c r="F17" s="80"/>
      <c r="G17" s="80"/>
      <c r="H17" s="80"/>
      <c r="I17" s="10"/>
      <c r="J17" s="10"/>
    </row>
    <row r="18" spans="1:10" ht="14.45">
      <c r="A18" s="5"/>
      <c r="B18" s="22"/>
      <c r="C18" s="10"/>
      <c r="D18" s="10"/>
      <c r="E18" s="10"/>
      <c r="F18" s="10"/>
      <c r="G18" s="10"/>
      <c r="H18" s="10"/>
      <c r="I18" s="10"/>
      <c r="J18" s="10"/>
    </row>
    <row r="19" spans="1:10" ht="15">
      <c r="A19" s="78" t="s">
        <v>1</v>
      </c>
      <c r="B19" s="79"/>
      <c r="C19" s="79"/>
      <c r="D19" s="79"/>
      <c r="E19" s="10"/>
      <c r="F19" s="10"/>
      <c r="G19" s="10"/>
      <c r="H19" s="10"/>
      <c r="I19" s="10"/>
      <c r="J19" s="10"/>
    </row>
    <row r="20" spans="1:10" ht="14.45" customHeight="1">
      <c r="A20" s="97" t="s">
        <v>12</v>
      </c>
      <c r="B20" s="97"/>
      <c r="C20" s="97"/>
      <c r="D20" s="31"/>
      <c r="E20" s="31"/>
      <c r="F20" s="10"/>
      <c r="G20" s="10"/>
      <c r="H20" s="10"/>
      <c r="I20" s="10"/>
      <c r="J20" s="10"/>
    </row>
  </sheetData>
  <mergeCells count="12">
    <mergeCell ref="A20:C20"/>
    <mergeCell ref="A2:H2"/>
    <mergeCell ref="A3:H3"/>
    <mergeCell ref="A4:H4"/>
    <mergeCell ref="A5:H5"/>
    <mergeCell ref="B9:E9"/>
    <mergeCell ref="F17:H17"/>
    <mergeCell ref="A19:D19"/>
    <mergeCell ref="A9:A10"/>
    <mergeCell ref="F9:F10"/>
    <mergeCell ref="A14:D14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Petrov</cp:lastModifiedBy>
  <cp:lastPrinted>2021-08-24T10:19:36Z</cp:lastPrinted>
  <dcterms:created xsi:type="dcterms:W3CDTF">2019-10-11T07:43:52Z</dcterms:created>
  <dcterms:modified xsi:type="dcterms:W3CDTF">2021-12-13T13:50:19Z</dcterms:modified>
  <cp:category/>
  <cp:version/>
  <cp:contentType/>
  <cp:contentStatus/>
</cp:coreProperties>
</file>