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13_ncr:1_{13360699-CF65-4BA6-9081-6F783676400F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Приложение 1" sheetId="2" r:id="rId1"/>
    <sheet name="Приложение 2" sheetId="3" r:id="rId2"/>
    <sheet name="График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8" i="3" l="1"/>
  <c r="D68" i="3"/>
  <c r="H67" i="3"/>
  <c r="H66" i="3"/>
  <c r="H65" i="3"/>
  <c r="H64" i="3"/>
  <c r="H63" i="3"/>
  <c r="H62" i="3"/>
  <c r="H61" i="3"/>
  <c r="H60" i="3"/>
  <c r="H59" i="3"/>
  <c r="H58" i="3"/>
  <c r="H57" i="3"/>
  <c r="H56" i="3"/>
  <c r="H55" i="3"/>
  <c r="H54" i="3"/>
  <c r="H53" i="3"/>
  <c r="H52" i="3"/>
  <c r="H51" i="3"/>
  <c r="H50" i="3"/>
  <c r="H49" i="3"/>
  <c r="E48" i="3"/>
  <c r="D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E28" i="3"/>
  <c r="D28" i="3"/>
  <c r="H27" i="3"/>
  <c r="H26" i="3"/>
  <c r="H25" i="3"/>
  <c r="H24" i="3"/>
  <c r="H28" i="3" s="1"/>
  <c r="H23" i="3"/>
  <c r="H22" i="3"/>
  <c r="H21" i="3"/>
  <c r="H20" i="3"/>
  <c r="H19" i="3"/>
  <c r="H18" i="3"/>
  <c r="E17" i="3"/>
  <c r="E69" i="3" s="1"/>
  <c r="D17" i="3"/>
  <c r="D69" i="3" s="1"/>
  <c r="H16" i="3"/>
  <c r="H15" i="3"/>
  <c r="H14" i="3"/>
  <c r="H13" i="3"/>
  <c r="H12" i="3"/>
  <c r="H11" i="3"/>
  <c r="H10" i="3"/>
  <c r="H9" i="3"/>
  <c r="H8" i="3"/>
  <c r="H7" i="3"/>
  <c r="H6" i="3"/>
  <c r="J6" i="2"/>
  <c r="H68" i="3" l="1"/>
  <c r="H48" i="3"/>
  <c r="H17" i="3"/>
  <c r="H69" i="3" l="1"/>
  <c r="H69" i="2"/>
  <c r="H68" i="2"/>
  <c r="H48" i="2"/>
  <c r="D48" i="2"/>
  <c r="H28" i="2"/>
  <c r="H17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27" i="2"/>
  <c r="H26" i="2"/>
  <c r="H25" i="2"/>
  <c r="H24" i="2"/>
  <c r="H23" i="2"/>
  <c r="H22" i="2"/>
  <c r="H21" i="2"/>
  <c r="H20" i="2"/>
  <c r="H19" i="2"/>
  <c r="H8" i="2"/>
  <c r="H9" i="2"/>
  <c r="H10" i="2"/>
  <c r="H11" i="2"/>
  <c r="H12" i="2"/>
  <c r="H13" i="2"/>
  <c r="H14" i="2"/>
  <c r="H15" i="2"/>
  <c r="H16" i="2"/>
  <c r="H7" i="2"/>
  <c r="H53" i="2"/>
  <c r="H52" i="2"/>
  <c r="H51" i="2"/>
  <c r="H50" i="2"/>
  <c r="H49" i="2"/>
  <c r="H32" i="2"/>
  <c r="H31" i="2"/>
  <c r="H30" i="2"/>
  <c r="H29" i="2"/>
  <c r="H18" i="2"/>
  <c r="H6" i="2"/>
  <c r="E69" i="2" l="1"/>
  <c r="D69" i="2"/>
  <c r="E68" i="2"/>
  <c r="D68" i="2"/>
  <c r="E48" i="2"/>
  <c r="F13" i="4"/>
  <c r="G11" i="4"/>
  <c r="G13" i="4" s="1"/>
  <c r="D28" i="2"/>
  <c r="E28" i="2"/>
  <c r="E17" i="2"/>
  <c r="D17" i="2"/>
  <c r="I6" i="2" l="1"/>
  <c r="E13" i="4"/>
  <c r="D13" i="4"/>
  <c r="C13" i="4"/>
</calcChain>
</file>

<file path=xl/sharedStrings.xml><?xml version="1.0" encoding="utf-8"?>
<sst xmlns="http://schemas.openxmlformats.org/spreadsheetml/2006/main" count="292" uniqueCount="52">
  <si>
    <t>Отдел и подотдел</t>
  </si>
  <si>
    <t>Дървесен вид</t>
  </si>
  <si>
    <t>Сортимент</t>
  </si>
  <si>
    <t>Прогнозно количество дървесина пл.куб.м.</t>
  </si>
  <si>
    <t>Прогнозно количество дървесина пр.куб.м.</t>
  </si>
  <si>
    <t>Дърва за огрев</t>
  </si>
  <si>
    <t>Всичко за подотдела</t>
  </si>
  <si>
    <t>към Договор № ……….. \ …………………</t>
  </si>
  <si>
    <t>График за добив на дървесина по тримесечия</t>
  </si>
  <si>
    <t>ОБЩО</t>
  </si>
  <si>
    <t>І</t>
  </si>
  <si>
    <t>ІІ</t>
  </si>
  <si>
    <t>ІІІ</t>
  </si>
  <si>
    <t>ІV</t>
  </si>
  <si>
    <t>ВСИЧКО:</t>
  </si>
  <si>
    <t>кл</t>
  </si>
  <si>
    <t>Дърва-технологична дървесина</t>
  </si>
  <si>
    <r>
      <t>тримесечие - 20</t>
    </r>
    <r>
      <rPr>
        <b/>
        <sz val="11"/>
        <color rgb="FFFF0000"/>
        <rFont val="Times New Roman"/>
        <family val="1"/>
        <charset val="204"/>
      </rPr>
      <t>26г</t>
    </r>
    <r>
      <rPr>
        <b/>
        <sz val="11"/>
        <color theme="1"/>
        <rFont val="Times New Roman"/>
        <family val="1"/>
        <charset val="204"/>
      </rPr>
      <t>., пл.куб.м.</t>
    </r>
  </si>
  <si>
    <t>Начална цена евро/пл.м3 без ДДС</t>
  </si>
  <si>
    <t>Начална цена евро/пр.м3 без ДДС</t>
  </si>
  <si>
    <t>Обща цена евро без ДДС</t>
  </si>
  <si>
    <t>Гаранция за участие, евро 5%</t>
  </si>
  <si>
    <t>Стъпка на наддаване, евро</t>
  </si>
  <si>
    <t>Достигната цена евро/пл.м3 без ДДС</t>
  </si>
  <si>
    <t>Достигната цена евро/пр.м3 без ДДС</t>
  </si>
  <si>
    <t>ПРОДАВАЧ:</t>
  </si>
  <si>
    <t>КУПУВАЧ:</t>
  </si>
  <si>
    <t>инж. Симеон Давидков</t>
  </si>
  <si>
    <t>Директор ТП ДЛС "Черни Лом"</t>
  </si>
  <si>
    <t>Главен счетоводител:</t>
  </si>
  <si>
    <t>Юлиан Илиев</t>
  </si>
  <si>
    <t>Обща цена. евро без ДДС</t>
  </si>
  <si>
    <t>гбр</t>
  </si>
  <si>
    <t>здб</t>
  </si>
  <si>
    <t>дчрш</t>
  </si>
  <si>
    <t>Дребна-технологична дървесина</t>
  </si>
  <si>
    <t xml:space="preserve">Приложение №1 за обект №2-23-26 </t>
  </si>
  <si>
    <t>Всичко за Обект №2-23-26</t>
  </si>
  <si>
    <t>1169-в</t>
  </si>
  <si>
    <t>бк</t>
  </si>
  <si>
    <t>трп</t>
  </si>
  <si>
    <t>Трупи за бичене 18-29 см.</t>
  </si>
  <si>
    <t>Средна-технологична дървесина</t>
  </si>
  <si>
    <t>1169-д</t>
  </si>
  <si>
    <t>срлп</t>
  </si>
  <si>
    <t>1170-а</t>
  </si>
  <si>
    <t>Трупи за бичене 30-49 см.</t>
  </si>
  <si>
    <t>1170-б</t>
  </si>
  <si>
    <t xml:space="preserve">Приложение №2 за обект №2-23-26 </t>
  </si>
  <si>
    <t xml:space="preserve">ПРИЛОЖЕНИЕ № 3 ЗА ОБЕКТ №2-23-26 </t>
  </si>
  <si>
    <t xml:space="preserve">Обект № 2-23-26 </t>
  </si>
  <si>
    <t>1169-в; 1169-д; 1170-а; 1170-б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</si>
</sst>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2"/>
      <color rgb="FF000000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1" fillId="0" borderId="0" xfId="1"/>
    <xf numFmtId="0" fontId="3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/>
    </xf>
    <xf numFmtId="0" fontId="3" fillId="0" borderId="6" xfId="1" applyFont="1" applyBorder="1" applyAlignment="1">
      <alignment vertical="top"/>
    </xf>
    <xf numFmtId="1" fontId="3" fillId="0" borderId="6" xfId="1" applyNumberFormat="1" applyFont="1" applyBorder="1" applyAlignment="1">
      <alignment vertical="top"/>
    </xf>
    <xf numFmtId="1" fontId="3" fillId="0" borderId="4" xfId="1" applyNumberFormat="1" applyFont="1" applyBorder="1" applyAlignment="1">
      <alignment vertical="top"/>
    </xf>
    <xf numFmtId="0" fontId="6" fillId="3" borderId="6" xfId="1" applyFont="1" applyFill="1" applyBorder="1"/>
    <xf numFmtId="1" fontId="6" fillId="3" borderId="6" xfId="1" applyNumberFormat="1" applyFont="1" applyFill="1" applyBorder="1"/>
    <xf numFmtId="0" fontId="3" fillId="3" borderId="4" xfId="1" applyFont="1" applyFill="1" applyBorder="1"/>
    <xf numFmtId="2" fontId="6" fillId="3" borderId="6" xfId="1" applyNumberFormat="1" applyFont="1" applyFill="1" applyBorder="1"/>
    <xf numFmtId="1" fontId="6" fillId="4" borderId="4" xfId="1" applyNumberFormat="1" applyFont="1" applyFill="1" applyBorder="1" applyAlignment="1">
      <alignment vertical="top"/>
    </xf>
    <xf numFmtId="0" fontId="3" fillId="0" borderId="4" xfId="1" applyFont="1" applyBorder="1" applyAlignment="1">
      <alignment vertical="top"/>
    </xf>
    <xf numFmtId="0" fontId="3" fillId="0" borderId="4" xfId="1" applyFont="1" applyBorder="1"/>
    <xf numFmtId="2" fontId="3" fillId="0" borderId="4" xfId="1" applyNumberFormat="1" applyFont="1" applyBorder="1"/>
    <xf numFmtId="0" fontId="5" fillId="0" borderId="4" xfId="0" applyFont="1" applyBorder="1"/>
    <xf numFmtId="2" fontId="6" fillId="4" borderId="4" xfId="1" applyNumberFormat="1" applyFont="1" applyFill="1" applyBorder="1" applyAlignment="1">
      <alignment vertical="top"/>
    </xf>
    <xf numFmtId="0" fontId="3" fillId="0" borderId="11" xfId="1" applyFont="1" applyBorder="1" applyAlignment="1">
      <alignment vertical="top"/>
    </xf>
    <xf numFmtId="1" fontId="3" fillId="0" borderId="11" xfId="1" applyNumberFormat="1" applyFont="1" applyBorder="1" applyAlignment="1">
      <alignment vertical="top"/>
    </xf>
    <xf numFmtId="2" fontId="3" fillId="0" borderId="8" xfId="1" applyNumberFormat="1" applyFont="1" applyBorder="1"/>
    <xf numFmtId="0" fontId="9" fillId="0" borderId="0" xfId="0" applyFont="1"/>
    <xf numFmtId="0" fontId="10" fillId="0" borderId="0" xfId="0" applyFont="1"/>
    <xf numFmtId="0" fontId="9" fillId="0" borderId="1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4" xfId="0" applyFont="1" applyBorder="1"/>
    <xf numFmtId="1" fontId="3" fillId="0" borderId="4" xfId="1" applyNumberFormat="1" applyFont="1" applyBorder="1"/>
    <xf numFmtId="1" fontId="3" fillId="0" borderId="6" xfId="1" applyNumberFormat="1" applyFont="1" applyBorder="1"/>
    <xf numFmtId="0" fontId="5" fillId="0" borderId="6" xfId="0" applyFont="1" applyBorder="1" applyAlignment="1">
      <alignment wrapText="1"/>
    </xf>
    <xf numFmtId="0" fontId="3" fillId="3" borderId="4" xfId="1" applyFont="1" applyFill="1" applyBorder="1" applyAlignment="1">
      <alignment vertical="center" wrapText="1"/>
    </xf>
    <xf numFmtId="0" fontId="3" fillId="3" borderId="4" xfId="1" applyFont="1" applyFill="1" applyBorder="1" applyAlignment="1">
      <alignment vertical="top"/>
    </xf>
    <xf numFmtId="1" fontId="6" fillId="5" borderId="6" xfId="1" applyNumberFormat="1" applyFont="1" applyFill="1" applyBorder="1"/>
    <xf numFmtId="0" fontId="3" fillId="5" borderId="4" xfId="1" applyFont="1" applyFill="1" applyBorder="1"/>
    <xf numFmtId="2" fontId="6" fillId="5" borderId="6" xfId="1" applyNumberFormat="1" applyFont="1" applyFill="1" applyBorder="1"/>
    <xf numFmtId="0" fontId="2" fillId="2" borderId="0" xfId="1" applyFont="1" applyFill="1" applyAlignment="1">
      <alignment horizontal="center" vertical="center" wrapText="1"/>
    </xf>
    <xf numFmtId="0" fontId="3" fillId="3" borderId="6" xfId="1" applyFont="1" applyFill="1" applyBorder="1"/>
    <xf numFmtId="0" fontId="3" fillId="5" borderId="6" xfId="1" applyFont="1" applyFill="1" applyBorder="1"/>
    <xf numFmtId="0" fontId="8" fillId="0" borderId="0" xfId="0" applyFont="1"/>
    <xf numFmtId="0" fontId="12" fillId="0" borderId="0" xfId="0" applyFont="1" applyAlignment="1">
      <alignment horizontal="center" vertical="center" wrapText="1"/>
    </xf>
    <xf numFmtId="2" fontId="3" fillId="0" borderId="11" xfId="1" applyNumberFormat="1" applyFont="1" applyBorder="1"/>
    <xf numFmtId="0" fontId="5" fillId="0" borderId="6" xfId="0" applyFont="1" applyBorder="1"/>
    <xf numFmtId="0" fontId="13" fillId="0" borderId="0" xfId="1" applyFont="1"/>
    <xf numFmtId="0" fontId="10" fillId="0" borderId="4" xfId="0" applyFont="1" applyBorder="1" applyAlignment="1">
      <alignment horizontal="center" vertical="center" wrapText="1"/>
    </xf>
    <xf numFmtId="0" fontId="5" fillId="4" borderId="10" xfId="0" applyFont="1" applyFill="1" applyBorder="1"/>
    <xf numFmtId="0" fontId="5" fillId="4" borderId="4" xfId="0" applyFont="1" applyFill="1" applyBorder="1"/>
    <xf numFmtId="0" fontId="3" fillId="5" borderId="4" xfId="1" applyFont="1" applyFill="1" applyBorder="1" applyAlignment="1">
      <alignment vertical="center" wrapText="1"/>
    </xf>
    <xf numFmtId="0" fontId="3" fillId="5" borderId="4" xfId="1" applyFont="1" applyFill="1" applyBorder="1" applyAlignment="1">
      <alignment vertical="top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6" fillId="4" borderId="9" xfId="1" applyFont="1" applyFill="1" applyBorder="1" applyAlignment="1">
      <alignment horizontal="center" vertical="center"/>
    </xf>
    <xf numFmtId="0" fontId="6" fillId="4" borderId="6" xfId="1" applyFont="1" applyFill="1" applyBorder="1" applyAlignment="1">
      <alignment horizontal="center" vertical="center"/>
    </xf>
    <xf numFmtId="2" fontId="9" fillId="0" borderId="5" xfId="0" applyNumberFormat="1" applyFont="1" applyBorder="1" applyAlignment="1">
      <alignment horizontal="center" vertical="center"/>
    </xf>
    <xf numFmtId="2" fontId="9" fillId="0" borderId="7" xfId="0" applyNumberFormat="1" applyFont="1" applyBorder="1" applyAlignment="1">
      <alignment horizontal="center" vertical="center"/>
    </xf>
    <xf numFmtId="2" fontId="9" fillId="0" borderId="8" xfId="0" applyNumberFormat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" fontId="9" fillId="0" borderId="4" xfId="0" applyNumberFormat="1" applyFont="1" applyBorder="1" applyAlignment="1">
      <alignment horizontal="center" vertical="center"/>
    </xf>
  </cellXfs>
  <cellStyles count="2">
    <cellStyle name="Нормален" xfId="0" builtinId="0"/>
    <cellStyle name="Нормален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9"/>
  <sheetViews>
    <sheetView topLeftCell="A46" zoomScaleNormal="100" workbookViewId="0">
      <selection activeCell="M15" sqref="M15"/>
    </sheetView>
  </sheetViews>
  <sheetFormatPr defaultRowHeight="15" x14ac:dyDescent="0.25"/>
  <cols>
    <col min="1" max="1" width="10" style="21" customWidth="1"/>
    <col min="2" max="2" width="11.28515625" style="21" customWidth="1"/>
    <col min="3" max="3" width="38.28515625" style="21" customWidth="1"/>
    <col min="4" max="4" width="12.28515625" style="21" customWidth="1"/>
    <col min="5" max="5" width="11.7109375" style="21" customWidth="1"/>
    <col min="6" max="6" width="12.7109375" style="21" customWidth="1"/>
    <col min="7" max="7" width="11.5703125" style="21" customWidth="1"/>
    <col min="8" max="8" width="12" style="21" customWidth="1"/>
    <col min="9" max="9" width="13.5703125" style="21" customWidth="1"/>
    <col min="10" max="10" width="13.140625" style="21" customWidth="1"/>
    <col min="11" max="16384" width="9.140625" style="21"/>
  </cols>
  <sheetData>
    <row r="1" spans="1:10" ht="15.75" thickBot="1" x14ac:dyDescent="0.3"/>
    <row r="2" spans="1:10" ht="16.149999999999999" customHeight="1" thickBot="1" x14ac:dyDescent="0.3">
      <c r="C2" s="54" t="s">
        <v>36</v>
      </c>
      <c r="D2" s="55"/>
      <c r="E2" s="55"/>
      <c r="F2" s="55"/>
      <c r="G2" s="37"/>
    </row>
    <row r="3" spans="1:10" ht="16.5" thickBot="1" x14ac:dyDescent="0.3">
      <c r="C3" s="54"/>
      <c r="D3" s="55"/>
      <c r="E3" s="55"/>
      <c r="F3" s="55"/>
      <c r="G3" s="37"/>
    </row>
    <row r="4" spans="1:10" ht="15.75" x14ac:dyDescent="0.25">
      <c r="A4" s="44"/>
      <c r="B4" s="44"/>
      <c r="C4" s="56"/>
      <c r="D4" s="56"/>
      <c r="E4" s="56"/>
      <c r="F4" s="44"/>
      <c r="G4" s="44"/>
      <c r="H4" s="44"/>
    </row>
    <row r="5" spans="1:10" ht="177" customHeight="1" x14ac:dyDescent="0.25">
      <c r="A5" s="2" t="s">
        <v>0</v>
      </c>
      <c r="B5" s="2" t="s">
        <v>1</v>
      </c>
      <c r="C5" s="3" t="s">
        <v>2</v>
      </c>
      <c r="D5" s="2" t="s">
        <v>3</v>
      </c>
      <c r="E5" s="2" t="s">
        <v>4</v>
      </c>
      <c r="F5" s="2" t="s">
        <v>18</v>
      </c>
      <c r="G5" s="2" t="s">
        <v>19</v>
      </c>
      <c r="H5" s="2" t="s">
        <v>20</v>
      </c>
      <c r="I5" s="45" t="s">
        <v>21</v>
      </c>
      <c r="J5" s="2" t="s">
        <v>22</v>
      </c>
    </row>
    <row r="6" spans="1:10" ht="15.75" x14ac:dyDescent="0.25">
      <c r="A6" s="50" t="s">
        <v>38</v>
      </c>
      <c r="B6" s="15" t="s">
        <v>32</v>
      </c>
      <c r="C6" s="31" t="s">
        <v>41</v>
      </c>
      <c r="D6" s="17">
        <v>8</v>
      </c>
      <c r="E6" s="18"/>
      <c r="F6" s="19">
        <v>32.67</v>
      </c>
      <c r="G6" s="19"/>
      <c r="H6" s="14">
        <f>D6*F6</f>
        <v>261.36</v>
      </c>
      <c r="I6" s="59">
        <f>H69*0.05</f>
        <v>4318.0749999999998</v>
      </c>
      <c r="J6" s="73">
        <f>H69*0.01</f>
        <v>863.6149999999999</v>
      </c>
    </row>
    <row r="7" spans="1:10" ht="15.75" x14ac:dyDescent="0.25">
      <c r="A7" s="51"/>
      <c r="B7" s="15" t="s">
        <v>32</v>
      </c>
      <c r="C7" s="31" t="s">
        <v>42</v>
      </c>
      <c r="D7" s="4">
        <v>46</v>
      </c>
      <c r="E7" s="5">
        <v>77</v>
      </c>
      <c r="F7" s="14"/>
      <c r="G7" s="19">
        <v>18.41</v>
      </c>
      <c r="H7" s="14">
        <f>E7*G7</f>
        <v>1417.57</v>
      </c>
      <c r="I7" s="60"/>
      <c r="J7" s="73"/>
    </row>
    <row r="8" spans="1:10" ht="15.75" x14ac:dyDescent="0.25">
      <c r="A8" s="51"/>
      <c r="B8" s="15" t="s">
        <v>32</v>
      </c>
      <c r="C8" s="31" t="s">
        <v>35</v>
      </c>
      <c r="D8" s="4">
        <v>3</v>
      </c>
      <c r="E8" s="6">
        <v>5</v>
      </c>
      <c r="F8" s="14"/>
      <c r="G8" s="19">
        <v>18.41</v>
      </c>
      <c r="H8" s="14">
        <f t="shared" ref="H8:H16" si="0">E8*G8</f>
        <v>92.05</v>
      </c>
      <c r="I8" s="60"/>
      <c r="J8" s="73"/>
    </row>
    <row r="9" spans="1:10" ht="15.75" x14ac:dyDescent="0.25">
      <c r="A9" s="51"/>
      <c r="B9" s="15" t="s">
        <v>32</v>
      </c>
      <c r="C9" s="31" t="s">
        <v>16</v>
      </c>
      <c r="D9" s="4">
        <v>197</v>
      </c>
      <c r="E9" s="5">
        <v>328</v>
      </c>
      <c r="F9" s="19"/>
      <c r="G9" s="19">
        <v>18.41</v>
      </c>
      <c r="H9" s="14">
        <f t="shared" si="0"/>
        <v>6038.4800000000005</v>
      </c>
      <c r="I9" s="60"/>
      <c r="J9" s="73"/>
    </row>
    <row r="10" spans="1:10" ht="15.75" x14ac:dyDescent="0.25">
      <c r="A10" s="51"/>
      <c r="B10" s="15" t="s">
        <v>33</v>
      </c>
      <c r="C10" s="31" t="s">
        <v>16</v>
      </c>
      <c r="D10" s="4">
        <v>70</v>
      </c>
      <c r="E10" s="5">
        <v>117</v>
      </c>
      <c r="F10" s="13"/>
      <c r="G10" s="19">
        <v>18.41</v>
      </c>
      <c r="H10" s="14">
        <f t="shared" si="0"/>
        <v>2153.9699999999998</v>
      </c>
      <c r="I10" s="60"/>
      <c r="J10" s="73"/>
    </row>
    <row r="11" spans="1:10" ht="15.75" x14ac:dyDescent="0.25">
      <c r="A11" s="51"/>
      <c r="B11" s="15" t="s">
        <v>32</v>
      </c>
      <c r="C11" s="31" t="s">
        <v>5</v>
      </c>
      <c r="D11" s="4">
        <v>200</v>
      </c>
      <c r="E11" s="5">
        <v>364</v>
      </c>
      <c r="F11" s="13"/>
      <c r="G11" s="19">
        <v>18.41</v>
      </c>
      <c r="H11" s="14">
        <f t="shared" si="0"/>
        <v>6701.24</v>
      </c>
      <c r="I11" s="60"/>
      <c r="J11" s="73"/>
    </row>
    <row r="12" spans="1:10" ht="15.75" x14ac:dyDescent="0.25">
      <c r="A12" s="51"/>
      <c r="B12" s="15" t="s">
        <v>33</v>
      </c>
      <c r="C12" s="31" t="s">
        <v>5</v>
      </c>
      <c r="D12" s="4">
        <v>81</v>
      </c>
      <c r="E12" s="5">
        <v>147</v>
      </c>
      <c r="F12" s="13"/>
      <c r="G12" s="19">
        <v>18.41</v>
      </c>
      <c r="H12" s="14">
        <f t="shared" si="0"/>
        <v>2706.27</v>
      </c>
      <c r="I12" s="60"/>
      <c r="J12" s="73"/>
    </row>
    <row r="13" spans="1:10" ht="15.75" x14ac:dyDescent="0.25">
      <c r="A13" s="51"/>
      <c r="B13" s="15" t="s">
        <v>34</v>
      </c>
      <c r="C13" s="31" t="s">
        <v>5</v>
      </c>
      <c r="D13" s="4">
        <v>5</v>
      </c>
      <c r="E13" s="5">
        <v>9</v>
      </c>
      <c r="F13" s="13"/>
      <c r="G13" s="19">
        <v>18.41</v>
      </c>
      <c r="H13" s="14">
        <f t="shared" si="0"/>
        <v>165.69</v>
      </c>
      <c r="I13" s="60"/>
      <c r="J13" s="73"/>
    </row>
    <row r="14" spans="1:10" ht="15.75" x14ac:dyDescent="0.25">
      <c r="A14" s="51"/>
      <c r="B14" s="15" t="s">
        <v>39</v>
      </c>
      <c r="C14" s="31" t="s">
        <v>5</v>
      </c>
      <c r="D14" s="4">
        <v>2</v>
      </c>
      <c r="E14" s="5">
        <v>4</v>
      </c>
      <c r="F14" s="13"/>
      <c r="G14" s="19">
        <v>18.41</v>
      </c>
      <c r="H14" s="14">
        <f t="shared" si="0"/>
        <v>73.64</v>
      </c>
      <c r="I14" s="60"/>
      <c r="J14" s="73"/>
    </row>
    <row r="15" spans="1:10" ht="15.75" x14ac:dyDescent="0.25">
      <c r="A15" s="51"/>
      <c r="B15" s="15" t="s">
        <v>15</v>
      </c>
      <c r="C15" s="31" t="s">
        <v>5</v>
      </c>
      <c r="D15" s="4">
        <v>9</v>
      </c>
      <c r="E15" s="5">
        <v>16</v>
      </c>
      <c r="F15" s="13"/>
      <c r="G15" s="19">
        <v>18.41</v>
      </c>
      <c r="H15" s="14">
        <f t="shared" si="0"/>
        <v>294.56</v>
      </c>
      <c r="I15" s="60"/>
      <c r="J15" s="73"/>
    </row>
    <row r="16" spans="1:10" ht="15.75" x14ac:dyDescent="0.25">
      <c r="A16" s="51"/>
      <c r="B16" s="15" t="s">
        <v>40</v>
      </c>
      <c r="C16" s="31" t="s">
        <v>5</v>
      </c>
      <c r="D16" s="4">
        <v>4</v>
      </c>
      <c r="E16" s="5">
        <v>7</v>
      </c>
      <c r="F16" s="13"/>
      <c r="G16" s="19">
        <v>10.58</v>
      </c>
      <c r="H16" s="14">
        <f t="shared" si="0"/>
        <v>74.06</v>
      </c>
      <c r="I16" s="60"/>
      <c r="J16" s="73"/>
    </row>
    <row r="17" spans="1:10" ht="15.75" x14ac:dyDescent="0.25">
      <c r="A17" s="32"/>
      <c r="B17" s="33"/>
      <c r="C17" s="7" t="s">
        <v>6</v>
      </c>
      <c r="D17" s="8">
        <f>SUM(D6:D16)</f>
        <v>625</v>
      </c>
      <c r="E17" s="8">
        <f>SUM(E6:E16)</f>
        <v>1074</v>
      </c>
      <c r="F17" s="9"/>
      <c r="G17" s="38"/>
      <c r="H17" s="10">
        <f>SUM(H6:H16)</f>
        <v>19978.89</v>
      </c>
      <c r="I17" s="60"/>
      <c r="J17" s="73"/>
    </row>
    <row r="18" spans="1:10" ht="15.75" x14ac:dyDescent="0.25">
      <c r="A18" s="52" t="s">
        <v>43</v>
      </c>
      <c r="B18" s="43" t="s">
        <v>32</v>
      </c>
      <c r="C18" s="31" t="s">
        <v>41</v>
      </c>
      <c r="D18" s="29">
        <v>12</v>
      </c>
      <c r="E18" s="29"/>
      <c r="F18" s="19">
        <v>32.67</v>
      </c>
      <c r="G18" s="19"/>
      <c r="H18" s="14">
        <f>D18*F18</f>
        <v>392.04</v>
      </c>
      <c r="I18" s="60"/>
      <c r="J18" s="73"/>
    </row>
    <row r="19" spans="1:10" ht="15.75" x14ac:dyDescent="0.25">
      <c r="A19" s="53"/>
      <c r="B19" s="43" t="s">
        <v>32</v>
      </c>
      <c r="C19" s="31" t="s">
        <v>42</v>
      </c>
      <c r="D19" s="29">
        <v>115</v>
      </c>
      <c r="E19" s="29">
        <v>192</v>
      </c>
      <c r="F19" s="19"/>
      <c r="G19" s="19">
        <v>18.41</v>
      </c>
      <c r="H19" s="14">
        <f t="shared" ref="H19:H27" si="1">E19*G19</f>
        <v>3534.7200000000003</v>
      </c>
      <c r="I19" s="60"/>
      <c r="J19" s="73"/>
    </row>
    <row r="20" spans="1:10" ht="15.75" x14ac:dyDescent="0.25">
      <c r="A20" s="53"/>
      <c r="B20" s="43" t="s">
        <v>32</v>
      </c>
      <c r="C20" s="31" t="s">
        <v>35</v>
      </c>
      <c r="D20" s="29">
        <v>20</v>
      </c>
      <c r="E20" s="29">
        <v>33</v>
      </c>
      <c r="F20" s="19"/>
      <c r="G20" s="42">
        <v>18.41</v>
      </c>
      <c r="H20" s="14">
        <f t="shared" si="1"/>
        <v>607.53</v>
      </c>
      <c r="I20" s="60"/>
      <c r="J20" s="73"/>
    </row>
    <row r="21" spans="1:10" ht="15.75" x14ac:dyDescent="0.25">
      <c r="A21" s="53"/>
      <c r="B21" s="43" t="s">
        <v>32</v>
      </c>
      <c r="C21" s="31" t="s">
        <v>16</v>
      </c>
      <c r="D21" s="29">
        <v>200</v>
      </c>
      <c r="E21" s="29">
        <v>333</v>
      </c>
      <c r="F21" s="14"/>
      <c r="G21" s="42">
        <v>18.41</v>
      </c>
      <c r="H21" s="14">
        <f t="shared" si="1"/>
        <v>6130.53</v>
      </c>
      <c r="I21" s="60"/>
      <c r="J21" s="73"/>
    </row>
    <row r="22" spans="1:10" ht="15.75" x14ac:dyDescent="0.25">
      <c r="A22" s="53"/>
      <c r="B22" s="43" t="s">
        <v>32</v>
      </c>
      <c r="C22" s="31" t="s">
        <v>5</v>
      </c>
      <c r="D22" s="29">
        <v>237</v>
      </c>
      <c r="E22" s="29">
        <v>431</v>
      </c>
      <c r="F22" s="14"/>
      <c r="G22" s="42">
        <v>18.41</v>
      </c>
      <c r="H22" s="14">
        <f t="shared" si="1"/>
        <v>7934.71</v>
      </c>
      <c r="I22" s="60"/>
      <c r="J22" s="73"/>
    </row>
    <row r="23" spans="1:10" ht="15.75" x14ac:dyDescent="0.25">
      <c r="A23" s="53"/>
      <c r="B23" s="43" t="s">
        <v>33</v>
      </c>
      <c r="C23" s="31" t="s">
        <v>5</v>
      </c>
      <c r="D23" s="30">
        <v>4</v>
      </c>
      <c r="E23" s="30">
        <v>7</v>
      </c>
      <c r="F23" s="14"/>
      <c r="G23" s="42">
        <v>18.41</v>
      </c>
      <c r="H23" s="14">
        <f t="shared" si="1"/>
        <v>128.87</v>
      </c>
      <c r="I23" s="60"/>
      <c r="J23" s="73"/>
    </row>
    <row r="24" spans="1:10" ht="15.75" x14ac:dyDescent="0.25">
      <c r="A24" s="53"/>
      <c r="B24" s="43" t="s">
        <v>39</v>
      </c>
      <c r="C24" s="31" t="s">
        <v>5</v>
      </c>
      <c r="D24" s="30">
        <v>6</v>
      </c>
      <c r="E24" s="30">
        <v>11</v>
      </c>
      <c r="F24" s="19"/>
      <c r="G24" s="42">
        <v>18.41</v>
      </c>
      <c r="H24" s="14">
        <f t="shared" si="1"/>
        <v>202.51</v>
      </c>
      <c r="I24" s="60"/>
      <c r="J24" s="73"/>
    </row>
    <row r="25" spans="1:10" ht="15.75" x14ac:dyDescent="0.25">
      <c r="A25" s="53"/>
      <c r="B25" s="43" t="s">
        <v>44</v>
      </c>
      <c r="C25" s="31" t="s">
        <v>5</v>
      </c>
      <c r="D25" s="30">
        <v>2</v>
      </c>
      <c r="E25" s="30">
        <v>4</v>
      </c>
      <c r="F25" s="19"/>
      <c r="G25" s="42">
        <v>10.58</v>
      </c>
      <c r="H25" s="14">
        <f t="shared" si="1"/>
        <v>42.32</v>
      </c>
      <c r="I25" s="60"/>
      <c r="J25" s="73"/>
    </row>
    <row r="26" spans="1:10" ht="15.75" x14ac:dyDescent="0.25">
      <c r="A26" s="53"/>
      <c r="B26" s="43" t="s">
        <v>15</v>
      </c>
      <c r="C26" s="31" t="s">
        <v>5</v>
      </c>
      <c r="D26" s="30">
        <v>16</v>
      </c>
      <c r="E26" s="30">
        <v>29</v>
      </c>
      <c r="F26" s="19"/>
      <c r="G26" s="42">
        <v>18.41</v>
      </c>
      <c r="H26" s="14">
        <f t="shared" si="1"/>
        <v>533.89</v>
      </c>
      <c r="I26" s="60"/>
      <c r="J26" s="73"/>
    </row>
    <row r="27" spans="1:10" ht="15.75" x14ac:dyDescent="0.25">
      <c r="A27" s="53"/>
      <c r="B27" s="43" t="s">
        <v>34</v>
      </c>
      <c r="C27" s="31" t="s">
        <v>5</v>
      </c>
      <c r="D27" s="30">
        <v>11</v>
      </c>
      <c r="E27" s="30">
        <v>20</v>
      </c>
      <c r="F27" s="14"/>
      <c r="G27" s="42">
        <v>18.41</v>
      </c>
      <c r="H27" s="14">
        <f t="shared" si="1"/>
        <v>368.2</v>
      </c>
      <c r="I27" s="60"/>
      <c r="J27" s="73"/>
    </row>
    <row r="28" spans="1:10" ht="15.75" x14ac:dyDescent="0.25">
      <c r="A28" s="32"/>
      <c r="B28" s="7"/>
      <c r="C28" s="7" t="s">
        <v>6</v>
      </c>
      <c r="D28" s="8">
        <f>SUM(D18:D27)</f>
        <v>623</v>
      </c>
      <c r="E28" s="8">
        <f>SUM(E18:E27)</f>
        <v>1060</v>
      </c>
      <c r="F28" s="9"/>
      <c r="G28" s="38"/>
      <c r="H28" s="10">
        <f>SUM(H18:H27)</f>
        <v>19875.319999999996</v>
      </c>
      <c r="I28" s="60"/>
      <c r="J28" s="73"/>
    </row>
    <row r="29" spans="1:10" ht="15.75" x14ac:dyDescent="0.25">
      <c r="A29" s="52" t="s">
        <v>45</v>
      </c>
      <c r="B29" s="12" t="s">
        <v>44</v>
      </c>
      <c r="C29" s="31" t="s">
        <v>46</v>
      </c>
      <c r="D29" s="29">
        <v>24</v>
      </c>
      <c r="E29" s="29"/>
      <c r="F29" s="19">
        <v>30.37</v>
      </c>
      <c r="G29" s="19"/>
      <c r="H29" s="14">
        <f t="shared" ref="H29:H32" si="2">D29*F29</f>
        <v>728.88</v>
      </c>
      <c r="I29" s="60"/>
      <c r="J29" s="73"/>
    </row>
    <row r="30" spans="1:10" ht="15.75" x14ac:dyDescent="0.25">
      <c r="A30" s="53"/>
      <c r="B30" s="12" t="s">
        <v>44</v>
      </c>
      <c r="C30" s="31" t="s">
        <v>41</v>
      </c>
      <c r="D30" s="29">
        <v>51</v>
      </c>
      <c r="E30" s="29"/>
      <c r="F30" s="19">
        <v>23.47</v>
      </c>
      <c r="G30" s="19"/>
      <c r="H30" s="14">
        <f t="shared" si="2"/>
        <v>1196.97</v>
      </c>
      <c r="I30" s="60"/>
      <c r="J30" s="73"/>
    </row>
    <row r="31" spans="1:10" ht="15.75" x14ac:dyDescent="0.25">
      <c r="A31" s="53"/>
      <c r="B31" s="12" t="s">
        <v>32</v>
      </c>
      <c r="C31" s="31" t="s">
        <v>41</v>
      </c>
      <c r="D31" s="30">
        <v>10</v>
      </c>
      <c r="E31" s="30"/>
      <c r="F31" s="19">
        <v>32.67</v>
      </c>
      <c r="G31" s="19"/>
      <c r="H31" s="14">
        <f t="shared" si="2"/>
        <v>326.70000000000005</v>
      </c>
      <c r="I31" s="60"/>
      <c r="J31" s="73"/>
    </row>
    <row r="32" spans="1:10" ht="15.75" x14ac:dyDescent="0.25">
      <c r="A32" s="53"/>
      <c r="B32" s="12" t="s">
        <v>39</v>
      </c>
      <c r="C32" s="31" t="s">
        <v>41</v>
      </c>
      <c r="D32" s="30">
        <v>5</v>
      </c>
      <c r="E32" s="30"/>
      <c r="F32" s="14">
        <v>32.67</v>
      </c>
      <c r="G32" s="19"/>
      <c r="H32" s="14">
        <f t="shared" si="2"/>
        <v>163.35000000000002</v>
      </c>
      <c r="I32" s="60"/>
      <c r="J32" s="73"/>
    </row>
    <row r="33" spans="1:10" ht="15.75" x14ac:dyDescent="0.25">
      <c r="A33" s="53"/>
      <c r="B33" s="12" t="s">
        <v>32</v>
      </c>
      <c r="C33" s="31" t="s">
        <v>42</v>
      </c>
      <c r="D33" s="30">
        <v>50</v>
      </c>
      <c r="E33" s="30">
        <v>83</v>
      </c>
      <c r="F33" s="14"/>
      <c r="G33" s="19">
        <v>18.41</v>
      </c>
      <c r="H33" s="14">
        <f t="shared" ref="H33:H47" si="3">E33*G33</f>
        <v>1528.03</v>
      </c>
      <c r="I33" s="60"/>
      <c r="J33" s="73"/>
    </row>
    <row r="34" spans="1:10" ht="15.75" x14ac:dyDescent="0.25">
      <c r="A34" s="53"/>
      <c r="B34" s="12" t="s">
        <v>44</v>
      </c>
      <c r="C34" s="31" t="s">
        <v>42</v>
      </c>
      <c r="D34" s="30">
        <v>10</v>
      </c>
      <c r="E34" s="30">
        <v>17</v>
      </c>
      <c r="F34" s="14"/>
      <c r="G34" s="19">
        <v>10.58</v>
      </c>
      <c r="H34" s="14">
        <f t="shared" si="3"/>
        <v>179.86</v>
      </c>
      <c r="I34" s="60"/>
      <c r="J34" s="73"/>
    </row>
    <row r="35" spans="1:10" ht="15.75" x14ac:dyDescent="0.25">
      <c r="A35" s="53"/>
      <c r="B35" s="12" t="s">
        <v>39</v>
      </c>
      <c r="C35" s="31" t="s">
        <v>42</v>
      </c>
      <c r="D35" s="30">
        <v>3</v>
      </c>
      <c r="E35" s="30">
        <v>5</v>
      </c>
      <c r="F35" s="14"/>
      <c r="G35" s="19">
        <v>18.41</v>
      </c>
      <c r="H35" s="14">
        <f t="shared" si="3"/>
        <v>92.05</v>
      </c>
      <c r="I35" s="60"/>
      <c r="J35" s="73"/>
    </row>
    <row r="36" spans="1:10" ht="15.75" x14ac:dyDescent="0.25">
      <c r="A36" s="53"/>
      <c r="B36" s="12" t="s">
        <v>32</v>
      </c>
      <c r="C36" s="31" t="s">
        <v>35</v>
      </c>
      <c r="D36" s="30">
        <v>14</v>
      </c>
      <c r="E36" s="30">
        <v>23</v>
      </c>
      <c r="F36" s="19"/>
      <c r="G36" s="19">
        <v>18.41</v>
      </c>
      <c r="H36" s="14">
        <f t="shared" si="3"/>
        <v>423.43</v>
      </c>
      <c r="I36" s="60"/>
      <c r="J36" s="73"/>
    </row>
    <row r="37" spans="1:10" ht="15.75" x14ac:dyDescent="0.25">
      <c r="A37" s="53"/>
      <c r="B37" s="12" t="s">
        <v>44</v>
      </c>
      <c r="C37" s="31" t="s">
        <v>35</v>
      </c>
      <c r="D37" s="30">
        <v>12</v>
      </c>
      <c r="E37" s="30">
        <v>20</v>
      </c>
      <c r="F37" s="19"/>
      <c r="G37" s="19">
        <v>10.58</v>
      </c>
      <c r="H37" s="14">
        <f t="shared" si="3"/>
        <v>211.6</v>
      </c>
      <c r="I37" s="60"/>
      <c r="J37" s="73"/>
    </row>
    <row r="38" spans="1:10" ht="15.75" x14ac:dyDescent="0.25">
      <c r="A38" s="53"/>
      <c r="B38" s="12" t="s">
        <v>39</v>
      </c>
      <c r="C38" s="31" t="s">
        <v>35</v>
      </c>
      <c r="D38" s="30">
        <v>3</v>
      </c>
      <c r="E38" s="30">
        <v>5</v>
      </c>
      <c r="F38" s="19"/>
      <c r="G38" s="19">
        <v>18.41</v>
      </c>
      <c r="H38" s="14">
        <f t="shared" si="3"/>
        <v>92.05</v>
      </c>
      <c r="I38" s="60"/>
      <c r="J38" s="73"/>
    </row>
    <row r="39" spans="1:10" ht="15.75" x14ac:dyDescent="0.25">
      <c r="A39" s="53"/>
      <c r="B39" s="12" t="s">
        <v>32</v>
      </c>
      <c r="C39" s="31" t="s">
        <v>16</v>
      </c>
      <c r="D39" s="30">
        <v>246</v>
      </c>
      <c r="E39" s="30">
        <v>410</v>
      </c>
      <c r="F39" s="19"/>
      <c r="G39" s="19">
        <v>18.41</v>
      </c>
      <c r="H39" s="14">
        <f t="shared" si="3"/>
        <v>7548.1</v>
      </c>
      <c r="I39" s="60"/>
      <c r="J39" s="73"/>
    </row>
    <row r="40" spans="1:10" ht="15.75" x14ac:dyDescent="0.25">
      <c r="A40" s="53"/>
      <c r="B40" s="12" t="s">
        <v>44</v>
      </c>
      <c r="C40" s="31" t="s">
        <v>16</v>
      </c>
      <c r="D40" s="30">
        <v>100</v>
      </c>
      <c r="E40" s="30">
        <v>167</v>
      </c>
      <c r="F40" s="19"/>
      <c r="G40" s="42">
        <v>10.58</v>
      </c>
      <c r="H40" s="14">
        <f t="shared" si="3"/>
        <v>1766.86</v>
      </c>
      <c r="I40" s="60"/>
      <c r="J40" s="73"/>
    </row>
    <row r="41" spans="1:10" ht="15.75" x14ac:dyDescent="0.25">
      <c r="A41" s="53"/>
      <c r="B41" s="12" t="s">
        <v>39</v>
      </c>
      <c r="C41" s="31" t="s">
        <v>16</v>
      </c>
      <c r="D41" s="30">
        <v>20</v>
      </c>
      <c r="E41" s="30">
        <v>33</v>
      </c>
      <c r="F41" s="19"/>
      <c r="G41" s="19">
        <v>18.41</v>
      </c>
      <c r="H41" s="14">
        <f t="shared" si="3"/>
        <v>607.53</v>
      </c>
      <c r="I41" s="60"/>
      <c r="J41" s="73"/>
    </row>
    <row r="42" spans="1:10" ht="15.75" x14ac:dyDescent="0.25">
      <c r="A42" s="53"/>
      <c r="B42" s="12" t="s">
        <v>32</v>
      </c>
      <c r="C42" s="31" t="s">
        <v>5</v>
      </c>
      <c r="D42" s="30">
        <v>250</v>
      </c>
      <c r="E42" s="30">
        <v>455</v>
      </c>
      <c r="F42" s="19"/>
      <c r="G42" s="19">
        <v>18.41</v>
      </c>
      <c r="H42" s="14">
        <f t="shared" si="3"/>
        <v>8376.5499999999993</v>
      </c>
      <c r="I42" s="60"/>
      <c r="J42" s="73"/>
    </row>
    <row r="43" spans="1:10" ht="15.75" x14ac:dyDescent="0.25">
      <c r="A43" s="53"/>
      <c r="B43" s="12" t="s">
        <v>44</v>
      </c>
      <c r="C43" s="31" t="s">
        <v>5</v>
      </c>
      <c r="D43" s="30">
        <v>105</v>
      </c>
      <c r="E43" s="30">
        <v>191</v>
      </c>
      <c r="F43" s="19"/>
      <c r="G43" s="42">
        <v>10.58</v>
      </c>
      <c r="H43" s="14">
        <f t="shared" si="3"/>
        <v>2020.78</v>
      </c>
      <c r="I43" s="60"/>
      <c r="J43" s="73"/>
    </row>
    <row r="44" spans="1:10" ht="15.75" x14ac:dyDescent="0.25">
      <c r="A44" s="53"/>
      <c r="B44" s="12" t="s">
        <v>39</v>
      </c>
      <c r="C44" s="31" t="s">
        <v>5</v>
      </c>
      <c r="D44" s="30">
        <v>25</v>
      </c>
      <c r="E44" s="30">
        <v>45</v>
      </c>
      <c r="F44" s="19"/>
      <c r="G44" s="19">
        <v>18.41</v>
      </c>
      <c r="H44" s="14">
        <f t="shared" si="3"/>
        <v>828.45</v>
      </c>
      <c r="I44" s="60"/>
      <c r="J44" s="73"/>
    </row>
    <row r="45" spans="1:10" ht="15.75" x14ac:dyDescent="0.25">
      <c r="A45" s="53"/>
      <c r="B45" s="12" t="s">
        <v>15</v>
      </c>
      <c r="C45" s="31" t="s">
        <v>5</v>
      </c>
      <c r="D45" s="30">
        <v>9</v>
      </c>
      <c r="E45" s="30">
        <v>16</v>
      </c>
      <c r="F45" s="19"/>
      <c r="G45" s="19">
        <v>18.41</v>
      </c>
      <c r="H45" s="14">
        <f t="shared" si="3"/>
        <v>294.56</v>
      </c>
      <c r="I45" s="60"/>
      <c r="J45" s="73"/>
    </row>
    <row r="46" spans="1:10" ht="15.75" x14ac:dyDescent="0.25">
      <c r="A46" s="53"/>
      <c r="B46" s="12" t="s">
        <v>34</v>
      </c>
      <c r="C46" s="31" t="s">
        <v>5</v>
      </c>
      <c r="D46" s="30">
        <v>6</v>
      </c>
      <c r="E46" s="30">
        <v>11</v>
      </c>
      <c r="F46" s="19"/>
      <c r="G46" s="19">
        <v>18.41</v>
      </c>
      <c r="H46" s="14">
        <f t="shared" si="3"/>
        <v>202.51</v>
      </c>
      <c r="I46" s="60"/>
      <c r="J46" s="73"/>
    </row>
    <row r="47" spans="1:10" ht="15.75" x14ac:dyDescent="0.25">
      <c r="A47" s="62"/>
      <c r="B47" s="12" t="s">
        <v>40</v>
      </c>
      <c r="C47" s="31" t="s">
        <v>5</v>
      </c>
      <c r="D47" s="30">
        <v>6</v>
      </c>
      <c r="E47" s="30">
        <v>11</v>
      </c>
      <c r="F47" s="19"/>
      <c r="G47" s="42">
        <v>10.58</v>
      </c>
      <c r="H47" s="14">
        <f t="shared" si="3"/>
        <v>116.38</v>
      </c>
      <c r="I47" s="60"/>
      <c r="J47" s="73"/>
    </row>
    <row r="48" spans="1:10" ht="15.75" x14ac:dyDescent="0.25">
      <c r="A48" s="48"/>
      <c r="B48" s="49"/>
      <c r="C48" s="7" t="s">
        <v>6</v>
      </c>
      <c r="D48" s="34">
        <f>SUM(D29:D47)</f>
        <v>949</v>
      </c>
      <c r="E48" s="34">
        <f>SUM(E29:E47)</f>
        <v>1492</v>
      </c>
      <c r="F48" s="35"/>
      <c r="G48" s="39"/>
      <c r="H48" s="36">
        <f>SUM(H29:H47)</f>
        <v>26704.639999999999</v>
      </c>
      <c r="I48" s="60"/>
      <c r="J48" s="73"/>
    </row>
    <row r="49" spans="1:10" ht="15.75" x14ac:dyDescent="0.25">
      <c r="A49" s="52" t="s">
        <v>47</v>
      </c>
      <c r="B49" s="12" t="s">
        <v>39</v>
      </c>
      <c r="C49" s="31" t="s">
        <v>46</v>
      </c>
      <c r="D49" s="29">
        <v>2</v>
      </c>
      <c r="E49" s="29"/>
      <c r="F49" s="13">
        <v>34.97</v>
      </c>
      <c r="G49" s="13"/>
      <c r="H49" s="14">
        <f t="shared" ref="H49:H53" si="4">D49*F49</f>
        <v>69.94</v>
      </c>
      <c r="I49" s="60"/>
      <c r="J49" s="73"/>
    </row>
    <row r="50" spans="1:10" ht="15.75" x14ac:dyDescent="0.25">
      <c r="A50" s="53"/>
      <c r="B50" s="12" t="s">
        <v>44</v>
      </c>
      <c r="C50" s="31" t="s">
        <v>46</v>
      </c>
      <c r="D50" s="29">
        <v>7</v>
      </c>
      <c r="E50" s="29"/>
      <c r="F50" s="13">
        <v>30.37</v>
      </c>
      <c r="G50" s="13"/>
      <c r="H50" s="14">
        <f t="shared" si="4"/>
        <v>212.59</v>
      </c>
      <c r="I50" s="60"/>
      <c r="J50" s="73"/>
    </row>
    <row r="51" spans="1:10" ht="15.75" x14ac:dyDescent="0.25">
      <c r="A51" s="53"/>
      <c r="B51" s="12" t="s">
        <v>32</v>
      </c>
      <c r="C51" s="31" t="s">
        <v>41</v>
      </c>
      <c r="D51" s="29">
        <v>18</v>
      </c>
      <c r="E51" s="29"/>
      <c r="F51" s="13">
        <v>32.67</v>
      </c>
      <c r="G51" s="13"/>
      <c r="H51" s="14">
        <f t="shared" si="4"/>
        <v>588.06000000000006</v>
      </c>
      <c r="I51" s="60"/>
      <c r="J51" s="73"/>
    </row>
    <row r="52" spans="1:10" ht="15.75" x14ac:dyDescent="0.25">
      <c r="A52" s="53"/>
      <c r="B52" s="12" t="s">
        <v>39</v>
      </c>
      <c r="C52" s="31" t="s">
        <v>41</v>
      </c>
      <c r="D52" s="29">
        <v>18</v>
      </c>
      <c r="E52" s="29"/>
      <c r="F52" s="13">
        <v>32.67</v>
      </c>
      <c r="G52" s="13"/>
      <c r="H52" s="14">
        <f t="shared" si="4"/>
        <v>588.06000000000006</v>
      </c>
      <c r="I52" s="60"/>
      <c r="J52" s="73"/>
    </row>
    <row r="53" spans="1:10" ht="15.75" x14ac:dyDescent="0.25">
      <c r="A53" s="53"/>
      <c r="B53" s="12" t="s">
        <v>44</v>
      </c>
      <c r="C53" s="31" t="s">
        <v>41</v>
      </c>
      <c r="D53" s="29">
        <v>17</v>
      </c>
      <c r="E53" s="29"/>
      <c r="F53" s="13">
        <v>23.47</v>
      </c>
      <c r="G53" s="13"/>
      <c r="H53" s="14">
        <f t="shared" si="4"/>
        <v>398.99</v>
      </c>
      <c r="I53" s="60"/>
      <c r="J53" s="73"/>
    </row>
    <row r="54" spans="1:10" ht="15.75" x14ac:dyDescent="0.25">
      <c r="A54" s="53"/>
      <c r="B54" s="12" t="s">
        <v>32</v>
      </c>
      <c r="C54" s="31" t="s">
        <v>42</v>
      </c>
      <c r="D54" s="29">
        <v>41</v>
      </c>
      <c r="E54" s="29">
        <v>68</v>
      </c>
      <c r="F54" s="13"/>
      <c r="G54" s="13">
        <v>18.41</v>
      </c>
      <c r="H54" s="14">
        <f t="shared" ref="H54:H67" si="5">E54*G54</f>
        <v>1251.8800000000001</v>
      </c>
      <c r="I54" s="60"/>
      <c r="J54" s="73"/>
    </row>
    <row r="55" spans="1:10" ht="15.75" x14ac:dyDescent="0.25">
      <c r="A55" s="53"/>
      <c r="B55" s="12" t="s">
        <v>39</v>
      </c>
      <c r="C55" s="31" t="s">
        <v>42</v>
      </c>
      <c r="D55" s="29">
        <v>7</v>
      </c>
      <c r="E55" s="29">
        <v>12</v>
      </c>
      <c r="F55" s="13"/>
      <c r="G55" s="13">
        <v>18.41</v>
      </c>
      <c r="H55" s="14">
        <f t="shared" si="5"/>
        <v>220.92000000000002</v>
      </c>
      <c r="I55" s="60"/>
      <c r="J55" s="73"/>
    </row>
    <row r="56" spans="1:10" ht="15.75" x14ac:dyDescent="0.25">
      <c r="A56" s="53"/>
      <c r="B56" s="12" t="s">
        <v>44</v>
      </c>
      <c r="C56" s="31" t="s">
        <v>42</v>
      </c>
      <c r="D56" s="29">
        <v>3</v>
      </c>
      <c r="E56" s="29">
        <v>5</v>
      </c>
      <c r="F56" s="13"/>
      <c r="G56" s="13">
        <v>10.58</v>
      </c>
      <c r="H56" s="14">
        <f t="shared" si="5"/>
        <v>52.9</v>
      </c>
      <c r="I56" s="60"/>
      <c r="J56" s="73"/>
    </row>
    <row r="57" spans="1:10" ht="15.75" x14ac:dyDescent="0.25">
      <c r="A57" s="53"/>
      <c r="B57" s="12" t="s">
        <v>32</v>
      </c>
      <c r="C57" s="31" t="s">
        <v>35</v>
      </c>
      <c r="D57" s="29">
        <v>6</v>
      </c>
      <c r="E57" s="29">
        <v>10</v>
      </c>
      <c r="F57" s="13"/>
      <c r="G57" s="13">
        <v>18.41</v>
      </c>
      <c r="H57" s="14">
        <f t="shared" si="5"/>
        <v>184.1</v>
      </c>
      <c r="I57" s="60"/>
      <c r="J57" s="73"/>
    </row>
    <row r="58" spans="1:10" ht="15.75" x14ac:dyDescent="0.25">
      <c r="A58" s="53"/>
      <c r="B58" s="12" t="s">
        <v>39</v>
      </c>
      <c r="C58" s="31" t="s">
        <v>35</v>
      </c>
      <c r="D58" s="29">
        <v>5</v>
      </c>
      <c r="E58" s="29">
        <v>8</v>
      </c>
      <c r="F58" s="13"/>
      <c r="G58" s="13">
        <v>18.41</v>
      </c>
      <c r="H58" s="14">
        <f t="shared" si="5"/>
        <v>147.28</v>
      </c>
      <c r="I58" s="60"/>
      <c r="J58" s="73"/>
    </row>
    <row r="59" spans="1:10" ht="15.75" x14ac:dyDescent="0.25">
      <c r="A59" s="53"/>
      <c r="B59" s="12" t="s">
        <v>44</v>
      </c>
      <c r="C59" s="31" t="s">
        <v>35</v>
      </c>
      <c r="D59" s="29">
        <v>5</v>
      </c>
      <c r="E59" s="29">
        <v>8</v>
      </c>
      <c r="F59" s="13"/>
      <c r="G59" s="13">
        <v>10.58</v>
      </c>
      <c r="H59" s="14">
        <f t="shared" si="5"/>
        <v>84.64</v>
      </c>
      <c r="I59" s="60"/>
      <c r="J59" s="73"/>
    </row>
    <row r="60" spans="1:10" ht="15.75" x14ac:dyDescent="0.25">
      <c r="A60" s="53"/>
      <c r="B60" s="12" t="s">
        <v>32</v>
      </c>
      <c r="C60" s="31" t="s">
        <v>16</v>
      </c>
      <c r="D60" s="29">
        <v>150</v>
      </c>
      <c r="E60" s="29">
        <v>250</v>
      </c>
      <c r="F60" s="13"/>
      <c r="G60" s="13">
        <v>18.41</v>
      </c>
      <c r="H60" s="14">
        <f t="shared" si="5"/>
        <v>4602.5</v>
      </c>
      <c r="I60" s="60"/>
      <c r="J60" s="73"/>
    </row>
    <row r="61" spans="1:10" ht="15.75" x14ac:dyDescent="0.25">
      <c r="A61" s="53"/>
      <c r="B61" s="12" t="s">
        <v>39</v>
      </c>
      <c r="C61" s="31" t="s">
        <v>16</v>
      </c>
      <c r="D61" s="29">
        <v>43</v>
      </c>
      <c r="E61" s="29">
        <v>72</v>
      </c>
      <c r="F61" s="13"/>
      <c r="G61" s="13">
        <v>18.41</v>
      </c>
      <c r="H61" s="14">
        <f t="shared" si="5"/>
        <v>1325.52</v>
      </c>
      <c r="I61" s="60"/>
      <c r="J61" s="73"/>
    </row>
    <row r="62" spans="1:10" ht="15.75" x14ac:dyDescent="0.25">
      <c r="A62" s="53"/>
      <c r="B62" s="12" t="s">
        <v>44</v>
      </c>
      <c r="C62" s="31" t="s">
        <v>16</v>
      </c>
      <c r="D62" s="29">
        <v>48</v>
      </c>
      <c r="E62" s="29">
        <v>80</v>
      </c>
      <c r="F62" s="13"/>
      <c r="G62" s="13">
        <v>10.58</v>
      </c>
      <c r="H62" s="14">
        <f t="shared" si="5"/>
        <v>846.4</v>
      </c>
      <c r="I62" s="60"/>
      <c r="J62" s="73"/>
    </row>
    <row r="63" spans="1:10" ht="15.75" x14ac:dyDescent="0.25">
      <c r="A63" s="53"/>
      <c r="B63" s="12" t="s">
        <v>32</v>
      </c>
      <c r="C63" s="31" t="s">
        <v>5</v>
      </c>
      <c r="D63" s="29">
        <v>180</v>
      </c>
      <c r="E63" s="29">
        <v>327</v>
      </c>
      <c r="F63" s="13"/>
      <c r="G63" s="13">
        <v>18.41</v>
      </c>
      <c r="H63" s="14">
        <f t="shared" si="5"/>
        <v>6020.07</v>
      </c>
      <c r="I63" s="60"/>
      <c r="J63" s="73"/>
    </row>
    <row r="64" spans="1:10" ht="15.75" x14ac:dyDescent="0.25">
      <c r="A64" s="53"/>
      <c r="B64" s="12" t="s">
        <v>39</v>
      </c>
      <c r="C64" s="31" t="s">
        <v>5</v>
      </c>
      <c r="D64" s="29">
        <v>50</v>
      </c>
      <c r="E64" s="29">
        <v>91</v>
      </c>
      <c r="F64" s="13"/>
      <c r="G64" s="13">
        <v>18.41</v>
      </c>
      <c r="H64" s="14">
        <f t="shared" si="5"/>
        <v>1675.31</v>
      </c>
      <c r="I64" s="60"/>
      <c r="J64" s="73"/>
    </row>
    <row r="65" spans="1:10" ht="15.75" x14ac:dyDescent="0.25">
      <c r="A65" s="53"/>
      <c r="B65" s="12" t="s">
        <v>44</v>
      </c>
      <c r="C65" s="31" t="s">
        <v>5</v>
      </c>
      <c r="D65" s="29">
        <v>50</v>
      </c>
      <c r="E65" s="29">
        <v>91</v>
      </c>
      <c r="F65" s="13"/>
      <c r="G65" s="13">
        <v>10.58</v>
      </c>
      <c r="H65" s="14">
        <f t="shared" si="5"/>
        <v>962.78</v>
      </c>
      <c r="I65" s="60"/>
      <c r="J65" s="73"/>
    </row>
    <row r="66" spans="1:10" ht="15.75" x14ac:dyDescent="0.25">
      <c r="A66" s="53"/>
      <c r="B66" s="12" t="s">
        <v>34</v>
      </c>
      <c r="C66" s="31" t="s">
        <v>5</v>
      </c>
      <c r="D66" s="29">
        <v>5</v>
      </c>
      <c r="E66" s="29">
        <v>9</v>
      </c>
      <c r="F66" s="13"/>
      <c r="G66" s="13">
        <v>18.41</v>
      </c>
      <c r="H66" s="14">
        <f t="shared" si="5"/>
        <v>165.69</v>
      </c>
      <c r="I66" s="60"/>
      <c r="J66" s="73"/>
    </row>
    <row r="67" spans="1:10" ht="15.75" x14ac:dyDescent="0.25">
      <c r="A67" s="62"/>
      <c r="B67" s="12" t="s">
        <v>15</v>
      </c>
      <c r="C67" s="31" t="s">
        <v>5</v>
      </c>
      <c r="D67" s="29">
        <v>12</v>
      </c>
      <c r="E67" s="29">
        <v>22</v>
      </c>
      <c r="F67" s="13"/>
      <c r="G67" s="13">
        <v>18.41</v>
      </c>
      <c r="H67" s="14">
        <f t="shared" si="5"/>
        <v>405.02</v>
      </c>
      <c r="I67" s="60"/>
      <c r="J67" s="73"/>
    </row>
    <row r="68" spans="1:10" ht="15.75" x14ac:dyDescent="0.25">
      <c r="A68" s="48"/>
      <c r="B68" s="49"/>
      <c r="C68" s="7" t="s">
        <v>6</v>
      </c>
      <c r="D68" s="34">
        <f>SUM(D49:D67)</f>
        <v>667</v>
      </c>
      <c r="E68" s="34">
        <f>SUM(E49:E67)</f>
        <v>1053</v>
      </c>
      <c r="F68" s="35"/>
      <c r="G68" s="39"/>
      <c r="H68" s="36">
        <f>SUM(H49:H67)</f>
        <v>19802.649999999998</v>
      </c>
      <c r="I68" s="60"/>
      <c r="J68" s="73"/>
    </row>
    <row r="69" spans="1:10" ht="15.75" x14ac:dyDescent="0.25">
      <c r="A69" s="46"/>
      <c r="B69" s="57" t="s">
        <v>37</v>
      </c>
      <c r="C69" s="58"/>
      <c r="D69" s="11">
        <f>SUM(+D17+D28+D48+D68)</f>
        <v>2864</v>
      </c>
      <c r="E69" s="11">
        <f>SUM(+E17+E28+E48+E68)</f>
        <v>4679</v>
      </c>
      <c r="F69" s="47"/>
      <c r="G69" s="47"/>
      <c r="H69" s="16">
        <f>SUM(+H17+H28+H48+H68)</f>
        <v>86361.499999999985</v>
      </c>
      <c r="I69" s="61"/>
      <c r="J69" s="73"/>
    </row>
  </sheetData>
  <mergeCells count="10">
    <mergeCell ref="A6:A16"/>
    <mergeCell ref="A18:A27"/>
    <mergeCell ref="J6:J69"/>
    <mergeCell ref="C2:F2"/>
    <mergeCell ref="C3:F3"/>
    <mergeCell ref="C4:E4"/>
    <mergeCell ref="B69:C69"/>
    <mergeCell ref="I6:I69"/>
    <mergeCell ref="A29:A47"/>
    <mergeCell ref="A49:A67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9"/>
  <sheetViews>
    <sheetView topLeftCell="A19" zoomScaleNormal="100" workbookViewId="0">
      <selection activeCell="H68" sqref="H68"/>
    </sheetView>
  </sheetViews>
  <sheetFormatPr defaultRowHeight="15" x14ac:dyDescent="0.25"/>
  <cols>
    <col min="1" max="1" width="10" customWidth="1"/>
    <col min="2" max="2" width="11.28515625" customWidth="1"/>
    <col min="3" max="3" width="38.28515625" customWidth="1"/>
    <col min="4" max="4" width="12" customWidth="1"/>
    <col min="5" max="5" width="13.7109375" customWidth="1"/>
    <col min="6" max="6" width="15.7109375" customWidth="1"/>
    <col min="7" max="7" width="12.85546875" customWidth="1"/>
    <col min="8" max="8" width="13.7109375" customWidth="1"/>
    <col min="9" max="9" width="10.7109375" customWidth="1"/>
  </cols>
  <sheetData>
    <row r="1" spans="1:8" ht="15.75" thickBot="1" x14ac:dyDescent="0.3"/>
    <row r="2" spans="1:8" ht="16.149999999999999" customHeight="1" thickBot="1" x14ac:dyDescent="0.3">
      <c r="C2" s="54" t="s">
        <v>48</v>
      </c>
      <c r="D2" s="55"/>
      <c r="E2" s="55"/>
      <c r="F2" s="55"/>
      <c r="G2" s="63"/>
    </row>
    <row r="3" spans="1:8" ht="16.5" thickBot="1" x14ac:dyDescent="0.3">
      <c r="C3" s="54"/>
      <c r="D3" s="55"/>
      <c r="E3" s="55"/>
      <c r="F3" s="55"/>
      <c r="G3" s="63"/>
    </row>
    <row r="4" spans="1:8" ht="15.75" x14ac:dyDescent="0.25">
      <c r="A4" s="1"/>
      <c r="B4" s="1"/>
      <c r="C4" s="56"/>
      <c r="D4" s="56"/>
      <c r="E4" s="56"/>
      <c r="F4" s="1"/>
      <c r="G4" s="1"/>
      <c r="H4" s="1"/>
    </row>
    <row r="5" spans="1:8" ht="146.25" customHeight="1" x14ac:dyDescent="0.25">
      <c r="A5" s="2" t="s">
        <v>0</v>
      </c>
      <c r="B5" s="2" t="s">
        <v>1</v>
      </c>
      <c r="C5" s="3" t="s">
        <v>2</v>
      </c>
      <c r="D5" s="2" t="s">
        <v>3</v>
      </c>
      <c r="E5" s="2" t="s">
        <v>4</v>
      </c>
      <c r="F5" s="2" t="s">
        <v>23</v>
      </c>
      <c r="G5" s="2" t="s">
        <v>24</v>
      </c>
      <c r="H5" s="2" t="s">
        <v>31</v>
      </c>
    </row>
    <row r="6" spans="1:8" ht="15.75" x14ac:dyDescent="0.25">
      <c r="A6" s="50" t="s">
        <v>38</v>
      </c>
      <c r="B6" s="15" t="s">
        <v>32</v>
      </c>
      <c r="C6" s="31" t="s">
        <v>41</v>
      </c>
      <c r="D6" s="17">
        <v>8</v>
      </c>
      <c r="E6" s="18"/>
      <c r="F6" s="19"/>
      <c r="G6" s="19"/>
      <c r="H6" s="14">
        <f>D6*F6</f>
        <v>0</v>
      </c>
    </row>
    <row r="7" spans="1:8" ht="15.75" x14ac:dyDescent="0.25">
      <c r="A7" s="51"/>
      <c r="B7" s="15" t="s">
        <v>32</v>
      </c>
      <c r="C7" s="31" t="s">
        <v>42</v>
      </c>
      <c r="D7" s="4">
        <v>46</v>
      </c>
      <c r="E7" s="5">
        <v>77</v>
      </c>
      <c r="F7" s="14"/>
      <c r="G7" s="19"/>
      <c r="H7" s="14">
        <f>E7*G7</f>
        <v>0</v>
      </c>
    </row>
    <row r="8" spans="1:8" ht="15.75" x14ac:dyDescent="0.25">
      <c r="A8" s="51"/>
      <c r="B8" s="15" t="s">
        <v>32</v>
      </c>
      <c r="C8" s="31" t="s">
        <v>35</v>
      </c>
      <c r="D8" s="4">
        <v>3</v>
      </c>
      <c r="E8" s="6">
        <v>5</v>
      </c>
      <c r="F8" s="14"/>
      <c r="G8" s="19"/>
      <c r="H8" s="14">
        <f t="shared" ref="H8:H16" si="0">E8*G8</f>
        <v>0</v>
      </c>
    </row>
    <row r="9" spans="1:8" ht="15.75" x14ac:dyDescent="0.25">
      <c r="A9" s="51"/>
      <c r="B9" s="15" t="s">
        <v>32</v>
      </c>
      <c r="C9" s="31" t="s">
        <v>16</v>
      </c>
      <c r="D9" s="4">
        <v>197</v>
      </c>
      <c r="E9" s="5">
        <v>328</v>
      </c>
      <c r="F9" s="19"/>
      <c r="G9" s="19"/>
      <c r="H9" s="14">
        <f t="shared" si="0"/>
        <v>0</v>
      </c>
    </row>
    <row r="10" spans="1:8" ht="15.75" x14ac:dyDescent="0.25">
      <c r="A10" s="51"/>
      <c r="B10" s="15" t="s">
        <v>33</v>
      </c>
      <c r="C10" s="31" t="s">
        <v>16</v>
      </c>
      <c r="D10" s="4">
        <v>70</v>
      </c>
      <c r="E10" s="5">
        <v>117</v>
      </c>
      <c r="F10" s="13"/>
      <c r="G10" s="19"/>
      <c r="H10" s="14">
        <f t="shared" si="0"/>
        <v>0</v>
      </c>
    </row>
    <row r="11" spans="1:8" ht="15.75" x14ac:dyDescent="0.25">
      <c r="A11" s="51"/>
      <c r="B11" s="15" t="s">
        <v>32</v>
      </c>
      <c r="C11" s="31" t="s">
        <v>5</v>
      </c>
      <c r="D11" s="4">
        <v>200</v>
      </c>
      <c r="E11" s="5">
        <v>364</v>
      </c>
      <c r="F11" s="13"/>
      <c r="G11" s="19"/>
      <c r="H11" s="14">
        <f t="shared" si="0"/>
        <v>0</v>
      </c>
    </row>
    <row r="12" spans="1:8" ht="15.75" x14ac:dyDescent="0.25">
      <c r="A12" s="51"/>
      <c r="B12" s="15" t="s">
        <v>33</v>
      </c>
      <c r="C12" s="31" t="s">
        <v>5</v>
      </c>
      <c r="D12" s="4">
        <v>81</v>
      </c>
      <c r="E12" s="5">
        <v>147</v>
      </c>
      <c r="F12" s="13"/>
      <c r="G12" s="19"/>
      <c r="H12" s="14">
        <f t="shared" si="0"/>
        <v>0</v>
      </c>
    </row>
    <row r="13" spans="1:8" ht="15.75" x14ac:dyDescent="0.25">
      <c r="A13" s="51"/>
      <c r="B13" s="15" t="s">
        <v>34</v>
      </c>
      <c r="C13" s="31" t="s">
        <v>5</v>
      </c>
      <c r="D13" s="4">
        <v>5</v>
      </c>
      <c r="E13" s="5">
        <v>9</v>
      </c>
      <c r="F13" s="13"/>
      <c r="G13" s="19"/>
      <c r="H13" s="14">
        <f t="shared" si="0"/>
        <v>0</v>
      </c>
    </row>
    <row r="14" spans="1:8" ht="15.75" x14ac:dyDescent="0.25">
      <c r="A14" s="51"/>
      <c r="B14" s="15" t="s">
        <v>39</v>
      </c>
      <c r="C14" s="31" t="s">
        <v>5</v>
      </c>
      <c r="D14" s="4">
        <v>2</v>
      </c>
      <c r="E14" s="5">
        <v>4</v>
      </c>
      <c r="F14" s="13"/>
      <c r="G14" s="19"/>
      <c r="H14" s="14">
        <f t="shared" si="0"/>
        <v>0</v>
      </c>
    </row>
    <row r="15" spans="1:8" ht="15.75" x14ac:dyDescent="0.25">
      <c r="A15" s="51"/>
      <c r="B15" s="15" t="s">
        <v>15</v>
      </c>
      <c r="C15" s="31" t="s">
        <v>5</v>
      </c>
      <c r="D15" s="4">
        <v>9</v>
      </c>
      <c r="E15" s="5">
        <v>16</v>
      </c>
      <c r="F15" s="13"/>
      <c r="G15" s="19"/>
      <c r="H15" s="14">
        <f t="shared" si="0"/>
        <v>0</v>
      </c>
    </row>
    <row r="16" spans="1:8" ht="15.75" x14ac:dyDescent="0.25">
      <c r="A16" s="51"/>
      <c r="B16" s="15" t="s">
        <v>40</v>
      </c>
      <c r="C16" s="31" t="s">
        <v>5</v>
      </c>
      <c r="D16" s="4">
        <v>4</v>
      </c>
      <c r="E16" s="5">
        <v>7</v>
      </c>
      <c r="F16" s="13"/>
      <c r="G16" s="19"/>
      <c r="H16" s="14">
        <f t="shared" si="0"/>
        <v>0</v>
      </c>
    </row>
    <row r="17" spans="1:8" ht="15.75" x14ac:dyDescent="0.25">
      <c r="A17" s="32"/>
      <c r="B17" s="33"/>
      <c r="C17" s="7" t="s">
        <v>6</v>
      </c>
      <c r="D17" s="8">
        <f>SUM(D6:D16)</f>
        <v>625</v>
      </c>
      <c r="E17" s="8">
        <f>SUM(E6:E16)</f>
        <v>1074</v>
      </c>
      <c r="F17" s="9"/>
      <c r="G17" s="38"/>
      <c r="H17" s="10">
        <f>SUM(H6:H16)</f>
        <v>0</v>
      </c>
    </row>
    <row r="18" spans="1:8" ht="15.75" x14ac:dyDescent="0.25">
      <c r="A18" s="52" t="s">
        <v>43</v>
      </c>
      <c r="B18" s="43" t="s">
        <v>32</v>
      </c>
      <c r="C18" s="31" t="s">
        <v>41</v>
      </c>
      <c r="D18" s="29">
        <v>12</v>
      </c>
      <c r="E18" s="29"/>
      <c r="F18" s="19"/>
      <c r="G18" s="19"/>
      <c r="H18" s="14">
        <f>D18*F18</f>
        <v>0</v>
      </c>
    </row>
    <row r="19" spans="1:8" ht="15.75" x14ac:dyDescent="0.25">
      <c r="A19" s="53"/>
      <c r="B19" s="43" t="s">
        <v>32</v>
      </c>
      <c r="C19" s="31" t="s">
        <v>42</v>
      </c>
      <c r="D19" s="29">
        <v>115</v>
      </c>
      <c r="E19" s="29">
        <v>192</v>
      </c>
      <c r="F19" s="19"/>
      <c r="G19" s="19"/>
      <c r="H19" s="14">
        <f t="shared" ref="H19:H27" si="1">E19*G19</f>
        <v>0</v>
      </c>
    </row>
    <row r="20" spans="1:8" ht="15.75" x14ac:dyDescent="0.25">
      <c r="A20" s="53"/>
      <c r="B20" s="43" t="s">
        <v>32</v>
      </c>
      <c r="C20" s="31" t="s">
        <v>35</v>
      </c>
      <c r="D20" s="29">
        <v>20</v>
      </c>
      <c r="E20" s="29">
        <v>33</v>
      </c>
      <c r="F20" s="19"/>
      <c r="G20" s="42"/>
      <c r="H20" s="14">
        <f t="shared" si="1"/>
        <v>0</v>
      </c>
    </row>
    <row r="21" spans="1:8" ht="15.75" x14ac:dyDescent="0.25">
      <c r="A21" s="53"/>
      <c r="B21" s="43" t="s">
        <v>32</v>
      </c>
      <c r="C21" s="31" t="s">
        <v>16</v>
      </c>
      <c r="D21" s="29">
        <v>200</v>
      </c>
      <c r="E21" s="29">
        <v>333</v>
      </c>
      <c r="F21" s="14"/>
      <c r="G21" s="42"/>
      <c r="H21" s="14">
        <f t="shared" si="1"/>
        <v>0</v>
      </c>
    </row>
    <row r="22" spans="1:8" ht="15.75" x14ac:dyDescent="0.25">
      <c r="A22" s="53"/>
      <c r="B22" s="43" t="s">
        <v>32</v>
      </c>
      <c r="C22" s="31" t="s">
        <v>5</v>
      </c>
      <c r="D22" s="29">
        <v>237</v>
      </c>
      <c r="E22" s="29">
        <v>431</v>
      </c>
      <c r="F22" s="14"/>
      <c r="G22" s="42"/>
      <c r="H22" s="14">
        <f t="shared" si="1"/>
        <v>0</v>
      </c>
    </row>
    <row r="23" spans="1:8" ht="15.75" x14ac:dyDescent="0.25">
      <c r="A23" s="53"/>
      <c r="B23" s="43" t="s">
        <v>33</v>
      </c>
      <c r="C23" s="31" t="s">
        <v>5</v>
      </c>
      <c r="D23" s="30">
        <v>4</v>
      </c>
      <c r="E23" s="30">
        <v>7</v>
      </c>
      <c r="F23" s="14"/>
      <c r="G23" s="42"/>
      <c r="H23" s="14">
        <f t="shared" si="1"/>
        <v>0</v>
      </c>
    </row>
    <row r="24" spans="1:8" ht="15.75" x14ac:dyDescent="0.25">
      <c r="A24" s="53"/>
      <c r="B24" s="43" t="s">
        <v>39</v>
      </c>
      <c r="C24" s="31" t="s">
        <v>5</v>
      </c>
      <c r="D24" s="30">
        <v>6</v>
      </c>
      <c r="E24" s="30">
        <v>11</v>
      </c>
      <c r="F24" s="19"/>
      <c r="G24" s="42"/>
      <c r="H24" s="14">
        <f t="shared" si="1"/>
        <v>0</v>
      </c>
    </row>
    <row r="25" spans="1:8" ht="15.75" x14ac:dyDescent="0.25">
      <c r="A25" s="53"/>
      <c r="B25" s="43" t="s">
        <v>44</v>
      </c>
      <c r="C25" s="31" t="s">
        <v>5</v>
      </c>
      <c r="D25" s="30">
        <v>2</v>
      </c>
      <c r="E25" s="30">
        <v>4</v>
      </c>
      <c r="F25" s="19"/>
      <c r="G25" s="42"/>
      <c r="H25" s="14">
        <f t="shared" si="1"/>
        <v>0</v>
      </c>
    </row>
    <row r="26" spans="1:8" ht="15.75" x14ac:dyDescent="0.25">
      <c r="A26" s="53"/>
      <c r="B26" s="43" t="s">
        <v>15</v>
      </c>
      <c r="C26" s="31" t="s">
        <v>5</v>
      </c>
      <c r="D26" s="30">
        <v>16</v>
      </c>
      <c r="E26" s="30">
        <v>29</v>
      </c>
      <c r="F26" s="19"/>
      <c r="G26" s="42"/>
      <c r="H26" s="14">
        <f t="shared" si="1"/>
        <v>0</v>
      </c>
    </row>
    <row r="27" spans="1:8" ht="15.75" x14ac:dyDescent="0.25">
      <c r="A27" s="53"/>
      <c r="B27" s="43" t="s">
        <v>34</v>
      </c>
      <c r="C27" s="31" t="s">
        <v>5</v>
      </c>
      <c r="D27" s="30">
        <v>11</v>
      </c>
      <c r="E27" s="30">
        <v>20</v>
      </c>
      <c r="F27" s="14"/>
      <c r="G27" s="42"/>
      <c r="H27" s="14">
        <f t="shared" si="1"/>
        <v>0</v>
      </c>
    </row>
    <row r="28" spans="1:8" ht="15.75" x14ac:dyDescent="0.25">
      <c r="A28" s="32"/>
      <c r="B28" s="7"/>
      <c r="C28" s="7" t="s">
        <v>6</v>
      </c>
      <c r="D28" s="8">
        <f>SUM(D18:D27)</f>
        <v>623</v>
      </c>
      <c r="E28" s="8">
        <f>SUM(E18:E27)</f>
        <v>1060</v>
      </c>
      <c r="F28" s="9"/>
      <c r="G28" s="38"/>
      <c r="H28" s="10">
        <f>SUM(H18:H27)</f>
        <v>0</v>
      </c>
    </row>
    <row r="29" spans="1:8" ht="15.75" x14ac:dyDescent="0.25">
      <c r="A29" s="52" t="s">
        <v>45</v>
      </c>
      <c r="B29" s="12" t="s">
        <v>44</v>
      </c>
      <c r="C29" s="31" t="s">
        <v>46</v>
      </c>
      <c r="D29" s="29">
        <v>24</v>
      </c>
      <c r="E29" s="29"/>
      <c r="F29" s="19"/>
      <c r="G29" s="19"/>
      <c r="H29" s="14">
        <f t="shared" ref="H29:H32" si="2">D29*F29</f>
        <v>0</v>
      </c>
    </row>
    <row r="30" spans="1:8" ht="15.75" x14ac:dyDescent="0.25">
      <c r="A30" s="53"/>
      <c r="B30" s="12" t="s">
        <v>44</v>
      </c>
      <c r="C30" s="31" t="s">
        <v>41</v>
      </c>
      <c r="D30" s="29">
        <v>51</v>
      </c>
      <c r="E30" s="29"/>
      <c r="F30" s="19"/>
      <c r="G30" s="19"/>
      <c r="H30" s="14">
        <f t="shared" si="2"/>
        <v>0</v>
      </c>
    </row>
    <row r="31" spans="1:8" ht="15.75" x14ac:dyDescent="0.25">
      <c r="A31" s="53"/>
      <c r="B31" s="12" t="s">
        <v>32</v>
      </c>
      <c r="C31" s="31" t="s">
        <v>41</v>
      </c>
      <c r="D31" s="30">
        <v>10</v>
      </c>
      <c r="E31" s="30"/>
      <c r="F31" s="19"/>
      <c r="G31" s="19"/>
      <c r="H31" s="14">
        <f t="shared" si="2"/>
        <v>0</v>
      </c>
    </row>
    <row r="32" spans="1:8" ht="15.75" x14ac:dyDescent="0.25">
      <c r="A32" s="53"/>
      <c r="B32" s="12" t="s">
        <v>39</v>
      </c>
      <c r="C32" s="31" t="s">
        <v>41</v>
      </c>
      <c r="D32" s="30">
        <v>5</v>
      </c>
      <c r="E32" s="30"/>
      <c r="F32" s="14"/>
      <c r="G32" s="19"/>
      <c r="H32" s="14">
        <f t="shared" si="2"/>
        <v>0</v>
      </c>
    </row>
    <row r="33" spans="1:8" ht="15.75" x14ac:dyDescent="0.25">
      <c r="A33" s="53"/>
      <c r="B33" s="12" t="s">
        <v>32</v>
      </c>
      <c r="C33" s="31" t="s">
        <v>42</v>
      </c>
      <c r="D33" s="30">
        <v>50</v>
      </c>
      <c r="E33" s="30">
        <v>83</v>
      </c>
      <c r="F33" s="14"/>
      <c r="G33" s="19"/>
      <c r="H33" s="14">
        <f t="shared" ref="H33:H47" si="3">E33*G33</f>
        <v>0</v>
      </c>
    </row>
    <row r="34" spans="1:8" ht="15.75" x14ac:dyDescent="0.25">
      <c r="A34" s="53"/>
      <c r="B34" s="12" t="s">
        <v>44</v>
      </c>
      <c r="C34" s="31" t="s">
        <v>42</v>
      </c>
      <c r="D34" s="30">
        <v>10</v>
      </c>
      <c r="E34" s="30">
        <v>17</v>
      </c>
      <c r="F34" s="14"/>
      <c r="G34" s="19"/>
      <c r="H34" s="14">
        <f t="shared" si="3"/>
        <v>0</v>
      </c>
    </row>
    <row r="35" spans="1:8" ht="15.75" x14ac:dyDescent="0.25">
      <c r="A35" s="53"/>
      <c r="B35" s="12" t="s">
        <v>39</v>
      </c>
      <c r="C35" s="31" t="s">
        <v>42</v>
      </c>
      <c r="D35" s="30">
        <v>3</v>
      </c>
      <c r="E35" s="30">
        <v>5</v>
      </c>
      <c r="F35" s="14"/>
      <c r="G35" s="19"/>
      <c r="H35" s="14">
        <f t="shared" si="3"/>
        <v>0</v>
      </c>
    </row>
    <row r="36" spans="1:8" ht="15.75" x14ac:dyDescent="0.25">
      <c r="A36" s="53"/>
      <c r="B36" s="12" t="s">
        <v>32</v>
      </c>
      <c r="C36" s="31" t="s">
        <v>35</v>
      </c>
      <c r="D36" s="30">
        <v>14</v>
      </c>
      <c r="E36" s="30">
        <v>23</v>
      </c>
      <c r="F36" s="19"/>
      <c r="G36" s="19"/>
      <c r="H36" s="14">
        <f t="shared" si="3"/>
        <v>0</v>
      </c>
    </row>
    <row r="37" spans="1:8" ht="15.75" x14ac:dyDescent="0.25">
      <c r="A37" s="53"/>
      <c r="B37" s="12" t="s">
        <v>44</v>
      </c>
      <c r="C37" s="31" t="s">
        <v>35</v>
      </c>
      <c r="D37" s="30">
        <v>12</v>
      </c>
      <c r="E37" s="30">
        <v>20</v>
      </c>
      <c r="F37" s="19"/>
      <c r="G37" s="19"/>
      <c r="H37" s="14">
        <f t="shared" si="3"/>
        <v>0</v>
      </c>
    </row>
    <row r="38" spans="1:8" ht="15.75" x14ac:dyDescent="0.25">
      <c r="A38" s="53"/>
      <c r="B38" s="12" t="s">
        <v>39</v>
      </c>
      <c r="C38" s="31" t="s">
        <v>35</v>
      </c>
      <c r="D38" s="30">
        <v>3</v>
      </c>
      <c r="E38" s="30">
        <v>5</v>
      </c>
      <c r="F38" s="19"/>
      <c r="G38" s="19"/>
      <c r="H38" s="14">
        <f t="shared" si="3"/>
        <v>0</v>
      </c>
    </row>
    <row r="39" spans="1:8" ht="15.75" x14ac:dyDescent="0.25">
      <c r="A39" s="53"/>
      <c r="B39" s="12" t="s">
        <v>32</v>
      </c>
      <c r="C39" s="31" t="s">
        <v>16</v>
      </c>
      <c r="D39" s="30">
        <v>246</v>
      </c>
      <c r="E39" s="30">
        <v>410</v>
      </c>
      <c r="F39" s="19"/>
      <c r="G39" s="19"/>
      <c r="H39" s="14">
        <f t="shared" si="3"/>
        <v>0</v>
      </c>
    </row>
    <row r="40" spans="1:8" ht="15.75" x14ac:dyDescent="0.25">
      <c r="A40" s="53"/>
      <c r="B40" s="12" t="s">
        <v>44</v>
      </c>
      <c r="C40" s="31" t="s">
        <v>16</v>
      </c>
      <c r="D40" s="30">
        <v>100</v>
      </c>
      <c r="E40" s="30">
        <v>167</v>
      </c>
      <c r="F40" s="19"/>
      <c r="G40" s="42"/>
      <c r="H40" s="14">
        <f t="shared" si="3"/>
        <v>0</v>
      </c>
    </row>
    <row r="41" spans="1:8" ht="15.75" x14ac:dyDescent="0.25">
      <c r="A41" s="53"/>
      <c r="B41" s="12" t="s">
        <v>39</v>
      </c>
      <c r="C41" s="31" t="s">
        <v>16</v>
      </c>
      <c r="D41" s="30">
        <v>20</v>
      </c>
      <c r="E41" s="30">
        <v>33</v>
      </c>
      <c r="F41" s="19"/>
      <c r="G41" s="19"/>
      <c r="H41" s="14">
        <f t="shared" si="3"/>
        <v>0</v>
      </c>
    </row>
    <row r="42" spans="1:8" ht="15.75" x14ac:dyDescent="0.25">
      <c r="A42" s="53"/>
      <c r="B42" s="12" t="s">
        <v>32</v>
      </c>
      <c r="C42" s="31" t="s">
        <v>5</v>
      </c>
      <c r="D42" s="30">
        <v>250</v>
      </c>
      <c r="E42" s="30">
        <v>455</v>
      </c>
      <c r="F42" s="19"/>
      <c r="G42" s="19"/>
      <c r="H42" s="14">
        <f t="shared" si="3"/>
        <v>0</v>
      </c>
    </row>
    <row r="43" spans="1:8" ht="15.75" x14ac:dyDescent="0.25">
      <c r="A43" s="53"/>
      <c r="B43" s="12" t="s">
        <v>44</v>
      </c>
      <c r="C43" s="31" t="s">
        <v>5</v>
      </c>
      <c r="D43" s="30">
        <v>105</v>
      </c>
      <c r="E43" s="30">
        <v>191</v>
      </c>
      <c r="F43" s="19"/>
      <c r="G43" s="42"/>
      <c r="H43" s="14">
        <f t="shared" si="3"/>
        <v>0</v>
      </c>
    </row>
    <row r="44" spans="1:8" ht="15.75" x14ac:dyDescent="0.25">
      <c r="A44" s="53"/>
      <c r="B44" s="12" t="s">
        <v>39</v>
      </c>
      <c r="C44" s="31" t="s">
        <v>5</v>
      </c>
      <c r="D44" s="30">
        <v>25</v>
      </c>
      <c r="E44" s="30">
        <v>45</v>
      </c>
      <c r="F44" s="19"/>
      <c r="G44" s="19"/>
      <c r="H44" s="14">
        <f t="shared" si="3"/>
        <v>0</v>
      </c>
    </row>
    <row r="45" spans="1:8" ht="15.75" x14ac:dyDescent="0.25">
      <c r="A45" s="53"/>
      <c r="B45" s="12" t="s">
        <v>15</v>
      </c>
      <c r="C45" s="31" t="s">
        <v>5</v>
      </c>
      <c r="D45" s="30">
        <v>9</v>
      </c>
      <c r="E45" s="30">
        <v>16</v>
      </c>
      <c r="F45" s="19"/>
      <c r="G45" s="19"/>
      <c r="H45" s="14">
        <f t="shared" si="3"/>
        <v>0</v>
      </c>
    </row>
    <row r="46" spans="1:8" ht="15.75" x14ac:dyDescent="0.25">
      <c r="A46" s="53"/>
      <c r="B46" s="12" t="s">
        <v>34</v>
      </c>
      <c r="C46" s="31" t="s">
        <v>5</v>
      </c>
      <c r="D46" s="30">
        <v>6</v>
      </c>
      <c r="E46" s="30">
        <v>11</v>
      </c>
      <c r="F46" s="19"/>
      <c r="G46" s="19"/>
      <c r="H46" s="14">
        <f t="shared" si="3"/>
        <v>0</v>
      </c>
    </row>
    <row r="47" spans="1:8" ht="15.75" x14ac:dyDescent="0.25">
      <c r="A47" s="62"/>
      <c r="B47" s="12" t="s">
        <v>40</v>
      </c>
      <c r="C47" s="31" t="s">
        <v>5</v>
      </c>
      <c r="D47" s="30">
        <v>6</v>
      </c>
      <c r="E47" s="30">
        <v>11</v>
      </c>
      <c r="F47" s="19"/>
      <c r="G47" s="42"/>
      <c r="H47" s="14">
        <f t="shared" si="3"/>
        <v>0</v>
      </c>
    </row>
    <row r="48" spans="1:8" ht="15.75" x14ac:dyDescent="0.25">
      <c r="A48" s="48"/>
      <c r="B48" s="49"/>
      <c r="C48" s="7" t="s">
        <v>6</v>
      </c>
      <c r="D48" s="34">
        <f>SUM(D29:D47)</f>
        <v>949</v>
      </c>
      <c r="E48" s="34">
        <f>SUM(E29:E47)</f>
        <v>1492</v>
      </c>
      <c r="F48" s="35"/>
      <c r="G48" s="39"/>
      <c r="H48" s="36">
        <f>SUM(H29:H47)</f>
        <v>0</v>
      </c>
    </row>
    <row r="49" spans="1:8" ht="15.75" x14ac:dyDescent="0.25">
      <c r="A49" s="52" t="s">
        <v>47</v>
      </c>
      <c r="B49" s="12" t="s">
        <v>39</v>
      </c>
      <c r="C49" s="31" t="s">
        <v>46</v>
      </c>
      <c r="D49" s="29">
        <v>2</v>
      </c>
      <c r="E49" s="29"/>
      <c r="F49" s="13"/>
      <c r="G49" s="13"/>
      <c r="H49" s="14">
        <f t="shared" ref="H49:H53" si="4">D49*F49</f>
        <v>0</v>
      </c>
    </row>
    <row r="50" spans="1:8" ht="15.75" x14ac:dyDescent="0.25">
      <c r="A50" s="53"/>
      <c r="B50" s="12" t="s">
        <v>44</v>
      </c>
      <c r="C50" s="31" t="s">
        <v>46</v>
      </c>
      <c r="D50" s="29">
        <v>7</v>
      </c>
      <c r="E50" s="29"/>
      <c r="F50" s="13"/>
      <c r="G50" s="13"/>
      <c r="H50" s="14">
        <f t="shared" si="4"/>
        <v>0</v>
      </c>
    </row>
    <row r="51" spans="1:8" ht="15.75" x14ac:dyDescent="0.25">
      <c r="A51" s="53"/>
      <c r="B51" s="12" t="s">
        <v>32</v>
      </c>
      <c r="C51" s="31" t="s">
        <v>41</v>
      </c>
      <c r="D51" s="29">
        <v>18</v>
      </c>
      <c r="E51" s="29"/>
      <c r="F51" s="13"/>
      <c r="G51" s="13"/>
      <c r="H51" s="14">
        <f t="shared" si="4"/>
        <v>0</v>
      </c>
    </row>
    <row r="52" spans="1:8" ht="15.75" x14ac:dyDescent="0.25">
      <c r="A52" s="53"/>
      <c r="B52" s="12" t="s">
        <v>39</v>
      </c>
      <c r="C52" s="31" t="s">
        <v>41</v>
      </c>
      <c r="D52" s="29">
        <v>18</v>
      </c>
      <c r="E52" s="29"/>
      <c r="F52" s="13"/>
      <c r="G52" s="13"/>
      <c r="H52" s="14">
        <f t="shared" si="4"/>
        <v>0</v>
      </c>
    </row>
    <row r="53" spans="1:8" ht="15.75" x14ac:dyDescent="0.25">
      <c r="A53" s="53"/>
      <c r="B53" s="12" t="s">
        <v>44</v>
      </c>
      <c r="C53" s="31" t="s">
        <v>41</v>
      </c>
      <c r="D53" s="29">
        <v>17</v>
      </c>
      <c r="E53" s="29"/>
      <c r="F53" s="13"/>
      <c r="G53" s="13"/>
      <c r="H53" s="14">
        <f t="shared" si="4"/>
        <v>0</v>
      </c>
    </row>
    <row r="54" spans="1:8" ht="15.75" x14ac:dyDescent="0.25">
      <c r="A54" s="53"/>
      <c r="B54" s="12" t="s">
        <v>32</v>
      </c>
      <c r="C54" s="31" t="s">
        <v>42</v>
      </c>
      <c r="D54" s="29">
        <v>41</v>
      </c>
      <c r="E54" s="29">
        <v>68</v>
      </c>
      <c r="F54" s="13"/>
      <c r="G54" s="13"/>
      <c r="H54" s="14">
        <f t="shared" ref="H54:H67" si="5">E54*G54</f>
        <v>0</v>
      </c>
    </row>
    <row r="55" spans="1:8" ht="15.75" x14ac:dyDescent="0.25">
      <c r="A55" s="53"/>
      <c r="B55" s="12" t="s">
        <v>39</v>
      </c>
      <c r="C55" s="31" t="s">
        <v>42</v>
      </c>
      <c r="D55" s="29">
        <v>7</v>
      </c>
      <c r="E55" s="29">
        <v>12</v>
      </c>
      <c r="F55" s="13"/>
      <c r="G55" s="13"/>
      <c r="H55" s="14">
        <f t="shared" si="5"/>
        <v>0</v>
      </c>
    </row>
    <row r="56" spans="1:8" ht="15.75" x14ac:dyDescent="0.25">
      <c r="A56" s="53"/>
      <c r="B56" s="12" t="s">
        <v>44</v>
      </c>
      <c r="C56" s="31" t="s">
        <v>42</v>
      </c>
      <c r="D56" s="29">
        <v>3</v>
      </c>
      <c r="E56" s="29">
        <v>5</v>
      </c>
      <c r="F56" s="13"/>
      <c r="G56" s="13"/>
      <c r="H56" s="14">
        <f t="shared" si="5"/>
        <v>0</v>
      </c>
    </row>
    <row r="57" spans="1:8" ht="15.75" x14ac:dyDescent="0.25">
      <c r="A57" s="53"/>
      <c r="B57" s="12" t="s">
        <v>32</v>
      </c>
      <c r="C57" s="31" t="s">
        <v>35</v>
      </c>
      <c r="D57" s="29">
        <v>6</v>
      </c>
      <c r="E57" s="29">
        <v>10</v>
      </c>
      <c r="F57" s="13"/>
      <c r="G57" s="13"/>
      <c r="H57" s="14">
        <f t="shared" si="5"/>
        <v>0</v>
      </c>
    </row>
    <row r="58" spans="1:8" ht="15.75" x14ac:dyDescent="0.25">
      <c r="A58" s="53"/>
      <c r="B58" s="12" t="s">
        <v>39</v>
      </c>
      <c r="C58" s="31" t="s">
        <v>35</v>
      </c>
      <c r="D58" s="29">
        <v>5</v>
      </c>
      <c r="E58" s="29">
        <v>8</v>
      </c>
      <c r="F58" s="13"/>
      <c r="G58" s="13"/>
      <c r="H58" s="14">
        <f t="shared" si="5"/>
        <v>0</v>
      </c>
    </row>
    <row r="59" spans="1:8" ht="15.75" x14ac:dyDescent="0.25">
      <c r="A59" s="53"/>
      <c r="B59" s="12" t="s">
        <v>44</v>
      </c>
      <c r="C59" s="31" t="s">
        <v>35</v>
      </c>
      <c r="D59" s="29">
        <v>5</v>
      </c>
      <c r="E59" s="29">
        <v>8</v>
      </c>
      <c r="F59" s="13"/>
      <c r="G59" s="13"/>
      <c r="H59" s="14">
        <f t="shared" si="5"/>
        <v>0</v>
      </c>
    </row>
    <row r="60" spans="1:8" ht="15.75" x14ac:dyDescent="0.25">
      <c r="A60" s="53"/>
      <c r="B60" s="12" t="s">
        <v>32</v>
      </c>
      <c r="C60" s="31" t="s">
        <v>16</v>
      </c>
      <c r="D60" s="29">
        <v>150</v>
      </c>
      <c r="E60" s="29">
        <v>250</v>
      </c>
      <c r="F60" s="13"/>
      <c r="G60" s="13"/>
      <c r="H60" s="14">
        <f t="shared" si="5"/>
        <v>0</v>
      </c>
    </row>
    <row r="61" spans="1:8" ht="15.75" x14ac:dyDescent="0.25">
      <c r="A61" s="53"/>
      <c r="B61" s="12" t="s">
        <v>39</v>
      </c>
      <c r="C61" s="31" t="s">
        <v>16</v>
      </c>
      <c r="D61" s="29">
        <v>43</v>
      </c>
      <c r="E61" s="29">
        <v>72</v>
      </c>
      <c r="F61" s="13"/>
      <c r="G61" s="13"/>
      <c r="H61" s="14">
        <f t="shared" si="5"/>
        <v>0</v>
      </c>
    </row>
    <row r="62" spans="1:8" ht="15.75" x14ac:dyDescent="0.25">
      <c r="A62" s="53"/>
      <c r="B62" s="12" t="s">
        <v>44</v>
      </c>
      <c r="C62" s="31" t="s">
        <v>16</v>
      </c>
      <c r="D62" s="29">
        <v>48</v>
      </c>
      <c r="E62" s="29">
        <v>80</v>
      </c>
      <c r="F62" s="13"/>
      <c r="G62" s="13"/>
      <c r="H62" s="14">
        <f t="shared" si="5"/>
        <v>0</v>
      </c>
    </row>
    <row r="63" spans="1:8" ht="15.75" x14ac:dyDescent="0.25">
      <c r="A63" s="53"/>
      <c r="B63" s="12" t="s">
        <v>32</v>
      </c>
      <c r="C63" s="31" t="s">
        <v>5</v>
      </c>
      <c r="D63" s="29">
        <v>180</v>
      </c>
      <c r="E63" s="29">
        <v>327</v>
      </c>
      <c r="F63" s="13"/>
      <c r="G63" s="13"/>
      <c r="H63" s="14">
        <f t="shared" si="5"/>
        <v>0</v>
      </c>
    </row>
    <row r="64" spans="1:8" ht="15.75" x14ac:dyDescent="0.25">
      <c r="A64" s="53"/>
      <c r="B64" s="12" t="s">
        <v>39</v>
      </c>
      <c r="C64" s="31" t="s">
        <v>5</v>
      </c>
      <c r="D64" s="29">
        <v>50</v>
      </c>
      <c r="E64" s="29">
        <v>91</v>
      </c>
      <c r="F64" s="13"/>
      <c r="G64" s="13"/>
      <c r="H64" s="14">
        <f t="shared" si="5"/>
        <v>0</v>
      </c>
    </row>
    <row r="65" spans="1:8" ht="15.75" x14ac:dyDescent="0.25">
      <c r="A65" s="53"/>
      <c r="B65" s="12" t="s">
        <v>44</v>
      </c>
      <c r="C65" s="31" t="s">
        <v>5</v>
      </c>
      <c r="D65" s="29">
        <v>50</v>
      </c>
      <c r="E65" s="29">
        <v>91</v>
      </c>
      <c r="F65" s="13"/>
      <c r="G65" s="13"/>
      <c r="H65" s="14">
        <f t="shared" si="5"/>
        <v>0</v>
      </c>
    </row>
    <row r="66" spans="1:8" ht="15.75" x14ac:dyDescent="0.25">
      <c r="A66" s="53"/>
      <c r="B66" s="12" t="s">
        <v>34</v>
      </c>
      <c r="C66" s="31" t="s">
        <v>5</v>
      </c>
      <c r="D66" s="29">
        <v>5</v>
      </c>
      <c r="E66" s="29">
        <v>9</v>
      </c>
      <c r="F66" s="13"/>
      <c r="G66" s="13"/>
      <c r="H66" s="14">
        <f t="shared" si="5"/>
        <v>0</v>
      </c>
    </row>
    <row r="67" spans="1:8" ht="15.75" x14ac:dyDescent="0.25">
      <c r="A67" s="62"/>
      <c r="B67" s="12" t="s">
        <v>15</v>
      </c>
      <c r="C67" s="31" t="s">
        <v>5</v>
      </c>
      <c r="D67" s="29">
        <v>12</v>
      </c>
      <c r="E67" s="29">
        <v>22</v>
      </c>
      <c r="F67" s="13"/>
      <c r="G67" s="13"/>
      <c r="H67" s="14">
        <f t="shared" si="5"/>
        <v>0</v>
      </c>
    </row>
    <row r="68" spans="1:8" ht="15.75" x14ac:dyDescent="0.25">
      <c r="A68" s="48"/>
      <c r="B68" s="49"/>
      <c r="C68" s="7" t="s">
        <v>6</v>
      </c>
      <c r="D68" s="34">
        <f>SUM(D49:D67)</f>
        <v>667</v>
      </c>
      <c r="E68" s="34">
        <f>SUM(E49:E67)</f>
        <v>1053</v>
      </c>
      <c r="F68" s="35"/>
      <c r="G68" s="39"/>
      <c r="H68" s="36">
        <f>SUM(H49:H67)</f>
        <v>0</v>
      </c>
    </row>
    <row r="69" spans="1:8" ht="15.75" x14ac:dyDescent="0.25">
      <c r="A69" s="46"/>
      <c r="B69" s="57" t="s">
        <v>37</v>
      </c>
      <c r="C69" s="58"/>
      <c r="D69" s="11">
        <f>SUM(+D17+D28+D48+D68)</f>
        <v>2864</v>
      </c>
      <c r="E69" s="11">
        <f>SUM(+E17+E28+E48+E68)</f>
        <v>4679</v>
      </c>
      <c r="F69" s="47"/>
      <c r="G69" s="47"/>
      <c r="H69" s="16">
        <f>SUM(+H17+H28+H48+H68)</f>
        <v>0</v>
      </c>
    </row>
  </sheetData>
  <mergeCells count="8">
    <mergeCell ref="B69:C69"/>
    <mergeCell ref="A49:A67"/>
    <mergeCell ref="A29:A47"/>
    <mergeCell ref="A18:A27"/>
    <mergeCell ref="C2:G2"/>
    <mergeCell ref="C3:G3"/>
    <mergeCell ref="C4:E4"/>
    <mergeCell ref="A6:A16"/>
  </mergeCells>
  <pageMargins left="0.7" right="0.7" top="0.75" bottom="0.75" header="0.3" footer="0.3"/>
  <pageSetup paperSize="9" scale="6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28"/>
  <sheetViews>
    <sheetView tabSelected="1" zoomScaleNormal="100" workbookViewId="0">
      <selection activeCell="B6" sqref="B6:I6"/>
    </sheetView>
  </sheetViews>
  <sheetFormatPr defaultRowHeight="15" x14ac:dyDescent="0.25"/>
  <cols>
    <col min="2" max="2" width="18.7109375" customWidth="1"/>
    <col min="5" max="5" width="11" customWidth="1"/>
    <col min="6" max="6" width="10.42578125" customWidth="1"/>
    <col min="7" max="7" width="13.5703125" customWidth="1"/>
    <col min="8" max="8" width="14.5703125" customWidth="1"/>
  </cols>
  <sheetData>
    <row r="2" spans="2:9" x14ac:dyDescent="0.25">
      <c r="B2" s="64" t="s">
        <v>49</v>
      </c>
      <c r="C2" s="64"/>
      <c r="D2" s="64"/>
      <c r="E2" s="64"/>
      <c r="F2" s="64"/>
      <c r="G2" s="64"/>
      <c r="H2" s="64"/>
      <c r="I2" s="64"/>
    </row>
    <row r="3" spans="2:9" x14ac:dyDescent="0.25">
      <c r="B3" s="64" t="s">
        <v>7</v>
      </c>
      <c r="C3" s="64"/>
      <c r="D3" s="64"/>
      <c r="E3" s="64"/>
      <c r="F3" s="64"/>
      <c r="G3" s="64"/>
      <c r="H3" s="64"/>
      <c r="I3" s="64"/>
    </row>
    <row r="4" spans="2:9" x14ac:dyDescent="0.25">
      <c r="B4" s="20"/>
      <c r="C4" s="20"/>
      <c r="D4" s="20"/>
      <c r="E4" s="20"/>
      <c r="F4" s="20"/>
      <c r="G4" s="20"/>
      <c r="H4" s="20"/>
      <c r="I4" s="21"/>
    </row>
    <row r="5" spans="2:9" x14ac:dyDescent="0.25">
      <c r="B5" s="20"/>
      <c r="C5" s="20"/>
      <c r="D5" s="20"/>
      <c r="E5" s="20"/>
      <c r="F5" s="20"/>
      <c r="G5" s="20"/>
      <c r="H5" s="20"/>
      <c r="I5" s="21"/>
    </row>
    <row r="6" spans="2:9" x14ac:dyDescent="0.25">
      <c r="B6" s="64" t="s">
        <v>8</v>
      </c>
      <c r="C6" s="64"/>
      <c r="D6" s="64"/>
      <c r="E6" s="64"/>
      <c r="F6" s="64"/>
      <c r="G6" s="64"/>
      <c r="H6" s="64"/>
      <c r="I6" s="64"/>
    </row>
    <row r="7" spans="2:9" ht="15.75" thickBot="1" x14ac:dyDescent="0.3">
      <c r="B7" s="21"/>
      <c r="C7" s="21"/>
      <c r="D7" s="21"/>
      <c r="E7" s="21"/>
      <c r="F7" s="21"/>
      <c r="G7" s="21"/>
      <c r="H7" s="21"/>
      <c r="I7" s="21"/>
    </row>
    <row r="8" spans="2:9" x14ac:dyDescent="0.25">
      <c r="B8" s="65" t="s">
        <v>50</v>
      </c>
      <c r="C8" s="68" t="s">
        <v>17</v>
      </c>
      <c r="D8" s="68"/>
      <c r="E8" s="68"/>
      <c r="F8" s="68"/>
      <c r="G8" s="70" t="s">
        <v>9</v>
      </c>
    </row>
    <row r="9" spans="2:9" x14ac:dyDescent="0.25">
      <c r="B9" s="66"/>
      <c r="C9" s="69"/>
      <c r="D9" s="69"/>
      <c r="E9" s="69"/>
      <c r="F9" s="69"/>
      <c r="G9" s="71"/>
    </row>
    <row r="10" spans="2:9" ht="15.75" thickBot="1" x14ac:dyDescent="0.3">
      <c r="B10" s="67"/>
      <c r="C10" s="22" t="s">
        <v>10</v>
      </c>
      <c r="D10" s="22" t="s">
        <v>11</v>
      </c>
      <c r="E10" s="22" t="s">
        <v>12</v>
      </c>
      <c r="F10" s="22" t="s">
        <v>13</v>
      </c>
      <c r="G10" s="72"/>
    </row>
    <row r="11" spans="2:9" ht="57" customHeight="1" x14ac:dyDescent="0.25">
      <c r="B11" s="23" t="s">
        <v>51</v>
      </c>
      <c r="C11" s="24"/>
      <c r="D11" s="24"/>
      <c r="E11" s="24"/>
      <c r="F11" s="24">
        <v>2864</v>
      </c>
      <c r="G11" s="25">
        <f>SUM(C11:F11)</f>
        <v>2864</v>
      </c>
    </row>
    <row r="12" spans="2:9" x14ac:dyDescent="0.25">
      <c r="B12" s="26"/>
      <c r="C12" s="27"/>
      <c r="D12" s="27"/>
      <c r="E12" s="27"/>
      <c r="F12" s="27"/>
      <c r="G12" s="25"/>
    </row>
    <row r="13" spans="2:9" x14ac:dyDescent="0.25">
      <c r="B13" s="28" t="s">
        <v>14</v>
      </c>
      <c r="C13" s="26">
        <f>SUM(C11:C12)</f>
        <v>0</v>
      </c>
      <c r="D13" s="26">
        <f>SUM(D11:D12)</f>
        <v>0</v>
      </c>
      <c r="E13" s="26">
        <f>SUM(E11:E12)</f>
        <v>0</v>
      </c>
      <c r="F13" s="26">
        <f t="shared" ref="F13:G13" si="0">SUM(F11:F12)</f>
        <v>2864</v>
      </c>
      <c r="G13" s="26">
        <f t="shared" si="0"/>
        <v>2864</v>
      </c>
    </row>
    <row r="14" spans="2:9" x14ac:dyDescent="0.25">
      <c r="B14" s="21"/>
      <c r="C14" s="21"/>
      <c r="D14" s="21"/>
      <c r="E14" s="21"/>
      <c r="F14" s="21"/>
      <c r="G14" s="21"/>
      <c r="H14" s="21"/>
      <c r="I14" s="21"/>
    </row>
    <row r="17" spans="1:9" ht="15.75" x14ac:dyDescent="0.25">
      <c r="A17" s="40" t="s">
        <v>25</v>
      </c>
      <c r="E17" s="40" t="s">
        <v>26</v>
      </c>
      <c r="I17" s="41"/>
    </row>
    <row r="19" spans="1:9" x14ac:dyDescent="0.25">
      <c r="A19" t="s">
        <v>27</v>
      </c>
    </row>
    <row r="21" spans="1:9" x14ac:dyDescent="0.25">
      <c r="A21" t="s">
        <v>28</v>
      </c>
    </row>
    <row r="26" spans="1:9" x14ac:dyDescent="0.25">
      <c r="A26" t="s">
        <v>29</v>
      </c>
    </row>
    <row r="28" spans="1:9" x14ac:dyDescent="0.25">
      <c r="A28" t="s">
        <v>30</v>
      </c>
    </row>
  </sheetData>
  <mergeCells count="6">
    <mergeCell ref="B2:I2"/>
    <mergeCell ref="B3:I3"/>
    <mergeCell ref="B6:I6"/>
    <mergeCell ref="B8:B10"/>
    <mergeCell ref="C8:F9"/>
    <mergeCell ref="G8:G10"/>
  </mergeCells>
  <pageMargins left="0.7" right="0.7" top="0.75" bottom="0.75" header="0.3" footer="0.3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Приложение 1</vt:lpstr>
      <vt:lpstr>Приложение 2</vt:lpstr>
      <vt:lpstr>График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2026-09-29T07:05:42Z</dcterms:modified>
</cp:coreProperties>
</file>