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33664C0-B168-486F-88BC-A346BE0F67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2" r:id="rId1"/>
    <sheet name="Приложение 2" sheetId="3" r:id="rId2"/>
    <sheet name="График" sheetId="4" r:id="rId3"/>
  </sheets>
  <definedNames>
    <definedName name="_xlnm._FilterDatabase" localSheetId="0" hidden="1">'Приложение 1'!$A$5:$M$5</definedName>
  </definedNames>
  <calcPr calcId="181029"/>
</workbook>
</file>

<file path=xl/calcChain.xml><?xml version="1.0" encoding="utf-8"?>
<calcChain xmlns="http://schemas.openxmlformats.org/spreadsheetml/2006/main">
  <c r="F38" i="3" l="1"/>
  <c r="F39" i="3" s="1"/>
  <c r="E38" i="3"/>
  <c r="E39" i="3" s="1"/>
  <c r="F32" i="3"/>
  <c r="E32" i="3"/>
  <c r="F29" i="3"/>
  <c r="E29" i="3"/>
  <c r="F25" i="3"/>
  <c r="E25" i="3"/>
  <c r="F15" i="3"/>
  <c r="E15" i="3"/>
  <c r="I39" i="2"/>
  <c r="I25" i="2"/>
  <c r="I15" i="2"/>
  <c r="L39" i="2"/>
  <c r="I19" i="2"/>
  <c r="I16" i="2"/>
  <c r="I10" i="2"/>
  <c r="I6" i="2"/>
  <c r="F39" i="2"/>
  <c r="E39" i="2"/>
  <c r="J38" i="2"/>
  <c r="J37" i="2"/>
  <c r="K37" i="2" s="1"/>
  <c r="J36" i="2"/>
  <c r="K36" i="2" s="1"/>
  <c r="J35" i="2"/>
  <c r="K35" i="2" s="1"/>
  <c r="J34" i="2"/>
  <c r="K34" i="2" s="1"/>
  <c r="J33" i="2"/>
  <c r="K33" i="2" s="1"/>
  <c r="K38" i="2" s="1"/>
  <c r="J31" i="2"/>
  <c r="K31" i="2" s="1"/>
  <c r="J30" i="2"/>
  <c r="K30" i="2" s="1"/>
  <c r="K32" i="2" s="1"/>
  <c r="J28" i="2"/>
  <c r="K28" i="2" s="1"/>
  <c r="J27" i="2"/>
  <c r="K27" i="2" s="1"/>
  <c r="J26" i="2"/>
  <c r="K26" i="2" s="1"/>
  <c r="K29" i="2" s="1"/>
  <c r="J24" i="2"/>
  <c r="K24" i="2" s="1"/>
  <c r="J23" i="2"/>
  <c r="K23" i="2" s="1"/>
  <c r="J22" i="2"/>
  <c r="K22" i="2" s="1"/>
  <c r="J21" i="2"/>
  <c r="K21" i="2" s="1"/>
  <c r="J20" i="2"/>
  <c r="K20" i="2" s="1"/>
  <c r="J18" i="2"/>
  <c r="K18" i="2" s="1"/>
  <c r="J17" i="2"/>
  <c r="K17" i="2" s="1"/>
  <c r="K19" i="2"/>
  <c r="K16" i="2"/>
  <c r="K10" i="2"/>
  <c r="J14" i="2"/>
  <c r="K14" i="2" s="1"/>
  <c r="J13" i="2"/>
  <c r="K13" i="2" s="1"/>
  <c r="J12" i="2"/>
  <c r="K12" i="2" s="1"/>
  <c r="J11" i="2"/>
  <c r="K11" i="2" s="1"/>
  <c r="J9" i="2"/>
  <c r="K9" i="2" s="1"/>
  <c r="J8" i="2"/>
  <c r="K8" i="2" s="1"/>
  <c r="J7" i="2"/>
  <c r="K7" i="2" s="1"/>
  <c r="K6" i="2"/>
  <c r="F38" i="2"/>
  <c r="E38" i="2"/>
  <c r="F32" i="2"/>
  <c r="E32" i="2"/>
  <c r="F29" i="2"/>
  <c r="E29" i="2"/>
  <c r="F25" i="2"/>
  <c r="E25" i="2"/>
  <c r="F15" i="2"/>
  <c r="E15" i="2"/>
  <c r="J32" i="2" l="1"/>
  <c r="J29" i="2"/>
  <c r="J25" i="2"/>
  <c r="K25" i="2"/>
  <c r="K15" i="2"/>
  <c r="J15" i="2"/>
  <c r="J39" i="2" s="1"/>
  <c r="K39" i="2" l="1"/>
</calcChain>
</file>

<file path=xl/sharedStrings.xml><?xml version="1.0" encoding="utf-8"?>
<sst xmlns="http://schemas.openxmlformats.org/spreadsheetml/2006/main" count="176" uniqueCount="46">
  <si>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</si>
  <si>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</si>
  <si>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</si>
  <si>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</si>
  <si>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</si>
  <si>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към Договор № ……….. \ …………………</t>
  </si>
  <si>
    <t>График за добив на дървесина по тримесечия</t>
  </si>
  <si>
    <t>ОБЩО</t>
  </si>
  <si>
    <t>І</t>
  </si>
  <si>
    <t>ІІ</t>
  </si>
  <si>
    <t>ІІІ</t>
  </si>
  <si>
    <t>ІV</t>
  </si>
  <si>
    <t>ВСИЧКО:</t>
  </si>
  <si>
    <t>Възложител:</t>
  </si>
  <si>
    <t>Изпълнител:</t>
  </si>
  <si>
    <t>гбр</t>
  </si>
  <si>
    <t>кл</t>
  </si>
  <si>
    <t>цр</t>
  </si>
  <si>
    <t>бл</t>
  </si>
  <si>
    <t>здб</t>
  </si>
  <si>
    <t>Начална цена евро/пл.м3 без ДДС</t>
  </si>
  <si>
    <t>Начална цена евро/пр.м3 без ДДС</t>
  </si>
  <si>
    <t>Обща цена евро без ДДС/ пл.м3</t>
  </si>
  <si>
    <t>Обща цена евро без ДДС/ пр.м3</t>
  </si>
  <si>
    <t>Обща цена евро без ДДС</t>
  </si>
  <si>
    <t>Гаранция за участие, евро 5%</t>
  </si>
  <si>
    <t>Стъпка на наддаване, евро</t>
  </si>
  <si>
    <t xml:space="preserve">Трупи за бичене от 18 до 29 см </t>
  </si>
  <si>
    <t>Технологична от дърва</t>
  </si>
  <si>
    <t>Средна техн.дървесина</t>
  </si>
  <si>
    <t>Дребна техн.дървесина</t>
  </si>
  <si>
    <t>ВСИЧКО ЗА ОТДЕЛА</t>
  </si>
  <si>
    <t>мжд</t>
  </si>
  <si>
    <t>обект</t>
  </si>
  <si>
    <t xml:space="preserve">Обект № </t>
  </si>
  <si>
    <t>тримесечие - 2026г., пл.куб.м.</t>
  </si>
  <si>
    <t>238 б</t>
  </si>
  <si>
    <t>238 в</t>
  </si>
  <si>
    <t>346 р</t>
  </si>
  <si>
    <t>346 с</t>
  </si>
  <si>
    <t>346 у</t>
  </si>
  <si>
    <t>11-10-26</t>
  </si>
  <si>
    <t xml:space="preserve">ПРИЛОЖЕНИЕ № 3 ЗА ОБЕКТ №11-10-26 </t>
  </si>
  <si>
    <t xml:space="preserve">Приложение №2 за обект № 11-10-26 </t>
  </si>
  <si>
    <t>Общо за обект 11-10-26</t>
  </si>
  <si>
    <t xml:space="preserve">Приложение №1 за обект № 11-10-26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</si>
</sst>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3" fillId="0" borderId="4" xfId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/>
    <xf numFmtId="0" fontId="8" fillId="0" borderId="0" xfId="0" applyFont="1"/>
    <xf numFmtId="0" fontId="9" fillId="0" borderId="0" xfId="0" applyFont="1"/>
    <xf numFmtId="0" fontId="2" fillId="2" borderId="0" xfId="1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 vertical="top"/>
    </xf>
    <xf numFmtId="49" fontId="5" fillId="0" borderId="8" xfId="0" applyNumberFormat="1" applyFont="1" applyBorder="1" applyAlignment="1">
      <alignment horizontal="center" vertical="center" wrapText="1"/>
    </xf>
    <xf numFmtId="2" fontId="0" fillId="3" borderId="4" xfId="0" applyNumberFormat="1" applyFill="1" applyBorder="1"/>
    <xf numFmtId="0" fontId="10" fillId="0" borderId="4" xfId="0" applyFont="1" applyBorder="1" applyAlignment="1">
      <alignment vertical="center" textRotation="90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top"/>
    </xf>
    <xf numFmtId="0" fontId="0" fillId="0" borderId="0" xfId="0" applyAlignment="1">
      <alignment horizontal="center" vertical="center" textRotation="90"/>
    </xf>
    <xf numFmtId="0" fontId="4" fillId="4" borderId="6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right" vertical="top"/>
    </xf>
    <xf numFmtId="0" fontId="4" fillId="4" borderId="17" xfId="0" applyFont="1" applyFill="1" applyBorder="1" applyAlignment="1">
      <alignment horizontal="right" vertical="top"/>
    </xf>
    <xf numFmtId="0" fontId="12" fillId="4" borderId="4" xfId="0" applyFont="1" applyFill="1" applyBorder="1"/>
    <xf numFmtId="0" fontId="2" fillId="4" borderId="6" xfId="0" applyFont="1" applyFill="1" applyBorder="1" applyAlignment="1">
      <alignment vertical="center"/>
    </xf>
    <xf numFmtId="0" fontId="0" fillId="4" borderId="4" xfId="0" applyFill="1" applyBorder="1"/>
    <xf numFmtId="0" fontId="5" fillId="3" borderId="4" xfId="0" applyFont="1" applyFill="1" applyBorder="1"/>
    <xf numFmtId="2" fontId="5" fillId="3" borderId="4" xfId="0" applyNumberFormat="1" applyFont="1" applyFill="1" applyBorder="1"/>
    <xf numFmtId="49" fontId="0" fillId="0" borderId="5" xfId="0" applyNumberFormat="1" applyBorder="1" applyAlignment="1">
      <alignment horizontal="center" vertical="center" textRotation="180"/>
    </xf>
    <xf numFmtId="49" fontId="0" fillId="0" borderId="7" xfId="0" applyNumberFormat="1" applyBorder="1" applyAlignment="1">
      <alignment horizontal="center" vertical="center" textRotation="180"/>
    </xf>
    <xf numFmtId="49" fontId="0" fillId="0" borderId="8" xfId="0" applyNumberFormat="1" applyBorder="1" applyAlignment="1">
      <alignment horizontal="center" vertical="center" textRotation="180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center"/>
    </xf>
  </cellXfs>
  <cellStyles count="2">
    <cellStyle name="Нормален" xfId="0" builtinId="0"/>
    <cellStyle name="Нормален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selection activeCell="T20" sqref="T20"/>
    </sheetView>
  </sheetViews>
  <sheetFormatPr defaultRowHeight="15" x14ac:dyDescent="0.25"/>
  <cols>
    <col min="1" max="1" width="4.7109375" customWidth="1"/>
    <col min="2" max="2" width="6.85546875" customWidth="1"/>
    <col min="3" max="3" width="5.42578125" customWidth="1"/>
    <col min="4" max="4" width="31" customWidth="1"/>
    <col min="5" max="5" width="8.7109375" customWidth="1"/>
    <col min="6" max="6" width="9" customWidth="1"/>
    <col min="7" max="7" width="8.42578125" customWidth="1"/>
    <col min="8" max="8" width="10" customWidth="1"/>
    <col min="9" max="9" width="8.140625" customWidth="1"/>
    <col min="10" max="10" width="11.85546875" customWidth="1"/>
    <col min="11" max="11" width="9.7109375" customWidth="1"/>
    <col min="12" max="12" width="11.7109375" customWidth="1"/>
    <col min="13" max="13" width="12" customWidth="1"/>
  </cols>
  <sheetData>
    <row r="1" spans="1:15" ht="15.75" thickBot="1" x14ac:dyDescent="0.3"/>
    <row r="2" spans="1:15" ht="16.149999999999999" customHeight="1" thickBot="1" x14ac:dyDescent="0.3">
      <c r="D2" s="39" t="s">
        <v>45</v>
      </c>
      <c r="E2" s="40"/>
      <c r="F2" s="40"/>
      <c r="G2" s="40"/>
      <c r="H2" s="41"/>
    </row>
    <row r="3" spans="1:15" ht="16.5" thickBot="1" x14ac:dyDescent="0.3">
      <c r="D3" s="39"/>
      <c r="E3" s="40"/>
      <c r="F3" s="40"/>
      <c r="G3" s="40"/>
      <c r="H3" s="41"/>
    </row>
    <row r="4" spans="1:15" ht="15.75" x14ac:dyDescent="0.25">
      <c r="B4" s="1"/>
      <c r="C4" s="1"/>
      <c r="D4" s="42"/>
      <c r="E4" s="42"/>
      <c r="F4" s="42"/>
      <c r="G4" s="1"/>
      <c r="H4" s="1"/>
      <c r="I4" s="1"/>
      <c r="J4" s="1"/>
      <c r="K4" s="1"/>
    </row>
    <row r="5" spans="1:15" ht="47.25" x14ac:dyDescent="0.25">
      <c r="A5" s="21" t="s">
        <v>33</v>
      </c>
      <c r="B5" s="22" t="s">
        <v>0</v>
      </c>
      <c r="C5" s="22" t="s">
        <v>1</v>
      </c>
      <c r="D5" s="23" t="s">
        <v>2</v>
      </c>
      <c r="E5" s="22" t="s">
        <v>3</v>
      </c>
      <c r="F5" s="22" t="s">
        <v>4</v>
      </c>
      <c r="G5" s="22" t="s">
        <v>20</v>
      </c>
      <c r="H5" s="22" t="s">
        <v>21</v>
      </c>
      <c r="I5" s="22" t="s">
        <v>22</v>
      </c>
      <c r="J5" s="22" t="s">
        <v>23</v>
      </c>
      <c r="K5" s="22" t="s">
        <v>24</v>
      </c>
      <c r="L5" s="14" t="s">
        <v>25</v>
      </c>
      <c r="M5" s="2" t="s">
        <v>26</v>
      </c>
    </row>
    <row r="6" spans="1:15" ht="15.75" customHeight="1" x14ac:dyDescent="0.25">
      <c r="A6" s="34" t="s">
        <v>41</v>
      </c>
      <c r="B6" s="43" t="s">
        <v>36</v>
      </c>
      <c r="C6" s="16" t="s">
        <v>19</v>
      </c>
      <c r="D6" s="17" t="s">
        <v>27</v>
      </c>
      <c r="E6" s="18">
        <v>7</v>
      </c>
      <c r="F6" s="24"/>
      <c r="G6" s="15"/>
      <c r="H6" s="15">
        <v>76.19</v>
      </c>
      <c r="I6" s="15">
        <f>E6*H6</f>
        <v>533.32999999999993</v>
      </c>
      <c r="J6" s="15"/>
      <c r="K6" s="15">
        <f>I6</f>
        <v>533.32999999999993</v>
      </c>
      <c r="L6" s="37"/>
      <c r="M6" s="37"/>
    </row>
    <row r="7" spans="1:15" ht="15.75" x14ac:dyDescent="0.25">
      <c r="A7" s="35"/>
      <c r="B7" s="44"/>
      <c r="C7" s="16" t="s">
        <v>19</v>
      </c>
      <c r="D7" s="17" t="s">
        <v>29</v>
      </c>
      <c r="E7" s="18">
        <v>10</v>
      </c>
      <c r="F7" s="24">
        <v>17</v>
      </c>
      <c r="G7" s="15"/>
      <c r="H7" s="15">
        <v>14.38</v>
      </c>
      <c r="I7" s="15"/>
      <c r="J7" s="15">
        <f>F7*H7</f>
        <v>244.46</v>
      </c>
      <c r="K7" s="15">
        <f>J7</f>
        <v>244.46</v>
      </c>
      <c r="L7" s="38"/>
      <c r="M7" s="38"/>
    </row>
    <row r="8" spans="1:15" ht="15.75" x14ac:dyDescent="0.25">
      <c r="A8" s="35"/>
      <c r="B8" s="44"/>
      <c r="C8" s="16" t="s">
        <v>19</v>
      </c>
      <c r="D8" s="17" t="s">
        <v>28</v>
      </c>
      <c r="E8" s="18">
        <v>61</v>
      </c>
      <c r="F8" s="24">
        <v>102</v>
      </c>
      <c r="G8" s="15"/>
      <c r="H8" s="15">
        <v>14.38</v>
      </c>
      <c r="I8" s="15"/>
      <c r="J8" s="15">
        <f t="shared" ref="J8:J9" si="0">F8*H8</f>
        <v>1466.76</v>
      </c>
      <c r="K8" s="15">
        <f t="shared" ref="K8:K9" si="1">J8</f>
        <v>1466.76</v>
      </c>
      <c r="L8" s="38"/>
      <c r="M8" s="38"/>
    </row>
    <row r="9" spans="1:15" ht="15.75" x14ac:dyDescent="0.25">
      <c r="A9" s="35"/>
      <c r="B9" s="44"/>
      <c r="C9" s="16" t="s">
        <v>17</v>
      </c>
      <c r="D9" s="17" t="s">
        <v>28</v>
      </c>
      <c r="E9" s="18">
        <v>74</v>
      </c>
      <c r="F9" s="24">
        <v>123</v>
      </c>
      <c r="G9" s="15"/>
      <c r="H9" s="15">
        <v>14.38</v>
      </c>
      <c r="I9" s="15"/>
      <c r="J9" s="15">
        <f t="shared" si="0"/>
        <v>1768.74</v>
      </c>
      <c r="K9" s="15">
        <f t="shared" si="1"/>
        <v>1768.74</v>
      </c>
      <c r="L9" s="38"/>
      <c r="M9" s="38"/>
    </row>
    <row r="10" spans="1:15" ht="15.75" x14ac:dyDescent="0.25">
      <c r="A10" s="35"/>
      <c r="B10" s="44"/>
      <c r="C10" s="16" t="s">
        <v>18</v>
      </c>
      <c r="D10" s="17" t="s">
        <v>27</v>
      </c>
      <c r="E10" s="18">
        <v>3</v>
      </c>
      <c r="F10" s="24"/>
      <c r="G10" s="15"/>
      <c r="H10" s="15">
        <v>76.19</v>
      </c>
      <c r="I10" s="15">
        <f>E10*H10</f>
        <v>228.57</v>
      </c>
      <c r="J10" s="15"/>
      <c r="K10" s="15">
        <f>I10</f>
        <v>228.57</v>
      </c>
      <c r="L10" s="38"/>
      <c r="M10" s="38"/>
    </row>
    <row r="11" spans="1:15" ht="15.75" x14ac:dyDescent="0.25">
      <c r="A11" s="35"/>
      <c r="B11" s="44"/>
      <c r="C11" s="16" t="s">
        <v>18</v>
      </c>
      <c r="D11" s="17" t="s">
        <v>29</v>
      </c>
      <c r="E11" s="18">
        <v>8</v>
      </c>
      <c r="F11" s="24">
        <v>13</v>
      </c>
      <c r="G11" s="15"/>
      <c r="H11" s="15">
        <v>14.38</v>
      </c>
      <c r="I11" s="15"/>
      <c r="J11" s="15">
        <f t="shared" ref="J11:J14" si="2">F11*H11</f>
        <v>186.94</v>
      </c>
      <c r="K11" s="15">
        <f t="shared" ref="K11:K14" si="3">J11</f>
        <v>186.94</v>
      </c>
      <c r="L11" s="38"/>
      <c r="M11" s="38"/>
    </row>
    <row r="12" spans="1:15" ht="15.75" x14ac:dyDescent="0.25">
      <c r="A12" s="35"/>
      <c r="B12" s="44"/>
      <c r="C12" s="16" t="s">
        <v>18</v>
      </c>
      <c r="D12" s="17" t="s">
        <v>28</v>
      </c>
      <c r="E12" s="18">
        <v>40</v>
      </c>
      <c r="F12" s="24">
        <v>67</v>
      </c>
      <c r="G12" s="15"/>
      <c r="H12" s="15">
        <v>14.38</v>
      </c>
      <c r="I12" s="15"/>
      <c r="J12" s="15">
        <f t="shared" si="2"/>
        <v>963.46</v>
      </c>
      <c r="K12" s="15">
        <f t="shared" si="3"/>
        <v>963.46</v>
      </c>
      <c r="L12" s="38"/>
      <c r="M12" s="38"/>
    </row>
    <row r="13" spans="1:15" ht="15.75" x14ac:dyDescent="0.25">
      <c r="A13" s="35"/>
      <c r="B13" s="44"/>
      <c r="C13" s="16" t="s">
        <v>15</v>
      </c>
      <c r="D13" s="17" t="s">
        <v>28</v>
      </c>
      <c r="E13" s="18">
        <v>7</v>
      </c>
      <c r="F13" s="24">
        <v>12</v>
      </c>
      <c r="G13" s="15"/>
      <c r="H13" s="15">
        <v>14.38</v>
      </c>
      <c r="I13" s="15"/>
      <c r="J13" s="15">
        <f t="shared" si="2"/>
        <v>172.56</v>
      </c>
      <c r="K13" s="15">
        <f t="shared" si="3"/>
        <v>172.56</v>
      </c>
      <c r="L13" s="38"/>
      <c r="M13" s="38"/>
    </row>
    <row r="14" spans="1:15" ht="15.75" x14ac:dyDescent="0.25">
      <c r="A14" s="35"/>
      <c r="B14" s="44"/>
      <c r="C14" s="16" t="s">
        <v>32</v>
      </c>
      <c r="D14" s="17" t="s">
        <v>28</v>
      </c>
      <c r="E14" s="18">
        <v>17</v>
      </c>
      <c r="F14" s="24">
        <v>28</v>
      </c>
      <c r="G14" s="15"/>
      <c r="H14" s="15">
        <v>14.38</v>
      </c>
      <c r="I14" s="15"/>
      <c r="J14" s="15">
        <f t="shared" si="2"/>
        <v>402.64000000000004</v>
      </c>
      <c r="K14" s="15">
        <f t="shared" si="3"/>
        <v>402.64000000000004</v>
      </c>
      <c r="L14" s="38"/>
      <c r="M14" s="38"/>
    </row>
    <row r="15" spans="1:15" ht="15.75" x14ac:dyDescent="0.25">
      <c r="A15" s="35"/>
      <c r="B15" s="45"/>
      <c r="C15" s="26"/>
      <c r="D15" s="26" t="s">
        <v>31</v>
      </c>
      <c r="E15" s="27">
        <f>SUM(E6:E14)</f>
        <v>227</v>
      </c>
      <c r="F15" s="28">
        <f t="shared" ref="F15" si="4">SUM(F6:F14)</f>
        <v>362</v>
      </c>
      <c r="G15" s="29"/>
      <c r="H15" s="29"/>
      <c r="I15" s="29">
        <f>I6+I10</f>
        <v>761.89999999999986</v>
      </c>
      <c r="J15" s="29">
        <f>SUM(J6:J14)</f>
        <v>5205.5600000000013</v>
      </c>
      <c r="K15" s="29">
        <f>SUM(K6:K14)</f>
        <v>5967.46</v>
      </c>
      <c r="L15" s="38"/>
      <c r="M15" s="38"/>
    </row>
    <row r="16" spans="1:15" ht="15.75" x14ac:dyDescent="0.25">
      <c r="A16" s="35"/>
      <c r="B16" s="43" t="s">
        <v>37</v>
      </c>
      <c r="C16" s="16" t="s">
        <v>18</v>
      </c>
      <c r="D16" s="17" t="s">
        <v>27</v>
      </c>
      <c r="E16" s="18">
        <v>5</v>
      </c>
      <c r="F16" s="24"/>
      <c r="G16" s="15"/>
      <c r="H16" s="15">
        <v>76.19</v>
      </c>
      <c r="I16" s="15">
        <f>E16*H16</f>
        <v>380.95</v>
      </c>
      <c r="J16" s="15"/>
      <c r="K16" s="15">
        <f>I16</f>
        <v>380.95</v>
      </c>
      <c r="L16" s="38"/>
      <c r="M16" s="38"/>
      <c r="O16" s="25"/>
    </row>
    <row r="17" spans="1:13" ht="15.75" x14ac:dyDescent="0.25">
      <c r="A17" s="35"/>
      <c r="B17" s="44"/>
      <c r="C17" s="16" t="s">
        <v>18</v>
      </c>
      <c r="D17" s="17" t="s">
        <v>29</v>
      </c>
      <c r="E17" s="18">
        <v>9</v>
      </c>
      <c r="F17" s="24">
        <v>15</v>
      </c>
      <c r="G17" s="15"/>
      <c r="H17" s="15">
        <v>14.38</v>
      </c>
      <c r="I17" s="15"/>
      <c r="J17" s="15">
        <f t="shared" ref="J17:J18" si="5">F17*H17</f>
        <v>215.70000000000002</v>
      </c>
      <c r="K17" s="15">
        <f t="shared" ref="K17:K18" si="6">J17</f>
        <v>215.70000000000002</v>
      </c>
      <c r="L17" s="38"/>
      <c r="M17" s="38"/>
    </row>
    <row r="18" spans="1:13" ht="15.75" x14ac:dyDescent="0.25">
      <c r="A18" s="35"/>
      <c r="B18" s="44"/>
      <c r="C18" s="16" t="s">
        <v>18</v>
      </c>
      <c r="D18" s="17" t="s">
        <v>28</v>
      </c>
      <c r="E18" s="18">
        <v>75</v>
      </c>
      <c r="F18" s="24">
        <v>125</v>
      </c>
      <c r="G18" s="15"/>
      <c r="H18" s="15">
        <v>14.38</v>
      </c>
      <c r="I18" s="15"/>
      <c r="J18" s="15">
        <f t="shared" si="5"/>
        <v>1797.5</v>
      </c>
      <c r="K18" s="15">
        <f t="shared" si="6"/>
        <v>1797.5</v>
      </c>
      <c r="L18" s="38"/>
      <c r="M18" s="38"/>
    </row>
    <row r="19" spans="1:13" ht="15.75" x14ac:dyDescent="0.25">
      <c r="A19" s="35"/>
      <c r="B19" s="44"/>
      <c r="C19" s="16" t="s">
        <v>19</v>
      </c>
      <c r="D19" s="17" t="s">
        <v>27</v>
      </c>
      <c r="E19" s="18">
        <v>4</v>
      </c>
      <c r="F19" s="24"/>
      <c r="G19" s="15"/>
      <c r="H19" s="15">
        <v>76.19</v>
      </c>
      <c r="I19" s="15">
        <f>E19*H19</f>
        <v>304.76</v>
      </c>
      <c r="J19" s="15"/>
      <c r="K19" s="15">
        <f>I19</f>
        <v>304.76</v>
      </c>
      <c r="L19" s="38"/>
      <c r="M19" s="38"/>
    </row>
    <row r="20" spans="1:13" ht="15.75" x14ac:dyDescent="0.25">
      <c r="A20" s="35"/>
      <c r="B20" s="44"/>
      <c r="C20" s="16" t="s">
        <v>19</v>
      </c>
      <c r="D20" s="17" t="s">
        <v>29</v>
      </c>
      <c r="E20" s="18">
        <v>5</v>
      </c>
      <c r="F20" s="24">
        <v>8</v>
      </c>
      <c r="G20" s="15"/>
      <c r="H20" s="15">
        <v>14.38</v>
      </c>
      <c r="I20" s="15"/>
      <c r="J20" s="15">
        <f t="shared" ref="J20:J24" si="7">F20*H20</f>
        <v>115.04</v>
      </c>
      <c r="K20" s="15">
        <f t="shared" ref="K20:K24" si="8">J20</f>
        <v>115.04</v>
      </c>
      <c r="L20" s="38"/>
      <c r="M20" s="38"/>
    </row>
    <row r="21" spans="1:13" ht="15.75" x14ac:dyDescent="0.25">
      <c r="A21" s="35"/>
      <c r="B21" s="44"/>
      <c r="C21" s="16" t="s">
        <v>19</v>
      </c>
      <c r="D21" s="17" t="s">
        <v>30</v>
      </c>
      <c r="E21" s="18">
        <v>1</v>
      </c>
      <c r="F21" s="24">
        <v>2</v>
      </c>
      <c r="G21" s="15"/>
      <c r="H21" s="15">
        <v>14.38</v>
      </c>
      <c r="I21" s="15"/>
      <c r="J21" s="15">
        <f t="shared" si="7"/>
        <v>28.76</v>
      </c>
      <c r="K21" s="15">
        <f t="shared" si="8"/>
        <v>28.76</v>
      </c>
      <c r="L21" s="38"/>
      <c r="M21" s="38"/>
    </row>
    <row r="22" spans="1:13" ht="15.75" x14ac:dyDescent="0.25">
      <c r="A22" s="35"/>
      <c r="B22" s="44"/>
      <c r="C22" s="16" t="s">
        <v>19</v>
      </c>
      <c r="D22" s="17" t="s">
        <v>28</v>
      </c>
      <c r="E22" s="18">
        <v>47</v>
      </c>
      <c r="F22" s="24">
        <v>78</v>
      </c>
      <c r="G22" s="15"/>
      <c r="H22" s="15">
        <v>14.38</v>
      </c>
      <c r="I22" s="15"/>
      <c r="J22" s="15">
        <f t="shared" si="7"/>
        <v>1121.6400000000001</v>
      </c>
      <c r="K22" s="15">
        <f t="shared" si="8"/>
        <v>1121.6400000000001</v>
      </c>
      <c r="L22" s="38"/>
      <c r="M22" s="38"/>
    </row>
    <row r="23" spans="1:13" ht="15.75" x14ac:dyDescent="0.25">
      <c r="A23" s="35"/>
      <c r="B23" s="44"/>
      <c r="C23" s="16" t="s">
        <v>17</v>
      </c>
      <c r="D23" s="17" t="s">
        <v>30</v>
      </c>
      <c r="E23" s="18">
        <v>2</v>
      </c>
      <c r="F23" s="24">
        <v>3</v>
      </c>
      <c r="G23" s="15"/>
      <c r="H23" s="15">
        <v>14.38</v>
      </c>
      <c r="I23" s="15"/>
      <c r="J23" s="15">
        <f t="shared" si="7"/>
        <v>43.14</v>
      </c>
      <c r="K23" s="15">
        <f t="shared" si="8"/>
        <v>43.14</v>
      </c>
      <c r="L23" s="38"/>
      <c r="M23" s="38"/>
    </row>
    <row r="24" spans="1:13" ht="15.75" x14ac:dyDescent="0.25">
      <c r="A24" s="35"/>
      <c r="B24" s="44"/>
      <c r="C24" s="16" t="s">
        <v>17</v>
      </c>
      <c r="D24" s="17" t="s">
        <v>28</v>
      </c>
      <c r="E24" s="18">
        <v>73</v>
      </c>
      <c r="F24" s="24">
        <v>122</v>
      </c>
      <c r="G24" s="15"/>
      <c r="H24" s="15">
        <v>14.38</v>
      </c>
      <c r="I24" s="15"/>
      <c r="J24" s="15">
        <f t="shared" si="7"/>
        <v>1754.3600000000001</v>
      </c>
      <c r="K24" s="15">
        <f t="shared" si="8"/>
        <v>1754.3600000000001</v>
      </c>
      <c r="L24" s="38"/>
      <c r="M24" s="38"/>
    </row>
    <row r="25" spans="1:13" ht="15.75" x14ac:dyDescent="0.25">
      <c r="A25" s="35"/>
      <c r="B25" s="45"/>
      <c r="C25" s="30"/>
      <c r="D25" s="30" t="s">
        <v>31</v>
      </c>
      <c r="E25" s="27">
        <f>SUM(E16:E24)</f>
        <v>221</v>
      </c>
      <c r="F25" s="28">
        <f t="shared" ref="F25" si="9">SUM(F16:F24)</f>
        <v>353</v>
      </c>
      <c r="G25" s="31"/>
      <c r="H25" s="31"/>
      <c r="I25" s="31">
        <f>I16+I19</f>
        <v>685.71</v>
      </c>
      <c r="J25" s="31">
        <f>SUM(J16:J24)</f>
        <v>5076.1400000000003</v>
      </c>
      <c r="K25" s="31">
        <f>SUM(K16:K24)</f>
        <v>5761.85</v>
      </c>
      <c r="L25" s="38"/>
      <c r="M25" s="38"/>
    </row>
    <row r="26" spans="1:13" ht="15.75" x14ac:dyDescent="0.25">
      <c r="A26" s="35"/>
      <c r="B26" s="43" t="s">
        <v>38</v>
      </c>
      <c r="C26" s="16" t="s">
        <v>17</v>
      </c>
      <c r="D26" s="17" t="s">
        <v>29</v>
      </c>
      <c r="E26" s="18">
        <v>1</v>
      </c>
      <c r="F26" s="24">
        <v>2</v>
      </c>
      <c r="G26" s="15"/>
      <c r="H26" s="15">
        <v>14.38</v>
      </c>
      <c r="I26" s="15"/>
      <c r="J26" s="15">
        <f t="shared" ref="J26:J28" si="10">F26*H26</f>
        <v>28.76</v>
      </c>
      <c r="K26" s="15">
        <f t="shared" ref="K26:K28" si="11">J26</f>
        <v>28.76</v>
      </c>
      <c r="L26" s="38"/>
      <c r="M26" s="38"/>
    </row>
    <row r="27" spans="1:13" ht="15.75" x14ac:dyDescent="0.25">
      <c r="A27" s="35"/>
      <c r="B27" s="44"/>
      <c r="C27" s="16" t="s">
        <v>17</v>
      </c>
      <c r="D27" s="17" t="s">
        <v>28</v>
      </c>
      <c r="E27" s="18">
        <v>25</v>
      </c>
      <c r="F27" s="24">
        <v>42</v>
      </c>
      <c r="G27" s="15"/>
      <c r="H27" s="15">
        <v>14.38</v>
      </c>
      <c r="I27" s="15"/>
      <c r="J27" s="15">
        <f t="shared" si="10"/>
        <v>603.96</v>
      </c>
      <c r="K27" s="15">
        <f t="shared" si="11"/>
        <v>603.96</v>
      </c>
      <c r="L27" s="38"/>
      <c r="M27" s="38"/>
    </row>
    <row r="28" spans="1:13" ht="15.75" x14ac:dyDescent="0.25">
      <c r="A28" s="35"/>
      <c r="B28" s="44"/>
      <c r="C28" s="16" t="s">
        <v>32</v>
      </c>
      <c r="D28" s="17" t="s">
        <v>28</v>
      </c>
      <c r="E28" s="18">
        <v>1</v>
      </c>
      <c r="F28" s="24">
        <v>2</v>
      </c>
      <c r="G28" s="15"/>
      <c r="H28" s="15">
        <v>14.38</v>
      </c>
      <c r="I28" s="15"/>
      <c r="J28" s="15">
        <f t="shared" si="10"/>
        <v>28.76</v>
      </c>
      <c r="K28" s="15">
        <f t="shared" si="11"/>
        <v>28.76</v>
      </c>
      <c r="L28" s="38"/>
      <c r="M28" s="38"/>
    </row>
    <row r="29" spans="1:13" ht="15.75" x14ac:dyDescent="0.25">
      <c r="A29" s="35"/>
      <c r="B29" s="45"/>
      <c r="C29" s="30"/>
      <c r="D29" s="30" t="s">
        <v>31</v>
      </c>
      <c r="E29" s="27">
        <f>SUM(E26:E28)</f>
        <v>27</v>
      </c>
      <c r="F29" s="28">
        <f t="shared" ref="F29" si="12">SUM(F26:F28)</f>
        <v>46</v>
      </c>
      <c r="G29" s="31"/>
      <c r="H29" s="31"/>
      <c r="I29" s="31"/>
      <c r="J29" s="31">
        <f>SUM(J26:J28)</f>
        <v>661.48</v>
      </c>
      <c r="K29" s="31">
        <f>SUM(K26:K28)</f>
        <v>661.48</v>
      </c>
      <c r="L29" s="38"/>
      <c r="M29" s="38"/>
    </row>
    <row r="30" spans="1:13" ht="15.75" x14ac:dyDescent="0.25">
      <c r="A30" s="35"/>
      <c r="B30" s="43" t="s">
        <v>39</v>
      </c>
      <c r="C30" s="16" t="s">
        <v>17</v>
      </c>
      <c r="D30" s="17" t="s">
        <v>29</v>
      </c>
      <c r="E30" s="18">
        <v>1</v>
      </c>
      <c r="F30" s="24">
        <v>2</v>
      </c>
      <c r="G30" s="15"/>
      <c r="H30" s="15">
        <v>14.38</v>
      </c>
      <c r="I30" s="15"/>
      <c r="J30" s="15">
        <f t="shared" ref="J30:J31" si="13">F30*H30</f>
        <v>28.76</v>
      </c>
      <c r="K30" s="15">
        <f t="shared" ref="K30:K31" si="14">J30</f>
        <v>28.76</v>
      </c>
      <c r="L30" s="38"/>
      <c r="M30" s="38"/>
    </row>
    <row r="31" spans="1:13" ht="15.75" x14ac:dyDescent="0.25">
      <c r="A31" s="35"/>
      <c r="B31" s="44"/>
      <c r="C31" s="16" t="s">
        <v>17</v>
      </c>
      <c r="D31" s="17" t="s">
        <v>28</v>
      </c>
      <c r="E31" s="18">
        <v>37</v>
      </c>
      <c r="F31" s="24">
        <v>62</v>
      </c>
      <c r="G31" s="15"/>
      <c r="H31" s="15">
        <v>14.38</v>
      </c>
      <c r="I31" s="15"/>
      <c r="J31" s="15">
        <f t="shared" si="13"/>
        <v>891.56000000000006</v>
      </c>
      <c r="K31" s="15">
        <f t="shared" si="14"/>
        <v>891.56000000000006</v>
      </c>
      <c r="L31" s="38"/>
      <c r="M31" s="38"/>
    </row>
    <row r="32" spans="1:13" ht="15.75" x14ac:dyDescent="0.25">
      <c r="A32" s="35"/>
      <c r="B32" s="45"/>
      <c r="C32" s="30"/>
      <c r="D32" s="30" t="s">
        <v>31</v>
      </c>
      <c r="E32" s="27">
        <f>SUM(E30:E31)</f>
        <v>38</v>
      </c>
      <c r="F32" s="28">
        <f t="shared" ref="F32" si="15">SUM(F30:F31)</f>
        <v>64</v>
      </c>
      <c r="G32" s="31"/>
      <c r="H32" s="31"/>
      <c r="I32" s="31"/>
      <c r="J32" s="31">
        <f>SUM(J30:J31)</f>
        <v>920.32</v>
      </c>
      <c r="K32" s="31">
        <f>SUM(K30:K31)</f>
        <v>920.32</v>
      </c>
      <c r="L32" s="38"/>
      <c r="M32" s="38"/>
    </row>
    <row r="33" spans="1:13" ht="15.75" x14ac:dyDescent="0.25">
      <c r="A33" s="35"/>
      <c r="B33" s="43" t="s">
        <v>40</v>
      </c>
      <c r="C33" s="16" t="s">
        <v>17</v>
      </c>
      <c r="D33" s="17" t="s">
        <v>29</v>
      </c>
      <c r="E33" s="18">
        <v>1</v>
      </c>
      <c r="F33" s="24">
        <v>2</v>
      </c>
      <c r="G33" s="15"/>
      <c r="H33" s="15">
        <v>14.38</v>
      </c>
      <c r="I33" s="15"/>
      <c r="J33" s="15">
        <f t="shared" ref="J33:J37" si="16">F33*H33</f>
        <v>28.76</v>
      </c>
      <c r="K33" s="15">
        <f t="shared" ref="K33:K37" si="17">J33</f>
        <v>28.76</v>
      </c>
      <c r="L33" s="38"/>
      <c r="M33" s="38"/>
    </row>
    <row r="34" spans="1:13" ht="15.75" x14ac:dyDescent="0.25">
      <c r="A34" s="35"/>
      <c r="B34" s="44"/>
      <c r="C34" s="16" t="s">
        <v>17</v>
      </c>
      <c r="D34" s="17" t="s">
        <v>28</v>
      </c>
      <c r="E34" s="18">
        <v>82</v>
      </c>
      <c r="F34" s="24">
        <v>137</v>
      </c>
      <c r="G34" s="15"/>
      <c r="H34" s="15">
        <v>14.38</v>
      </c>
      <c r="I34" s="15"/>
      <c r="J34" s="15">
        <f t="shared" si="16"/>
        <v>1970.0600000000002</v>
      </c>
      <c r="K34" s="15">
        <f t="shared" si="17"/>
        <v>1970.0600000000002</v>
      </c>
      <c r="L34" s="38"/>
      <c r="M34" s="38"/>
    </row>
    <row r="35" spans="1:13" ht="15.75" x14ac:dyDescent="0.25">
      <c r="A35" s="35"/>
      <c r="B35" s="44"/>
      <c r="C35" s="16" t="s">
        <v>32</v>
      </c>
      <c r="D35" s="17" t="s">
        <v>29</v>
      </c>
      <c r="E35" s="18">
        <v>1</v>
      </c>
      <c r="F35" s="24">
        <v>2</v>
      </c>
      <c r="G35" s="15"/>
      <c r="H35" s="15">
        <v>14.38</v>
      </c>
      <c r="I35" s="15"/>
      <c r="J35" s="15">
        <f t="shared" si="16"/>
        <v>28.76</v>
      </c>
      <c r="K35" s="15">
        <f t="shared" si="17"/>
        <v>28.76</v>
      </c>
      <c r="L35" s="38"/>
      <c r="M35" s="38"/>
    </row>
    <row r="36" spans="1:13" ht="15.75" x14ac:dyDescent="0.25">
      <c r="A36" s="35"/>
      <c r="B36" s="44"/>
      <c r="C36" s="16" t="s">
        <v>32</v>
      </c>
      <c r="D36" s="17" t="s">
        <v>28</v>
      </c>
      <c r="E36" s="18">
        <v>10</v>
      </c>
      <c r="F36" s="24">
        <v>17</v>
      </c>
      <c r="G36" s="15"/>
      <c r="H36" s="15">
        <v>14.38</v>
      </c>
      <c r="I36" s="15"/>
      <c r="J36" s="15">
        <f t="shared" si="16"/>
        <v>244.46</v>
      </c>
      <c r="K36" s="15">
        <f t="shared" si="17"/>
        <v>244.46</v>
      </c>
      <c r="L36" s="38"/>
      <c r="M36" s="38"/>
    </row>
    <row r="37" spans="1:13" ht="15.75" x14ac:dyDescent="0.25">
      <c r="A37" s="35"/>
      <c r="B37" s="44"/>
      <c r="C37" s="16" t="s">
        <v>16</v>
      </c>
      <c r="D37" s="17" t="s">
        <v>28</v>
      </c>
      <c r="E37" s="18">
        <v>2</v>
      </c>
      <c r="F37" s="24">
        <v>3</v>
      </c>
      <c r="G37" s="15"/>
      <c r="H37" s="15">
        <v>14.38</v>
      </c>
      <c r="I37" s="15"/>
      <c r="J37" s="15">
        <f t="shared" si="16"/>
        <v>43.14</v>
      </c>
      <c r="K37" s="15">
        <f t="shared" si="17"/>
        <v>43.14</v>
      </c>
      <c r="L37" s="38"/>
      <c r="M37" s="38"/>
    </row>
    <row r="38" spans="1:13" ht="15.75" x14ac:dyDescent="0.25">
      <c r="A38" s="36"/>
      <c r="B38" s="45"/>
      <c r="C38" s="30"/>
      <c r="D38" s="30" t="s">
        <v>31</v>
      </c>
      <c r="E38" s="27">
        <f>SUM(E33:E37)</f>
        <v>96</v>
      </c>
      <c r="F38" s="28">
        <f t="shared" ref="F38" si="18">SUM(F33:F37)</f>
        <v>161</v>
      </c>
      <c r="G38" s="31"/>
      <c r="H38" s="31"/>
      <c r="I38" s="31"/>
      <c r="J38" s="31">
        <f>SUM(J33:J37)</f>
        <v>2315.1799999999998</v>
      </c>
      <c r="K38" s="31">
        <f>SUM(K33:K37)</f>
        <v>2315.1799999999998</v>
      </c>
      <c r="L38" s="38"/>
      <c r="M38" s="38"/>
    </row>
    <row r="39" spans="1:13" x14ac:dyDescent="0.25">
      <c r="A39" s="32"/>
      <c r="B39" s="32"/>
      <c r="C39" s="32"/>
      <c r="D39" s="32" t="s">
        <v>44</v>
      </c>
      <c r="E39" s="32">
        <f>E38+E32+E29+E25+E15</f>
        <v>609</v>
      </c>
      <c r="F39" s="32">
        <f>F38+F32+F29+F25+F15</f>
        <v>986</v>
      </c>
      <c r="G39" s="32"/>
      <c r="H39" s="32"/>
      <c r="I39" s="33">
        <f>I25+I15</f>
        <v>1447.61</v>
      </c>
      <c r="J39" s="33">
        <f t="shared" ref="J39:K39" si="19">J38+J32+J29+J25+J15</f>
        <v>14178.680000000002</v>
      </c>
      <c r="K39" s="33">
        <f t="shared" si="19"/>
        <v>15626.29</v>
      </c>
      <c r="L39" s="20">
        <f>K39*5%</f>
        <v>781.31450000000007</v>
      </c>
      <c r="M39" s="20">
        <v>156</v>
      </c>
    </row>
  </sheetData>
  <mergeCells count="11">
    <mergeCell ref="A6:A38"/>
    <mergeCell ref="L6:L38"/>
    <mergeCell ref="M6:M38"/>
    <mergeCell ref="D2:H2"/>
    <mergeCell ref="D3:H3"/>
    <mergeCell ref="D4:F4"/>
    <mergeCell ref="B6:B15"/>
    <mergeCell ref="B16:B25"/>
    <mergeCell ref="B26:B29"/>
    <mergeCell ref="B30:B32"/>
    <mergeCell ref="B33:B3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9"/>
  <sheetViews>
    <sheetView workbookViewId="0">
      <selection activeCell="D39" sqref="D39"/>
    </sheetView>
  </sheetViews>
  <sheetFormatPr defaultRowHeight="15" x14ac:dyDescent="0.25"/>
  <cols>
    <col min="1" max="1" width="4.28515625" customWidth="1"/>
    <col min="2" max="2" width="11.28515625" customWidth="1"/>
    <col min="3" max="3" width="10.140625" customWidth="1"/>
    <col min="4" max="4" width="33.5703125" customWidth="1"/>
    <col min="5" max="5" width="11.85546875" customWidth="1"/>
    <col min="6" max="6" width="10.42578125" customWidth="1"/>
    <col min="7" max="7" width="13.85546875" customWidth="1"/>
    <col min="8" max="8" width="10" customWidth="1"/>
    <col min="9" max="9" width="12.42578125" customWidth="1"/>
    <col min="10" max="11" width="10.5703125" customWidth="1"/>
    <col min="12" max="13" width="11.28515625" customWidth="1"/>
    <col min="14" max="14" width="12" customWidth="1"/>
    <col min="15" max="15" width="12.42578125" customWidth="1"/>
  </cols>
  <sheetData>
    <row r="1" spans="1:14" ht="15.75" thickBot="1" x14ac:dyDescent="0.3"/>
    <row r="2" spans="1:14" ht="16.149999999999999" customHeight="1" thickBot="1" x14ac:dyDescent="0.3">
      <c r="C2" s="39" t="s">
        <v>43</v>
      </c>
      <c r="D2" s="40"/>
      <c r="E2" s="40"/>
      <c r="F2" s="40"/>
      <c r="G2" s="40"/>
      <c r="H2" s="41"/>
      <c r="I2" s="13"/>
    </row>
    <row r="3" spans="1:14" ht="16.5" thickBot="1" x14ac:dyDescent="0.3">
      <c r="C3" s="39"/>
      <c r="D3" s="40"/>
      <c r="E3" s="40"/>
      <c r="F3" s="40"/>
      <c r="G3" s="40"/>
      <c r="H3" s="41"/>
      <c r="I3" s="13"/>
    </row>
    <row r="4" spans="1:14" ht="15.75" x14ac:dyDescent="0.25">
      <c r="A4" s="1"/>
      <c r="B4" s="1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</row>
    <row r="5" spans="1:14" ht="45" x14ac:dyDescent="0.25">
      <c r="A5" s="21" t="s">
        <v>33</v>
      </c>
      <c r="B5" s="22" t="s">
        <v>0</v>
      </c>
      <c r="C5" s="22" t="s">
        <v>1</v>
      </c>
      <c r="D5" s="23" t="s">
        <v>2</v>
      </c>
      <c r="E5" s="22" t="s">
        <v>3</v>
      </c>
      <c r="F5" s="22" t="s">
        <v>4</v>
      </c>
      <c r="G5" s="22" t="s">
        <v>20</v>
      </c>
      <c r="H5" s="22" t="s">
        <v>21</v>
      </c>
      <c r="I5" s="22" t="s">
        <v>22</v>
      </c>
      <c r="J5" s="22" t="s">
        <v>23</v>
      </c>
      <c r="K5" s="22" t="s">
        <v>24</v>
      </c>
    </row>
    <row r="6" spans="1:14" ht="15.75" customHeight="1" x14ac:dyDescent="0.25">
      <c r="A6" s="34" t="s">
        <v>41</v>
      </c>
      <c r="B6" s="43" t="s">
        <v>36</v>
      </c>
      <c r="C6" s="16" t="s">
        <v>19</v>
      </c>
      <c r="D6" s="17" t="s">
        <v>27</v>
      </c>
      <c r="E6" s="18">
        <v>7</v>
      </c>
      <c r="F6" s="24"/>
      <c r="G6" s="15"/>
      <c r="H6" s="15"/>
      <c r="I6" s="15"/>
      <c r="J6" s="15"/>
      <c r="K6" s="15"/>
    </row>
    <row r="7" spans="1:14" ht="15.75" x14ac:dyDescent="0.25">
      <c r="A7" s="35"/>
      <c r="B7" s="44"/>
      <c r="C7" s="16" t="s">
        <v>19</v>
      </c>
      <c r="D7" s="17" t="s">
        <v>29</v>
      </c>
      <c r="E7" s="18">
        <v>10</v>
      </c>
      <c r="F7" s="24">
        <v>17</v>
      </c>
      <c r="G7" s="15"/>
      <c r="H7" s="15"/>
      <c r="I7" s="15"/>
      <c r="J7" s="15"/>
      <c r="K7" s="15"/>
    </row>
    <row r="8" spans="1:14" ht="15.75" x14ac:dyDescent="0.25">
      <c r="A8" s="35"/>
      <c r="B8" s="44"/>
      <c r="C8" s="16" t="s">
        <v>19</v>
      </c>
      <c r="D8" s="17" t="s">
        <v>28</v>
      </c>
      <c r="E8" s="18">
        <v>61</v>
      </c>
      <c r="F8" s="24">
        <v>102</v>
      </c>
      <c r="G8" s="15"/>
      <c r="H8" s="15"/>
      <c r="I8" s="15"/>
      <c r="J8" s="15"/>
      <c r="K8" s="15"/>
    </row>
    <row r="9" spans="1:14" ht="15.75" x14ac:dyDescent="0.25">
      <c r="A9" s="35"/>
      <c r="B9" s="44"/>
      <c r="C9" s="16" t="s">
        <v>17</v>
      </c>
      <c r="D9" s="17" t="s">
        <v>28</v>
      </c>
      <c r="E9" s="18">
        <v>74</v>
      </c>
      <c r="F9" s="24">
        <v>123</v>
      </c>
      <c r="G9" s="15"/>
      <c r="H9" s="15"/>
      <c r="I9" s="15"/>
      <c r="J9" s="15"/>
      <c r="K9" s="15"/>
    </row>
    <row r="10" spans="1:14" ht="15.75" x14ac:dyDescent="0.25">
      <c r="A10" s="35"/>
      <c r="B10" s="44"/>
      <c r="C10" s="16" t="s">
        <v>18</v>
      </c>
      <c r="D10" s="17" t="s">
        <v>27</v>
      </c>
      <c r="E10" s="18">
        <v>3</v>
      </c>
      <c r="F10" s="24"/>
      <c r="G10" s="15"/>
      <c r="H10" s="15"/>
      <c r="I10" s="15"/>
      <c r="J10" s="15"/>
      <c r="K10" s="15"/>
    </row>
    <row r="11" spans="1:14" ht="15.75" x14ac:dyDescent="0.25">
      <c r="A11" s="35"/>
      <c r="B11" s="44"/>
      <c r="C11" s="16" t="s">
        <v>18</v>
      </c>
      <c r="D11" s="17" t="s">
        <v>29</v>
      </c>
      <c r="E11" s="18">
        <v>8</v>
      </c>
      <c r="F11" s="24">
        <v>13</v>
      </c>
      <c r="G11" s="15"/>
      <c r="H11" s="15"/>
      <c r="I11" s="15"/>
      <c r="J11" s="15"/>
      <c r="K11" s="15"/>
    </row>
    <row r="12" spans="1:14" ht="15.75" x14ac:dyDescent="0.25">
      <c r="A12" s="35"/>
      <c r="B12" s="44"/>
      <c r="C12" s="16" t="s">
        <v>18</v>
      </c>
      <c r="D12" s="17" t="s">
        <v>28</v>
      </c>
      <c r="E12" s="18">
        <v>40</v>
      </c>
      <c r="F12" s="24">
        <v>67</v>
      </c>
      <c r="G12" s="15"/>
      <c r="H12" s="15"/>
      <c r="I12" s="15"/>
      <c r="J12" s="15"/>
      <c r="K12" s="15"/>
    </row>
    <row r="13" spans="1:14" ht="15.75" x14ac:dyDescent="0.25">
      <c r="A13" s="35"/>
      <c r="B13" s="44"/>
      <c r="C13" s="16" t="s">
        <v>15</v>
      </c>
      <c r="D13" s="17" t="s">
        <v>28</v>
      </c>
      <c r="E13" s="18">
        <v>7</v>
      </c>
      <c r="F13" s="24">
        <v>12</v>
      </c>
      <c r="G13" s="15"/>
      <c r="H13" s="15"/>
      <c r="I13" s="15"/>
      <c r="J13" s="15"/>
      <c r="K13" s="15"/>
    </row>
    <row r="14" spans="1:14" ht="15.75" x14ac:dyDescent="0.25">
      <c r="A14" s="35"/>
      <c r="B14" s="44"/>
      <c r="C14" s="16" t="s">
        <v>32</v>
      </c>
      <c r="D14" s="17" t="s">
        <v>28</v>
      </c>
      <c r="E14" s="18">
        <v>17</v>
      </c>
      <c r="F14" s="24">
        <v>28</v>
      </c>
      <c r="G14" s="15"/>
      <c r="H14" s="15"/>
      <c r="I14" s="15"/>
      <c r="J14" s="15"/>
      <c r="K14" s="15"/>
    </row>
    <row r="15" spans="1:14" ht="15.75" x14ac:dyDescent="0.25">
      <c r="A15" s="35"/>
      <c r="B15" s="45"/>
      <c r="C15" s="26"/>
      <c r="D15" s="26" t="s">
        <v>31</v>
      </c>
      <c r="E15" s="27">
        <f>SUM(E6:E14)</f>
        <v>227</v>
      </c>
      <c r="F15" s="28">
        <f t="shared" ref="F15" si="0">SUM(F6:F14)</f>
        <v>362</v>
      </c>
      <c r="G15" s="29"/>
      <c r="H15" s="29"/>
      <c r="I15" s="29"/>
      <c r="J15" s="29"/>
      <c r="K15" s="29"/>
    </row>
    <row r="16" spans="1:14" ht="15.75" x14ac:dyDescent="0.25">
      <c r="A16" s="35"/>
      <c r="B16" s="43" t="s">
        <v>37</v>
      </c>
      <c r="C16" s="16" t="s">
        <v>18</v>
      </c>
      <c r="D16" s="17" t="s">
        <v>27</v>
      </c>
      <c r="E16" s="18">
        <v>5</v>
      </c>
      <c r="F16" s="24"/>
      <c r="G16" s="15"/>
      <c r="H16" s="15"/>
      <c r="I16" s="15"/>
      <c r="J16" s="15"/>
      <c r="K16" s="15"/>
    </row>
    <row r="17" spans="1:11" ht="15.75" x14ac:dyDescent="0.25">
      <c r="A17" s="35"/>
      <c r="B17" s="44"/>
      <c r="C17" s="16" t="s">
        <v>18</v>
      </c>
      <c r="D17" s="17" t="s">
        <v>29</v>
      </c>
      <c r="E17" s="18">
        <v>9</v>
      </c>
      <c r="F17" s="24">
        <v>15</v>
      </c>
      <c r="G17" s="15"/>
      <c r="H17" s="15"/>
      <c r="I17" s="15"/>
      <c r="J17" s="15"/>
      <c r="K17" s="15"/>
    </row>
    <row r="18" spans="1:11" ht="15.75" x14ac:dyDescent="0.25">
      <c r="A18" s="35"/>
      <c r="B18" s="44"/>
      <c r="C18" s="16" t="s">
        <v>18</v>
      </c>
      <c r="D18" s="17" t="s">
        <v>28</v>
      </c>
      <c r="E18" s="18">
        <v>75</v>
      </c>
      <c r="F18" s="24">
        <v>125</v>
      </c>
      <c r="G18" s="15"/>
      <c r="H18" s="15"/>
      <c r="I18" s="15"/>
      <c r="J18" s="15"/>
      <c r="K18" s="15"/>
    </row>
    <row r="19" spans="1:11" ht="15.75" x14ac:dyDescent="0.25">
      <c r="A19" s="35"/>
      <c r="B19" s="44"/>
      <c r="C19" s="16" t="s">
        <v>19</v>
      </c>
      <c r="D19" s="17" t="s">
        <v>27</v>
      </c>
      <c r="E19" s="18">
        <v>4</v>
      </c>
      <c r="F19" s="24"/>
      <c r="G19" s="15"/>
      <c r="H19" s="15"/>
      <c r="I19" s="15"/>
      <c r="J19" s="15"/>
      <c r="K19" s="15"/>
    </row>
    <row r="20" spans="1:11" ht="15.75" x14ac:dyDescent="0.25">
      <c r="A20" s="35"/>
      <c r="B20" s="44"/>
      <c r="C20" s="16" t="s">
        <v>19</v>
      </c>
      <c r="D20" s="17" t="s">
        <v>29</v>
      </c>
      <c r="E20" s="18">
        <v>5</v>
      </c>
      <c r="F20" s="24">
        <v>8</v>
      </c>
      <c r="G20" s="15"/>
      <c r="H20" s="15"/>
      <c r="I20" s="15"/>
      <c r="J20" s="15"/>
      <c r="K20" s="15"/>
    </row>
    <row r="21" spans="1:11" ht="15.75" x14ac:dyDescent="0.25">
      <c r="A21" s="35"/>
      <c r="B21" s="44"/>
      <c r="C21" s="16" t="s">
        <v>19</v>
      </c>
      <c r="D21" s="17" t="s">
        <v>30</v>
      </c>
      <c r="E21" s="18">
        <v>1</v>
      </c>
      <c r="F21" s="24">
        <v>2</v>
      </c>
      <c r="G21" s="15"/>
      <c r="H21" s="15"/>
      <c r="I21" s="15"/>
      <c r="J21" s="15"/>
      <c r="K21" s="15"/>
    </row>
    <row r="22" spans="1:11" ht="15.75" x14ac:dyDescent="0.25">
      <c r="A22" s="35"/>
      <c r="B22" s="44"/>
      <c r="C22" s="16" t="s">
        <v>19</v>
      </c>
      <c r="D22" s="17" t="s">
        <v>28</v>
      </c>
      <c r="E22" s="18">
        <v>47</v>
      </c>
      <c r="F22" s="24">
        <v>78</v>
      </c>
      <c r="G22" s="15"/>
      <c r="H22" s="15"/>
      <c r="I22" s="15"/>
      <c r="J22" s="15"/>
      <c r="K22" s="15"/>
    </row>
    <row r="23" spans="1:11" ht="15.75" x14ac:dyDescent="0.25">
      <c r="A23" s="35"/>
      <c r="B23" s="44"/>
      <c r="C23" s="16" t="s">
        <v>17</v>
      </c>
      <c r="D23" s="17" t="s">
        <v>30</v>
      </c>
      <c r="E23" s="18">
        <v>2</v>
      </c>
      <c r="F23" s="24">
        <v>3</v>
      </c>
      <c r="G23" s="15"/>
      <c r="H23" s="15"/>
      <c r="I23" s="15"/>
      <c r="J23" s="15"/>
      <c r="K23" s="15"/>
    </row>
    <row r="24" spans="1:11" ht="15.75" x14ac:dyDescent="0.25">
      <c r="A24" s="35"/>
      <c r="B24" s="44"/>
      <c r="C24" s="16" t="s">
        <v>17</v>
      </c>
      <c r="D24" s="17" t="s">
        <v>28</v>
      </c>
      <c r="E24" s="18">
        <v>73</v>
      </c>
      <c r="F24" s="24">
        <v>122</v>
      </c>
      <c r="G24" s="15"/>
      <c r="H24" s="15"/>
      <c r="I24" s="15"/>
      <c r="J24" s="15"/>
      <c r="K24" s="15"/>
    </row>
    <row r="25" spans="1:11" ht="15.75" x14ac:dyDescent="0.25">
      <c r="A25" s="35"/>
      <c r="B25" s="45"/>
      <c r="C25" s="30"/>
      <c r="D25" s="30" t="s">
        <v>31</v>
      </c>
      <c r="E25" s="27">
        <f>SUM(E16:E24)</f>
        <v>221</v>
      </c>
      <c r="F25" s="28">
        <f t="shared" ref="F25" si="1">SUM(F16:F24)</f>
        <v>353</v>
      </c>
      <c r="G25" s="31"/>
      <c r="H25" s="31"/>
      <c r="I25" s="31"/>
      <c r="J25" s="31"/>
      <c r="K25" s="31"/>
    </row>
    <row r="26" spans="1:11" ht="15.75" x14ac:dyDescent="0.25">
      <c r="A26" s="35"/>
      <c r="B26" s="43" t="s">
        <v>38</v>
      </c>
      <c r="C26" s="16" t="s">
        <v>17</v>
      </c>
      <c r="D26" s="17" t="s">
        <v>29</v>
      </c>
      <c r="E26" s="18">
        <v>1</v>
      </c>
      <c r="F26" s="24">
        <v>2</v>
      </c>
      <c r="G26" s="15"/>
      <c r="H26" s="15"/>
      <c r="I26" s="15"/>
      <c r="J26" s="15"/>
      <c r="K26" s="15"/>
    </row>
    <row r="27" spans="1:11" ht="15.75" x14ac:dyDescent="0.25">
      <c r="A27" s="35"/>
      <c r="B27" s="44"/>
      <c r="C27" s="16" t="s">
        <v>17</v>
      </c>
      <c r="D27" s="17" t="s">
        <v>28</v>
      </c>
      <c r="E27" s="18">
        <v>25</v>
      </c>
      <c r="F27" s="24">
        <v>42</v>
      </c>
      <c r="G27" s="15"/>
      <c r="H27" s="15"/>
      <c r="I27" s="15"/>
      <c r="J27" s="15"/>
      <c r="K27" s="15"/>
    </row>
    <row r="28" spans="1:11" ht="15.75" x14ac:dyDescent="0.25">
      <c r="A28" s="35"/>
      <c r="B28" s="44"/>
      <c r="C28" s="16" t="s">
        <v>32</v>
      </c>
      <c r="D28" s="17" t="s">
        <v>28</v>
      </c>
      <c r="E28" s="18">
        <v>1</v>
      </c>
      <c r="F28" s="24">
        <v>2</v>
      </c>
      <c r="G28" s="15"/>
      <c r="H28" s="15"/>
      <c r="I28" s="15"/>
      <c r="J28" s="15"/>
      <c r="K28" s="15"/>
    </row>
    <row r="29" spans="1:11" ht="15.75" x14ac:dyDescent="0.25">
      <c r="A29" s="35"/>
      <c r="B29" s="45"/>
      <c r="C29" s="30"/>
      <c r="D29" s="30" t="s">
        <v>31</v>
      </c>
      <c r="E29" s="27">
        <f>SUM(E26:E28)</f>
        <v>27</v>
      </c>
      <c r="F29" s="28">
        <f t="shared" ref="F29" si="2">SUM(F26:F28)</f>
        <v>46</v>
      </c>
      <c r="G29" s="31"/>
      <c r="H29" s="31"/>
      <c r="I29" s="31"/>
      <c r="J29" s="31"/>
      <c r="K29" s="31"/>
    </row>
    <row r="30" spans="1:11" ht="15.75" x14ac:dyDescent="0.25">
      <c r="A30" s="35"/>
      <c r="B30" s="43" t="s">
        <v>39</v>
      </c>
      <c r="C30" s="16" t="s">
        <v>17</v>
      </c>
      <c r="D30" s="17" t="s">
        <v>29</v>
      </c>
      <c r="E30" s="18">
        <v>1</v>
      </c>
      <c r="F30" s="24">
        <v>2</v>
      </c>
      <c r="G30" s="15"/>
      <c r="H30" s="15"/>
      <c r="I30" s="15"/>
      <c r="J30" s="15"/>
      <c r="K30" s="15"/>
    </row>
    <row r="31" spans="1:11" ht="15.75" x14ac:dyDescent="0.25">
      <c r="A31" s="35"/>
      <c r="B31" s="44"/>
      <c r="C31" s="16" t="s">
        <v>17</v>
      </c>
      <c r="D31" s="17" t="s">
        <v>28</v>
      </c>
      <c r="E31" s="18">
        <v>37</v>
      </c>
      <c r="F31" s="24">
        <v>62</v>
      </c>
      <c r="G31" s="15"/>
      <c r="H31" s="15"/>
      <c r="I31" s="15"/>
      <c r="J31" s="15"/>
      <c r="K31" s="15"/>
    </row>
    <row r="32" spans="1:11" ht="15.75" x14ac:dyDescent="0.25">
      <c r="A32" s="35"/>
      <c r="B32" s="45"/>
      <c r="C32" s="30"/>
      <c r="D32" s="30" t="s">
        <v>31</v>
      </c>
      <c r="E32" s="27">
        <f>SUM(E30:E31)</f>
        <v>38</v>
      </c>
      <c r="F32" s="28">
        <f t="shared" ref="F32" si="3">SUM(F30:F31)</f>
        <v>64</v>
      </c>
      <c r="G32" s="31"/>
      <c r="H32" s="31"/>
      <c r="I32" s="31"/>
      <c r="J32" s="31"/>
      <c r="K32" s="31"/>
    </row>
    <row r="33" spans="1:11" ht="15.75" x14ac:dyDescent="0.25">
      <c r="A33" s="35"/>
      <c r="B33" s="43" t="s">
        <v>40</v>
      </c>
      <c r="C33" s="16" t="s">
        <v>17</v>
      </c>
      <c r="D33" s="17" t="s">
        <v>29</v>
      </c>
      <c r="E33" s="18">
        <v>1</v>
      </c>
      <c r="F33" s="24">
        <v>2</v>
      </c>
      <c r="G33" s="15"/>
      <c r="H33" s="15"/>
      <c r="I33" s="15"/>
      <c r="J33" s="15"/>
      <c r="K33" s="15"/>
    </row>
    <row r="34" spans="1:11" ht="15.75" x14ac:dyDescent="0.25">
      <c r="A34" s="35"/>
      <c r="B34" s="44"/>
      <c r="C34" s="16" t="s">
        <v>17</v>
      </c>
      <c r="D34" s="17" t="s">
        <v>28</v>
      </c>
      <c r="E34" s="18">
        <v>82</v>
      </c>
      <c r="F34" s="24">
        <v>137</v>
      </c>
      <c r="G34" s="15"/>
      <c r="H34" s="15"/>
      <c r="I34" s="15"/>
      <c r="J34" s="15"/>
      <c r="K34" s="15"/>
    </row>
    <row r="35" spans="1:11" ht="15.75" x14ac:dyDescent="0.25">
      <c r="A35" s="35"/>
      <c r="B35" s="44"/>
      <c r="C35" s="16" t="s">
        <v>32</v>
      </c>
      <c r="D35" s="17" t="s">
        <v>29</v>
      </c>
      <c r="E35" s="18">
        <v>1</v>
      </c>
      <c r="F35" s="24">
        <v>2</v>
      </c>
      <c r="G35" s="15"/>
      <c r="H35" s="15"/>
      <c r="I35" s="15"/>
      <c r="J35" s="15"/>
      <c r="K35" s="15"/>
    </row>
    <row r="36" spans="1:11" ht="15.75" x14ac:dyDescent="0.25">
      <c r="A36" s="35"/>
      <c r="B36" s="44"/>
      <c r="C36" s="16" t="s">
        <v>32</v>
      </c>
      <c r="D36" s="17" t="s">
        <v>28</v>
      </c>
      <c r="E36" s="18">
        <v>10</v>
      </c>
      <c r="F36" s="24">
        <v>17</v>
      </c>
      <c r="G36" s="15"/>
      <c r="H36" s="15"/>
      <c r="I36" s="15"/>
      <c r="J36" s="15"/>
      <c r="K36" s="15"/>
    </row>
    <row r="37" spans="1:11" ht="15.75" x14ac:dyDescent="0.25">
      <c r="A37" s="35"/>
      <c r="B37" s="44"/>
      <c r="C37" s="16" t="s">
        <v>16</v>
      </c>
      <c r="D37" s="17" t="s">
        <v>28</v>
      </c>
      <c r="E37" s="18">
        <v>2</v>
      </c>
      <c r="F37" s="24">
        <v>3</v>
      </c>
      <c r="G37" s="15"/>
      <c r="H37" s="15"/>
      <c r="I37" s="15"/>
      <c r="J37" s="15"/>
      <c r="K37" s="15"/>
    </row>
    <row r="38" spans="1:11" ht="15.75" x14ac:dyDescent="0.25">
      <c r="A38" s="36"/>
      <c r="B38" s="45"/>
      <c r="C38" s="30"/>
      <c r="D38" s="30" t="s">
        <v>31</v>
      </c>
      <c r="E38" s="27">
        <f>SUM(E33:E37)</f>
        <v>96</v>
      </c>
      <c r="F38" s="28">
        <f t="shared" ref="F38" si="4">SUM(F33:F37)</f>
        <v>161</v>
      </c>
      <c r="G38" s="31"/>
      <c r="H38" s="31"/>
      <c r="I38" s="31"/>
      <c r="J38" s="31"/>
      <c r="K38" s="31"/>
    </row>
    <row r="39" spans="1:11" x14ac:dyDescent="0.25">
      <c r="A39" s="32"/>
      <c r="B39" s="32"/>
      <c r="C39" s="32"/>
      <c r="D39" s="32" t="s">
        <v>44</v>
      </c>
      <c r="E39" s="32">
        <f>E38+E32+E29+E25+E15</f>
        <v>609</v>
      </c>
      <c r="F39" s="32">
        <f>F38+F32+F29+F25+F15</f>
        <v>986</v>
      </c>
      <c r="G39" s="32"/>
      <c r="H39" s="32"/>
      <c r="I39" s="33"/>
      <c r="J39" s="33"/>
      <c r="K39" s="33"/>
    </row>
  </sheetData>
  <mergeCells count="9">
    <mergeCell ref="C2:H2"/>
    <mergeCell ref="C3:H3"/>
    <mergeCell ref="C4:E4"/>
    <mergeCell ref="A6:A38"/>
    <mergeCell ref="B6:B15"/>
    <mergeCell ref="B16:B25"/>
    <mergeCell ref="B26:B29"/>
    <mergeCell ref="B30:B32"/>
    <mergeCell ref="B33:B38"/>
  </mergeCells>
  <pageMargins left="0.7" right="0.7" top="0.75" bottom="0.75" header="0.3" footer="0.3"/>
  <pageSetup paperSize="9" scale="6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7"/>
  <sheetViews>
    <sheetView zoomScaleNormal="100" workbookViewId="0">
      <selection activeCell="F25" sqref="F25"/>
    </sheetView>
  </sheetViews>
  <sheetFormatPr defaultRowHeight="15" x14ac:dyDescent="0.25"/>
  <cols>
    <col min="2" max="2" width="12.42578125" customWidth="1"/>
  </cols>
  <sheetData>
    <row r="2" spans="2:7" x14ac:dyDescent="0.25">
      <c r="B2" s="46" t="s">
        <v>42</v>
      </c>
      <c r="C2" s="46"/>
      <c r="D2" s="46"/>
      <c r="E2" s="46"/>
      <c r="F2" s="46"/>
      <c r="G2" s="46"/>
    </row>
    <row r="3" spans="2:7" x14ac:dyDescent="0.25">
      <c r="B3" s="46" t="s">
        <v>5</v>
      </c>
      <c r="C3" s="46"/>
      <c r="D3" s="46"/>
      <c r="E3" s="46"/>
      <c r="F3" s="46"/>
      <c r="G3" s="46"/>
    </row>
    <row r="4" spans="2:7" x14ac:dyDescent="0.25">
      <c r="B4" s="3"/>
      <c r="C4" s="3"/>
      <c r="D4" s="3"/>
      <c r="E4" s="3"/>
      <c r="F4" s="3"/>
      <c r="G4" s="4"/>
    </row>
    <row r="5" spans="2:7" x14ac:dyDescent="0.25">
      <c r="B5" s="3"/>
      <c r="C5" s="3"/>
      <c r="D5" s="3"/>
      <c r="E5" s="3"/>
      <c r="F5" s="3"/>
      <c r="G5" s="4"/>
    </row>
    <row r="6" spans="2:7" x14ac:dyDescent="0.25">
      <c r="B6" s="46" t="s">
        <v>6</v>
      </c>
      <c r="C6" s="46"/>
      <c r="D6" s="46"/>
      <c r="E6" s="46"/>
      <c r="F6" s="46"/>
      <c r="G6" s="46"/>
    </row>
    <row r="7" spans="2:7" ht="15.75" thickBot="1" x14ac:dyDescent="0.3">
      <c r="B7" s="4"/>
      <c r="C7" s="4"/>
      <c r="D7" s="4"/>
      <c r="E7" s="4"/>
      <c r="F7" s="4"/>
      <c r="G7" s="4"/>
    </row>
    <row r="8" spans="2:7" x14ac:dyDescent="0.25">
      <c r="B8" s="47" t="s">
        <v>34</v>
      </c>
      <c r="C8" s="50" t="s">
        <v>35</v>
      </c>
      <c r="D8" s="50"/>
      <c r="E8" s="50"/>
      <c r="F8" s="50"/>
      <c r="G8" s="52" t="s">
        <v>7</v>
      </c>
    </row>
    <row r="9" spans="2:7" x14ac:dyDescent="0.25">
      <c r="B9" s="48"/>
      <c r="C9" s="51"/>
      <c r="D9" s="51"/>
      <c r="E9" s="51"/>
      <c r="F9" s="51"/>
      <c r="G9" s="53"/>
    </row>
    <row r="10" spans="2:7" ht="15.75" thickBot="1" x14ac:dyDescent="0.3">
      <c r="B10" s="49"/>
      <c r="C10" s="5" t="s">
        <v>8</v>
      </c>
      <c r="D10" s="5" t="s">
        <v>9</v>
      </c>
      <c r="E10" s="5" t="s">
        <v>10</v>
      </c>
      <c r="F10" s="5" t="s">
        <v>11</v>
      </c>
      <c r="G10" s="54"/>
    </row>
    <row r="11" spans="2:7" ht="53.25" customHeight="1" x14ac:dyDescent="0.25">
      <c r="B11" s="19" t="s">
        <v>41</v>
      </c>
      <c r="C11" s="6"/>
      <c r="D11" s="6"/>
      <c r="E11" s="6"/>
      <c r="F11" s="6">
        <v>609</v>
      </c>
      <c r="G11" s="7">
        <v>609</v>
      </c>
    </row>
    <row r="12" spans="2:7" x14ac:dyDescent="0.25">
      <c r="B12" s="8"/>
      <c r="C12" s="9"/>
      <c r="D12" s="9"/>
      <c r="E12" s="9"/>
      <c r="F12" s="9"/>
      <c r="G12" s="7"/>
    </row>
    <row r="13" spans="2:7" x14ac:dyDescent="0.25">
      <c r="B13" s="10" t="s">
        <v>12</v>
      </c>
      <c r="C13" s="8"/>
      <c r="D13" s="8"/>
      <c r="E13" s="8"/>
      <c r="F13" s="8">
        <v>609</v>
      </c>
      <c r="G13" s="8">
        <v>609</v>
      </c>
    </row>
    <row r="14" spans="2:7" x14ac:dyDescent="0.25">
      <c r="B14" s="4"/>
      <c r="C14" s="4"/>
      <c r="D14" s="4"/>
      <c r="E14" s="4"/>
      <c r="F14" s="4"/>
      <c r="G14" s="4"/>
    </row>
    <row r="17" spans="2:7" ht="15.75" x14ac:dyDescent="0.25">
      <c r="B17" s="11" t="s">
        <v>13</v>
      </c>
      <c r="C17" s="11"/>
      <c r="E17" s="11"/>
      <c r="F17" s="11" t="s">
        <v>14</v>
      </c>
      <c r="G17" s="12"/>
    </row>
  </sheetData>
  <mergeCells count="6">
    <mergeCell ref="B2:G2"/>
    <mergeCell ref="B3:G3"/>
    <mergeCell ref="B6:G6"/>
    <mergeCell ref="B8:B10"/>
    <mergeCell ref="C8:F9"/>
    <mergeCell ref="G8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2026-09-18T11:21:33Z</dcterms:modified>
</cp:coreProperties>
</file>