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ПРИЛ1_17-17-26" sheetId="5" r:id="rId1"/>
    <sheet name="ПРИЛ2_17-17-26" sheetId="17" r:id="rId2"/>
    <sheet name="ПРИЛ3_17-17-26" sheetId="14" r:id="rId3"/>
  </sheets>
  <definedNames>
    <definedName name="_xlnm._FilterDatabase" localSheetId="0" hidden="1">'ПРИЛ1_17-17-26'!$A$3:$G$18</definedName>
    <definedName name="_xlnm._FilterDatabase" localSheetId="1" hidden="1">'ПРИЛ2_17-17-26'!$A$3:$F$3</definedName>
  </definedNames>
  <calcPr calcId="152511"/>
</workbook>
</file>

<file path=xl/calcChain.xml><?xml version="1.0" encoding="utf-8"?>
<calcChain xmlns="http://schemas.openxmlformats.org/spreadsheetml/2006/main">
  <c r="D17" i="17" l="1"/>
  <c r="D18" i="17" s="1"/>
  <c r="F16" i="17"/>
  <c r="F15" i="17"/>
  <c r="F14" i="17"/>
  <c r="F13" i="17"/>
  <c r="F12" i="17"/>
  <c r="F11" i="17"/>
  <c r="F17" i="17" s="1"/>
  <c r="D10" i="17"/>
  <c r="F9" i="17"/>
  <c r="F8" i="17"/>
  <c r="F7" i="17"/>
  <c r="F6" i="17"/>
  <c r="F5" i="17"/>
  <c r="F4" i="17"/>
  <c r="F18" i="5"/>
  <c r="D18" i="5"/>
  <c r="F10" i="17" l="1"/>
  <c r="F18" i="17" s="1"/>
  <c r="F16" i="5"/>
  <c r="F15" i="5"/>
  <c r="F14" i="5"/>
  <c r="F13" i="5"/>
  <c r="F12" i="5"/>
  <c r="F11" i="5"/>
  <c r="F5" i="5"/>
  <c r="F6" i="5"/>
  <c r="F7" i="5"/>
  <c r="F8" i="5"/>
  <c r="F9" i="5"/>
  <c r="F4" i="5"/>
  <c r="D17" i="5"/>
  <c r="D10" i="5"/>
  <c r="F17" i="5" l="1"/>
  <c r="F10" i="5"/>
  <c r="E18" i="5" l="1"/>
  <c r="H4" i="5" l="1"/>
  <c r="G4" i="5"/>
  <c r="H8" i="14"/>
  <c r="I9" i="14" l="1"/>
</calcChain>
</file>

<file path=xl/sharedStrings.xml><?xml version="1.0" encoding="utf-8"?>
<sst xmlns="http://schemas.openxmlformats.org/spreadsheetml/2006/main" count="88" uniqueCount="38">
  <si>
    <t>Дървесен вид</t>
  </si>
  <si>
    <t>Сортимент</t>
  </si>
  <si>
    <t>Отдел,
подотдел,
ДГС/ДЛС</t>
  </si>
  <si>
    <t>бк</t>
  </si>
  <si>
    <t>здб</t>
  </si>
  <si>
    <t>гбр</t>
  </si>
  <si>
    <t>кл</t>
  </si>
  <si>
    <t>Трупи за бичене 18-29 см</t>
  </si>
  <si>
    <t>Трупи за бичене над 30 см</t>
  </si>
  <si>
    <t>Общо за подотдела</t>
  </si>
  <si>
    <t>Приложение №3 към Договор № ….........................</t>
  </si>
  <si>
    <t>Обект</t>
  </si>
  <si>
    <t>ТП ДГС, ДЛС</t>
  </si>
  <si>
    <t>Общо</t>
  </si>
  <si>
    <t>I-во</t>
  </si>
  <si>
    <t>II-ро</t>
  </si>
  <si>
    <t>III-то</t>
  </si>
  <si>
    <t>IV-то</t>
  </si>
  <si>
    <t>Месец 2025г. / пл.куб.м</t>
  </si>
  <si>
    <t>ДГС Омуртаг</t>
  </si>
  <si>
    <t>Прогнозно количество дървесина пл.куб.м.</t>
  </si>
  <si>
    <t>бб</t>
  </si>
  <si>
    <t>чб</t>
  </si>
  <si>
    <t>124-e</t>
  </si>
  <si>
    <t>124-ж</t>
  </si>
  <si>
    <t>Начална цена €./пл.м3 без ДДС</t>
  </si>
  <si>
    <t>Начална обща цена, €. без ДДС</t>
  </si>
  <si>
    <t>Гаранция 
за участие,
€</t>
  </si>
  <si>
    <t>Стъпка на наддаване, €</t>
  </si>
  <si>
    <t>Достигната цена €./пл.м3 без ДДС</t>
  </si>
  <si>
    <t>Достигната обща цена, €. без ДДС</t>
  </si>
  <si>
    <t>Гаранция 
за изпълнение,
€</t>
  </si>
  <si>
    <t>График за изпълнение  по тримесечия през 2026 год.</t>
  </si>
  <si>
    <t>Всичко за обект №17-17-26</t>
  </si>
  <si>
    <t>ПРИЛОЖЕНИЕ № 1
НАЧАЛНИ ЦЕНИ ЗА ПРОДАЖБА НА ПРОГНОЗНО КОЛИЧЕСТВО ДОБИТА ДЪРВЕСИНА
ОБЕКТ № 17-17-26</t>
  </si>
  <si>
    <t>Обект № 17-17-26</t>
  </si>
  <si>
    <t>ПРИЛОЖЕНИЕ № 2
ДОСТИГНАТИ ЦЕНИ ЗА ПРОДАЖБА НА ПРОГНОЗНО КОЛИЧЕСТВО ДОБИТА ДЪРВЕСИНА
ОБЕКТ № 17-17-26</t>
  </si>
  <si>
    <t>17-17-26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</si>
</sst>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1" fillId="0" borderId="0" applyNumberFormat="0" applyFont="0" applyFill="0" applyBorder="0" applyAlignment="0" applyProtection="0">
      <alignment vertical="top"/>
    </xf>
    <xf numFmtId="0" fontId="1" fillId="0" borderId="0" applyNumberFormat="0" applyFont="0" applyFill="0" applyBorder="0" applyAlignment="0" applyProtection="0">
      <alignment vertical="top"/>
    </xf>
    <xf numFmtId="0" fontId="1" fillId="0" borderId="0"/>
  </cellStyleXfs>
  <cellXfs count="46">
    <xf numFmtId="0" fontId="0" fillId="0" borderId="0" xfId="0"/>
    <xf numFmtId="0" fontId="3" fillId="0" borderId="0" xfId="0" applyFont="1"/>
    <xf numFmtId="2" fontId="3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  <xf numFmtId="2" fontId="4" fillId="0" borderId="1" xfId="0" applyNumberFormat="1" applyFont="1" applyBorder="1"/>
    <xf numFmtId="2" fontId="3" fillId="0" borderId="0" xfId="0" applyNumberFormat="1" applyFont="1"/>
    <xf numFmtId="0" fontId="4" fillId="2" borderId="1" xfId="0" applyFont="1" applyFill="1" applyBorder="1"/>
    <xf numFmtId="2" fontId="4" fillId="2" borderId="1" xfId="0" applyNumberFormat="1" applyFont="1" applyFill="1" applyBorder="1"/>
    <xf numFmtId="0" fontId="5" fillId="0" borderId="0" xfId="0" applyFont="1" applyAlignment="1">
      <alignment vertical="center"/>
    </xf>
    <xf numFmtId="0" fontId="6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2" xfId="0" applyNumberFormat="1" applyFont="1" applyBorder="1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49" fontId="7" fillId="0" borderId="7" xfId="0" applyNumberFormat="1" applyFont="1" applyBorder="1" applyAlignment="1">
      <alignment horizontal="center" vertical="center" wrapText="1"/>
    </xf>
    <xf numFmtId="2" fontId="3" fillId="3" borderId="1" xfId="0" applyNumberFormat="1" applyFont="1" applyFill="1" applyBorder="1"/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0" fillId="0" borderId="1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</cellXfs>
  <cellStyles count="4">
    <cellStyle name="Normal_Sheet1" xfId="2"/>
    <cellStyle name="Нормален" xfId="0" builtinId="0"/>
    <cellStyle name="Нормален 2" xfId="3"/>
    <cellStyle name="Нормален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tabSelected="1" zoomScale="110" zoomScaleNormal="110" workbookViewId="0">
      <selection activeCell="H4" sqref="H4:H17"/>
    </sheetView>
  </sheetViews>
  <sheetFormatPr defaultColWidth="9.140625" defaultRowHeight="12.75" x14ac:dyDescent="0.2"/>
  <cols>
    <col min="1" max="1" width="11" style="1" customWidth="1"/>
    <col min="2" max="2" width="10" style="1" customWidth="1"/>
    <col min="3" max="3" width="24.5703125" style="1" customWidth="1"/>
    <col min="4" max="7" width="12.140625" style="1" customWidth="1"/>
    <col min="8" max="8" width="11.28515625" style="1" customWidth="1"/>
    <col min="9" max="9" width="8.85546875" style="1"/>
    <col min="10" max="16384" width="9.140625" style="1"/>
  </cols>
  <sheetData>
    <row r="1" spans="1:8" ht="46.9" customHeight="1" x14ac:dyDescent="0.2">
      <c r="A1" s="26" t="s">
        <v>34</v>
      </c>
      <c r="B1" s="27"/>
      <c r="C1" s="27"/>
      <c r="D1" s="27"/>
      <c r="E1" s="27"/>
      <c r="F1" s="27"/>
      <c r="G1" s="27"/>
      <c r="H1" s="27"/>
    </row>
    <row r="3" spans="1:8" ht="58.5" customHeight="1" x14ac:dyDescent="0.2">
      <c r="A3" s="16" t="s">
        <v>2</v>
      </c>
      <c r="B3" s="16" t="s">
        <v>0</v>
      </c>
      <c r="C3" s="16" t="s">
        <v>1</v>
      </c>
      <c r="D3" s="17" t="s">
        <v>20</v>
      </c>
      <c r="E3" s="17" t="s">
        <v>25</v>
      </c>
      <c r="F3" s="17" t="s">
        <v>26</v>
      </c>
      <c r="G3" s="16" t="s">
        <v>27</v>
      </c>
      <c r="H3" s="18" t="s">
        <v>28</v>
      </c>
    </row>
    <row r="4" spans="1:8" x14ac:dyDescent="0.2">
      <c r="A4" s="33" t="s">
        <v>24</v>
      </c>
      <c r="B4" s="21" t="s">
        <v>21</v>
      </c>
      <c r="C4" s="3" t="s">
        <v>7</v>
      </c>
      <c r="D4" s="3">
        <v>38</v>
      </c>
      <c r="E4" s="23">
        <v>54</v>
      </c>
      <c r="F4" s="19">
        <f t="shared" ref="F4:F9" si="0">D4*E4</f>
        <v>2052</v>
      </c>
      <c r="G4" s="28">
        <f>F18*0.05</f>
        <v>1328.0500000000002</v>
      </c>
      <c r="H4" s="44">
        <f>F18*0.01</f>
        <v>265.61</v>
      </c>
    </row>
    <row r="5" spans="1:8" x14ac:dyDescent="0.2">
      <c r="A5" s="34"/>
      <c r="B5" s="21" t="s">
        <v>22</v>
      </c>
      <c r="C5" s="3" t="s">
        <v>8</v>
      </c>
      <c r="D5" s="3">
        <v>27</v>
      </c>
      <c r="E5" s="2">
        <v>57</v>
      </c>
      <c r="F5" s="19">
        <f t="shared" si="0"/>
        <v>1539</v>
      </c>
      <c r="G5" s="29"/>
      <c r="H5" s="45"/>
    </row>
    <row r="6" spans="1:8" x14ac:dyDescent="0.2">
      <c r="A6" s="34"/>
      <c r="B6" s="21" t="s">
        <v>22</v>
      </c>
      <c r="C6" s="3" t="s">
        <v>7</v>
      </c>
      <c r="D6" s="3">
        <v>174</v>
      </c>
      <c r="E6" s="2">
        <v>51</v>
      </c>
      <c r="F6" s="19">
        <f t="shared" si="0"/>
        <v>8874</v>
      </c>
      <c r="G6" s="29"/>
      <c r="H6" s="45"/>
    </row>
    <row r="7" spans="1:8" x14ac:dyDescent="0.2">
      <c r="A7" s="34"/>
      <c r="B7" s="21" t="s">
        <v>3</v>
      </c>
      <c r="C7" s="3" t="s">
        <v>7</v>
      </c>
      <c r="D7" s="3">
        <v>4</v>
      </c>
      <c r="E7" s="2">
        <v>62</v>
      </c>
      <c r="F7" s="19">
        <f t="shared" si="0"/>
        <v>248</v>
      </c>
      <c r="G7" s="29"/>
      <c r="H7" s="45"/>
    </row>
    <row r="8" spans="1:8" x14ac:dyDescent="0.2">
      <c r="A8" s="34"/>
      <c r="B8" s="21" t="s">
        <v>5</v>
      </c>
      <c r="C8" s="3" t="s">
        <v>7</v>
      </c>
      <c r="D8" s="3">
        <v>10</v>
      </c>
      <c r="E8" s="2">
        <v>62</v>
      </c>
      <c r="F8" s="19">
        <f t="shared" si="0"/>
        <v>620</v>
      </c>
      <c r="G8" s="29"/>
      <c r="H8" s="45"/>
    </row>
    <row r="9" spans="1:8" x14ac:dyDescent="0.2">
      <c r="A9" s="34"/>
      <c r="B9" s="21" t="s">
        <v>6</v>
      </c>
      <c r="C9" s="3" t="s">
        <v>7</v>
      </c>
      <c r="D9" s="3">
        <v>1</v>
      </c>
      <c r="E9" s="2">
        <v>51</v>
      </c>
      <c r="F9" s="19">
        <f t="shared" si="0"/>
        <v>51</v>
      </c>
      <c r="G9" s="29"/>
      <c r="H9" s="45"/>
    </row>
    <row r="10" spans="1:8" x14ac:dyDescent="0.2">
      <c r="A10" s="35"/>
      <c r="B10" s="31" t="s">
        <v>9</v>
      </c>
      <c r="C10" s="32"/>
      <c r="D10" s="7">
        <f>SUM(D4:D9)</f>
        <v>254</v>
      </c>
      <c r="E10" s="7"/>
      <c r="F10" s="8">
        <f t="shared" ref="F10" si="1">SUM(F4:F9)</f>
        <v>13384</v>
      </c>
      <c r="G10" s="29"/>
      <c r="H10" s="45"/>
    </row>
    <row r="11" spans="1:8" x14ac:dyDescent="0.2">
      <c r="A11" s="30" t="s">
        <v>23</v>
      </c>
      <c r="B11" s="21" t="s">
        <v>21</v>
      </c>
      <c r="C11" s="3" t="s">
        <v>8</v>
      </c>
      <c r="D11" s="3">
        <v>21</v>
      </c>
      <c r="E11" s="2">
        <v>62</v>
      </c>
      <c r="F11" s="19">
        <f t="shared" ref="F11:F16" si="2">D11*E11</f>
        <v>1302</v>
      </c>
      <c r="G11" s="29"/>
      <c r="H11" s="45"/>
    </row>
    <row r="12" spans="1:8" x14ac:dyDescent="0.2">
      <c r="A12" s="30"/>
      <c r="B12" s="21" t="s">
        <v>21</v>
      </c>
      <c r="C12" s="3" t="s">
        <v>7</v>
      </c>
      <c r="D12" s="3">
        <v>81</v>
      </c>
      <c r="E12" s="2">
        <v>54</v>
      </c>
      <c r="F12" s="19">
        <f t="shared" si="2"/>
        <v>4374</v>
      </c>
      <c r="G12" s="29"/>
      <c r="H12" s="45"/>
    </row>
    <row r="13" spans="1:8" x14ac:dyDescent="0.2">
      <c r="A13" s="30"/>
      <c r="B13" s="21" t="s">
        <v>22</v>
      </c>
      <c r="C13" s="3" t="s">
        <v>8</v>
      </c>
      <c r="D13" s="3">
        <v>18</v>
      </c>
      <c r="E13" s="2">
        <v>57</v>
      </c>
      <c r="F13" s="19">
        <f t="shared" si="2"/>
        <v>1026</v>
      </c>
      <c r="G13" s="29"/>
      <c r="H13" s="45"/>
    </row>
    <row r="14" spans="1:8" x14ac:dyDescent="0.2">
      <c r="A14" s="30"/>
      <c r="B14" s="21" t="s">
        <v>22</v>
      </c>
      <c r="C14" s="3" t="s">
        <v>7</v>
      </c>
      <c r="D14" s="3">
        <v>123</v>
      </c>
      <c r="E14" s="2">
        <v>51</v>
      </c>
      <c r="F14" s="19">
        <f t="shared" si="2"/>
        <v>6273</v>
      </c>
      <c r="G14" s="29"/>
      <c r="H14" s="45"/>
    </row>
    <row r="15" spans="1:8" x14ac:dyDescent="0.2">
      <c r="A15" s="30"/>
      <c r="B15" s="21" t="s">
        <v>5</v>
      </c>
      <c r="C15" s="3" t="s">
        <v>7</v>
      </c>
      <c r="D15" s="3">
        <v>1</v>
      </c>
      <c r="E15" s="2">
        <v>62</v>
      </c>
      <c r="F15" s="19">
        <f t="shared" si="2"/>
        <v>62</v>
      </c>
      <c r="G15" s="29"/>
      <c r="H15" s="45"/>
    </row>
    <row r="16" spans="1:8" x14ac:dyDescent="0.2">
      <c r="A16" s="30"/>
      <c r="B16" s="21" t="s">
        <v>4</v>
      </c>
      <c r="C16" s="3" t="s">
        <v>7</v>
      </c>
      <c r="D16" s="3">
        <v>2</v>
      </c>
      <c r="E16" s="2">
        <v>70</v>
      </c>
      <c r="F16" s="19">
        <f t="shared" si="2"/>
        <v>140</v>
      </c>
      <c r="G16" s="29"/>
      <c r="H16" s="45"/>
    </row>
    <row r="17" spans="1:8" x14ac:dyDescent="0.2">
      <c r="A17" s="30"/>
      <c r="B17" s="36" t="s">
        <v>9</v>
      </c>
      <c r="C17" s="36"/>
      <c r="D17" s="7">
        <f>SUM(D11:D16)</f>
        <v>246</v>
      </c>
      <c r="E17" s="7"/>
      <c r="F17" s="8">
        <f>SUM(F11:F16)</f>
        <v>13177</v>
      </c>
      <c r="G17" s="29"/>
      <c r="H17" s="45"/>
    </row>
    <row r="18" spans="1:8" x14ac:dyDescent="0.2">
      <c r="A18" s="3"/>
      <c r="B18" s="24" t="s">
        <v>33</v>
      </c>
      <c r="C18" s="25"/>
      <c r="D18" s="4">
        <f>SUM(D17,D10)</f>
        <v>500</v>
      </c>
      <c r="E18" s="5">
        <f>F18/D18</f>
        <v>53.122</v>
      </c>
      <c r="F18" s="5">
        <f>SUM(F17,F10)</f>
        <v>26561</v>
      </c>
      <c r="G18" s="5"/>
      <c r="H18" s="20"/>
    </row>
  </sheetData>
  <autoFilter ref="A3:G18"/>
  <mergeCells count="8">
    <mergeCell ref="B18:C18"/>
    <mergeCell ref="A1:H1"/>
    <mergeCell ref="H4:H17"/>
    <mergeCell ref="G4:G17"/>
    <mergeCell ref="A11:A17"/>
    <mergeCell ref="B10:C10"/>
    <mergeCell ref="A4:A10"/>
    <mergeCell ref="B17:C17"/>
  </mergeCells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zoomScale="110" zoomScaleNormal="110" workbookViewId="0">
      <selection activeCell="A2" sqref="A2"/>
    </sheetView>
  </sheetViews>
  <sheetFormatPr defaultColWidth="9.140625" defaultRowHeight="12.75" x14ac:dyDescent="0.2"/>
  <cols>
    <col min="1" max="1" width="9.140625" style="1"/>
    <col min="2" max="2" width="10" style="1" customWidth="1"/>
    <col min="3" max="3" width="28.28515625" style="1" bestFit="1" customWidth="1"/>
    <col min="4" max="6" width="12.140625" style="1" customWidth="1"/>
    <col min="7" max="7" width="10.28515625" style="1" customWidth="1"/>
    <col min="8" max="16384" width="9.140625" style="1"/>
  </cols>
  <sheetData>
    <row r="1" spans="1:7" ht="56.25" customHeight="1" x14ac:dyDescent="0.2">
      <c r="A1" s="26" t="s">
        <v>36</v>
      </c>
      <c r="B1" s="27"/>
      <c r="C1" s="27"/>
      <c r="D1" s="27"/>
      <c r="E1" s="27"/>
      <c r="F1" s="27"/>
      <c r="G1" s="27"/>
    </row>
    <row r="3" spans="1:7" ht="58.5" customHeight="1" x14ac:dyDescent="0.2">
      <c r="A3" s="16" t="s">
        <v>2</v>
      </c>
      <c r="B3" s="16" t="s">
        <v>0</v>
      </c>
      <c r="C3" s="16" t="s">
        <v>1</v>
      </c>
      <c r="D3" s="17" t="s">
        <v>20</v>
      </c>
      <c r="E3" s="17" t="s">
        <v>29</v>
      </c>
      <c r="F3" s="17" t="s">
        <v>30</v>
      </c>
      <c r="G3" s="16" t="s">
        <v>31</v>
      </c>
    </row>
    <row r="4" spans="1:7" x14ac:dyDescent="0.2">
      <c r="A4" s="33" t="s">
        <v>24</v>
      </c>
      <c r="B4" s="21" t="s">
        <v>21</v>
      </c>
      <c r="C4" s="3" t="s">
        <v>7</v>
      </c>
      <c r="D4" s="3">
        <v>38</v>
      </c>
      <c r="E4" s="23"/>
      <c r="F4" s="19">
        <f t="shared" ref="F4:F9" si="0">D4*E4</f>
        <v>0</v>
      </c>
      <c r="G4" s="28"/>
    </row>
    <row r="5" spans="1:7" x14ac:dyDescent="0.2">
      <c r="A5" s="34"/>
      <c r="B5" s="21" t="s">
        <v>22</v>
      </c>
      <c r="C5" s="3" t="s">
        <v>8</v>
      </c>
      <c r="D5" s="3">
        <v>27</v>
      </c>
      <c r="E5" s="2"/>
      <c r="F5" s="19">
        <f t="shared" si="0"/>
        <v>0</v>
      </c>
      <c r="G5" s="29"/>
    </row>
    <row r="6" spans="1:7" x14ac:dyDescent="0.2">
      <c r="A6" s="34"/>
      <c r="B6" s="21" t="s">
        <v>22</v>
      </c>
      <c r="C6" s="3" t="s">
        <v>7</v>
      </c>
      <c r="D6" s="3">
        <v>174</v>
      </c>
      <c r="E6" s="2"/>
      <c r="F6" s="19">
        <f t="shared" si="0"/>
        <v>0</v>
      </c>
      <c r="G6" s="29"/>
    </row>
    <row r="7" spans="1:7" x14ac:dyDescent="0.2">
      <c r="A7" s="34"/>
      <c r="B7" s="21" t="s">
        <v>3</v>
      </c>
      <c r="C7" s="3" t="s">
        <v>7</v>
      </c>
      <c r="D7" s="3">
        <v>4</v>
      </c>
      <c r="E7" s="2"/>
      <c r="F7" s="19">
        <f t="shared" si="0"/>
        <v>0</v>
      </c>
      <c r="G7" s="29"/>
    </row>
    <row r="8" spans="1:7" x14ac:dyDescent="0.2">
      <c r="A8" s="34"/>
      <c r="B8" s="21" t="s">
        <v>5</v>
      </c>
      <c r="C8" s="3" t="s">
        <v>7</v>
      </c>
      <c r="D8" s="3">
        <v>10</v>
      </c>
      <c r="E8" s="2"/>
      <c r="F8" s="19">
        <f t="shared" si="0"/>
        <v>0</v>
      </c>
      <c r="G8" s="29"/>
    </row>
    <row r="9" spans="1:7" x14ac:dyDescent="0.2">
      <c r="A9" s="34"/>
      <c r="B9" s="21" t="s">
        <v>6</v>
      </c>
      <c r="C9" s="3" t="s">
        <v>7</v>
      </c>
      <c r="D9" s="3">
        <v>1</v>
      </c>
      <c r="E9" s="2"/>
      <c r="F9" s="19">
        <f t="shared" si="0"/>
        <v>0</v>
      </c>
      <c r="G9" s="29"/>
    </row>
    <row r="10" spans="1:7" x14ac:dyDescent="0.2">
      <c r="A10" s="35"/>
      <c r="B10" s="31" t="s">
        <v>9</v>
      </c>
      <c r="C10" s="32"/>
      <c r="D10" s="7">
        <f>SUM(D4:D9)</f>
        <v>254</v>
      </c>
      <c r="E10" s="7"/>
      <c r="F10" s="8">
        <f t="shared" ref="F10" si="1">SUM(F4:F9)</f>
        <v>0</v>
      </c>
      <c r="G10" s="29"/>
    </row>
    <row r="11" spans="1:7" x14ac:dyDescent="0.2">
      <c r="A11" s="30" t="s">
        <v>23</v>
      </c>
      <c r="B11" s="21" t="s">
        <v>21</v>
      </c>
      <c r="C11" s="3" t="s">
        <v>8</v>
      </c>
      <c r="D11" s="3">
        <v>21</v>
      </c>
      <c r="E11" s="2"/>
      <c r="F11" s="19">
        <f t="shared" ref="F11:F16" si="2">D11*E11</f>
        <v>0</v>
      </c>
      <c r="G11" s="29"/>
    </row>
    <row r="12" spans="1:7" x14ac:dyDescent="0.2">
      <c r="A12" s="30"/>
      <c r="B12" s="21" t="s">
        <v>21</v>
      </c>
      <c r="C12" s="3" t="s">
        <v>7</v>
      </c>
      <c r="D12" s="3">
        <v>81</v>
      </c>
      <c r="E12" s="2"/>
      <c r="F12" s="19">
        <f t="shared" si="2"/>
        <v>0</v>
      </c>
      <c r="G12" s="29"/>
    </row>
    <row r="13" spans="1:7" x14ac:dyDescent="0.2">
      <c r="A13" s="30"/>
      <c r="B13" s="21" t="s">
        <v>22</v>
      </c>
      <c r="C13" s="3" t="s">
        <v>8</v>
      </c>
      <c r="D13" s="3">
        <v>18</v>
      </c>
      <c r="E13" s="2"/>
      <c r="F13" s="19">
        <f t="shared" si="2"/>
        <v>0</v>
      </c>
      <c r="G13" s="29"/>
    </row>
    <row r="14" spans="1:7" x14ac:dyDescent="0.2">
      <c r="A14" s="30"/>
      <c r="B14" s="21" t="s">
        <v>22</v>
      </c>
      <c r="C14" s="3" t="s">
        <v>7</v>
      </c>
      <c r="D14" s="3">
        <v>123</v>
      </c>
      <c r="E14" s="2"/>
      <c r="F14" s="19">
        <f t="shared" si="2"/>
        <v>0</v>
      </c>
      <c r="G14" s="29"/>
    </row>
    <row r="15" spans="1:7" x14ac:dyDescent="0.2">
      <c r="A15" s="30"/>
      <c r="B15" s="21" t="s">
        <v>5</v>
      </c>
      <c r="C15" s="3" t="s">
        <v>7</v>
      </c>
      <c r="D15" s="3">
        <v>1</v>
      </c>
      <c r="E15" s="2"/>
      <c r="F15" s="19">
        <f t="shared" si="2"/>
        <v>0</v>
      </c>
      <c r="G15" s="29"/>
    </row>
    <row r="16" spans="1:7" x14ac:dyDescent="0.2">
      <c r="A16" s="30"/>
      <c r="B16" s="21" t="s">
        <v>4</v>
      </c>
      <c r="C16" s="3" t="s">
        <v>7</v>
      </c>
      <c r="D16" s="3">
        <v>2</v>
      </c>
      <c r="E16" s="2"/>
      <c r="F16" s="19">
        <f t="shared" si="2"/>
        <v>0</v>
      </c>
      <c r="G16" s="29"/>
    </row>
    <row r="17" spans="1:7" x14ac:dyDescent="0.2">
      <c r="A17" s="30"/>
      <c r="B17" s="36" t="s">
        <v>9</v>
      </c>
      <c r="C17" s="36"/>
      <c r="D17" s="7">
        <f>SUM(D11:D16)</f>
        <v>246</v>
      </c>
      <c r="E17" s="7"/>
      <c r="F17" s="8">
        <f>SUM(F11:F16)</f>
        <v>0</v>
      </c>
      <c r="G17" s="29"/>
    </row>
    <row r="18" spans="1:7" x14ac:dyDescent="0.2">
      <c r="A18" s="3"/>
      <c r="B18" s="24" t="s">
        <v>33</v>
      </c>
      <c r="C18" s="25"/>
      <c r="D18" s="4">
        <f>SUM(D17,D10)</f>
        <v>500</v>
      </c>
      <c r="E18" s="5"/>
      <c r="F18" s="5">
        <f>SUM(F17,F10)</f>
        <v>0</v>
      </c>
      <c r="G18" s="5"/>
    </row>
  </sheetData>
  <autoFilter ref="A3:F3"/>
  <mergeCells count="7">
    <mergeCell ref="B18:C18"/>
    <mergeCell ref="G4:G17"/>
    <mergeCell ref="A11:A17"/>
    <mergeCell ref="B17:C17"/>
    <mergeCell ref="A1:G1"/>
    <mergeCell ref="A4:A10"/>
    <mergeCell ref="B10:C10"/>
  </mergeCells>
  <pageMargins left="0.7" right="0.7" top="0.75" bottom="0.75" header="0.3" footer="0.3"/>
  <pageSetup paperSize="9" scale="7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5"/>
  <sheetViews>
    <sheetView workbookViewId="0">
      <selection activeCell="B9" sqref="B9"/>
    </sheetView>
  </sheetViews>
  <sheetFormatPr defaultRowHeight="15" x14ac:dyDescent="0.25"/>
  <cols>
    <col min="1" max="1" width="5.7109375" style="14" customWidth="1"/>
    <col min="2" max="2" width="10.5703125" style="14" customWidth="1"/>
    <col min="3" max="3" width="17.85546875" style="14" customWidth="1"/>
    <col min="4" max="11" width="8.85546875" style="14"/>
  </cols>
  <sheetData>
    <row r="2" spans="1:11" ht="18.75" x14ac:dyDescent="0.25">
      <c r="B2" s="43" t="s">
        <v>10</v>
      </c>
      <c r="C2" s="43"/>
      <c r="D2" s="43"/>
      <c r="E2" s="43"/>
      <c r="F2" s="43"/>
      <c r="G2" s="43"/>
      <c r="H2" s="43"/>
    </row>
    <row r="3" spans="1:11" ht="18.75" x14ac:dyDescent="0.25">
      <c r="B3" s="43" t="s">
        <v>32</v>
      </c>
      <c r="C3" s="43"/>
      <c r="D3" s="43"/>
      <c r="E3" s="43"/>
      <c r="F3" s="43"/>
      <c r="G3" s="43"/>
      <c r="H3" s="43"/>
    </row>
    <row r="4" spans="1:11" ht="18.75" x14ac:dyDescent="0.25">
      <c r="B4" s="43" t="s">
        <v>35</v>
      </c>
      <c r="C4" s="43"/>
      <c r="D4" s="43"/>
      <c r="E4" s="43"/>
      <c r="F4" s="43"/>
      <c r="G4" s="43"/>
      <c r="H4" s="43"/>
    </row>
    <row r="5" spans="1:11" ht="19.5" thickBot="1" x14ac:dyDescent="0.3">
      <c r="B5" s="9"/>
      <c r="C5" s="9"/>
    </row>
    <row r="6" spans="1:11" ht="15.75" thickBot="1" x14ac:dyDescent="0.3">
      <c r="B6" s="37" t="s">
        <v>11</v>
      </c>
      <c r="C6" s="37" t="s">
        <v>12</v>
      </c>
      <c r="D6" s="39" t="s">
        <v>18</v>
      </c>
      <c r="E6" s="40"/>
      <c r="F6" s="40"/>
      <c r="G6" s="41"/>
      <c r="H6" s="37" t="s">
        <v>13</v>
      </c>
    </row>
    <row r="7" spans="1:11" ht="15.75" thickBot="1" x14ac:dyDescent="0.3">
      <c r="B7" s="38"/>
      <c r="C7" s="38"/>
      <c r="D7" s="11" t="s">
        <v>14</v>
      </c>
      <c r="E7" s="11" t="s">
        <v>15</v>
      </c>
      <c r="F7" s="11" t="s">
        <v>16</v>
      </c>
      <c r="G7" s="11" t="s">
        <v>17</v>
      </c>
      <c r="H7" s="42"/>
    </row>
    <row r="8" spans="1:11" ht="15.75" thickBot="1" x14ac:dyDescent="0.3">
      <c r="B8" s="22" t="s">
        <v>37</v>
      </c>
      <c r="C8" s="12" t="s">
        <v>19</v>
      </c>
      <c r="D8" s="10">
        <v>0</v>
      </c>
      <c r="E8" s="11">
        <v>0</v>
      </c>
      <c r="F8" s="11">
        <v>0</v>
      </c>
      <c r="G8" s="11">
        <v>500</v>
      </c>
      <c r="H8" s="13">
        <f>SUM(D8:G8)</f>
        <v>500</v>
      </c>
    </row>
    <row r="9" spans="1:11" x14ac:dyDescent="0.25">
      <c r="I9" s="15">
        <f>'ПРИЛ1_17-17-26'!D18</f>
        <v>500</v>
      </c>
    </row>
    <row r="11" spans="1:11" x14ac:dyDescent="0.25">
      <c r="A11" s="1"/>
      <c r="B11" s="1"/>
      <c r="C11" s="1"/>
      <c r="D11" s="1"/>
      <c r="E11" s="1"/>
      <c r="F11" s="1"/>
      <c r="G11" s="1"/>
      <c r="H11" s="6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6"/>
      <c r="I13" s="1"/>
      <c r="J13" s="1"/>
      <c r="K13" s="1"/>
    </row>
    <row r="15" spans="1:11" x14ac:dyDescent="0.25">
      <c r="A15" s="1"/>
      <c r="B15" s="1"/>
      <c r="C15" s="1"/>
      <c r="D15" s="1"/>
      <c r="E15" s="1"/>
      <c r="F15" s="1"/>
      <c r="G15" s="1"/>
      <c r="H15" s="6"/>
      <c r="I15" s="1"/>
      <c r="J15" s="1"/>
      <c r="K15" s="1"/>
    </row>
  </sheetData>
  <mergeCells count="7">
    <mergeCell ref="B6:B7"/>
    <mergeCell ref="C6:C7"/>
    <mergeCell ref="D6:G6"/>
    <mergeCell ref="H6:H7"/>
    <mergeCell ref="B2:H2"/>
    <mergeCell ref="B3:H3"/>
    <mergeCell ref="B4:H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ПРИЛ1_17-17-26</vt:lpstr>
      <vt:lpstr>ПРИЛ2_17-17-26</vt:lpstr>
      <vt:lpstr>ПРИЛ3_17-17-26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2026-09-17T06:45:37Z</dcterms:modified>
</cp:coreProperties>
</file>