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ТОЯЩА 18.09.2026\"/>
    </mc:Choice>
  </mc:AlternateContent>
  <xr:revisionPtr revIDLastSave="0" documentId="13_ncr:1_{F064D41F-6A7E-47A1-AB2D-7B87BD7B2CF8}" xr6:coauthVersionLast="47" xr6:coauthVersionMax="47" xr10:uidLastSave="{00000000-0000-0000-0000-000000000000}"/>
  <bookViews>
    <workbookView xWindow="-120" yWindow="-120" windowWidth="29040" windowHeight="15840" tabRatio="779" activeTab="2" xr2:uid="{68C91075-90E9-4BA8-9DDC-AD1564925057}"/>
  </bookViews>
  <sheets>
    <sheet name="ПРИЛОЖЕНИЕ 1" sheetId="19" r:id="rId1"/>
    <sheet name="Приложение 2" sheetId="20" r:id="rId2"/>
    <sheet name="Приложение 3" sheetId="2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20" l="1"/>
  <c r="F44" i="20"/>
  <c r="G38" i="20"/>
  <c r="F38" i="20"/>
  <c r="G36" i="20"/>
  <c r="F36" i="20"/>
  <c r="G34" i="20"/>
  <c r="F34" i="20"/>
  <c r="G29" i="20"/>
  <c r="F29" i="20"/>
  <c r="G24" i="20"/>
  <c r="F24" i="20"/>
  <c r="G19" i="20"/>
  <c r="F19" i="20"/>
  <c r="F45" i="20" s="1"/>
  <c r="G14" i="20"/>
  <c r="F14" i="20"/>
  <c r="G9" i="20"/>
  <c r="G45" i="20" s="1"/>
  <c r="F9" i="20"/>
  <c r="I40" i="19"/>
  <c r="I41" i="19"/>
  <c r="I42" i="19"/>
  <c r="I43" i="19"/>
  <c r="I39" i="19"/>
  <c r="I30" i="19"/>
  <c r="I37" i="19"/>
  <c r="I35" i="19"/>
  <c r="I31" i="19"/>
  <c r="I32" i="19"/>
  <c r="I33" i="19"/>
  <c r="I26" i="19"/>
  <c r="I27" i="19"/>
  <c r="I28" i="19"/>
  <c r="I25" i="19"/>
  <c r="I21" i="19"/>
  <c r="I22" i="19"/>
  <c r="I23" i="19"/>
  <c r="I20" i="19"/>
  <c r="I16" i="19"/>
  <c r="I17" i="19"/>
  <c r="I18" i="19"/>
  <c r="I15" i="19"/>
  <c r="I11" i="19"/>
  <c r="I12" i="19"/>
  <c r="I13" i="19"/>
  <c r="I10" i="19"/>
  <c r="I7" i="19"/>
  <c r="I8" i="19"/>
  <c r="I6" i="19"/>
  <c r="I5" i="19"/>
  <c r="I44" i="19" l="1"/>
  <c r="G29" i="19"/>
  <c r="G19" i="19"/>
  <c r="G14" i="19"/>
  <c r="G9" i="19"/>
  <c r="G44" i="19"/>
  <c r="F44" i="19"/>
  <c r="G38" i="19"/>
  <c r="F38" i="19"/>
  <c r="G36" i="19"/>
  <c r="F36" i="19"/>
  <c r="I36" i="19"/>
  <c r="G34" i="19"/>
  <c r="F34" i="19"/>
  <c r="F29" i="19"/>
  <c r="I29" i="19"/>
  <c r="G24" i="19"/>
  <c r="F24" i="19"/>
  <c r="F19" i="19"/>
  <c r="I19" i="19"/>
  <c r="F14" i="19"/>
  <c r="F9" i="19"/>
  <c r="F45" i="19" l="1"/>
  <c r="G45" i="19"/>
  <c r="I14" i="19"/>
  <c r="I38" i="19"/>
  <c r="I34" i="19"/>
  <c r="I24" i="19"/>
  <c r="I9" i="19"/>
  <c r="G12" i="21"/>
  <c r="I45" i="19" l="1"/>
  <c r="J45" i="19" s="1"/>
</calcChain>
</file>

<file path=xl/sharedStrings.xml><?xml version="1.0" encoding="utf-8"?>
<sst xmlns="http://schemas.openxmlformats.org/spreadsheetml/2006/main" count="286" uniqueCount="53">
  <si>
    <t>Отдел и подотдел</t>
  </si>
  <si>
    <t>Дървесен вид</t>
  </si>
  <si>
    <t>Сортимент</t>
  </si>
  <si>
    <t>Дърва за огрев</t>
  </si>
  <si>
    <t>пр.м3</t>
  </si>
  <si>
    <t>Всичко за подотдела</t>
  </si>
  <si>
    <t>Мерна единица</t>
  </si>
  <si>
    <t>ОБЕКТ</t>
  </si>
  <si>
    <t>ПРИЛОЖЕНИЕ №1</t>
  </si>
  <si>
    <t>Начална цена в евро €.</t>
  </si>
  <si>
    <t xml:space="preserve">Обща стойност,
евро €. без ДДС </t>
  </si>
  <si>
    <t>Средна технол. д-на</t>
  </si>
  <si>
    <t>Дребна технол. д-на</t>
  </si>
  <si>
    <t>за продажба на прогнозни количества стояща дървесина на корен</t>
  </si>
  <si>
    <t>ЗА ПРОДАВАЧА:………………………………..</t>
  </si>
  <si>
    <t>ЗА КУПУВАЧА:……………………………</t>
  </si>
  <si>
    <t>Ръководител счет. отдел: ................................</t>
  </si>
  <si>
    <t>Директор ТП ДГС ДОБРИЧ</t>
  </si>
  <si>
    <t xml:space="preserve">                       /В. Николова/</t>
  </si>
  <si>
    <t xml:space="preserve">ПРИЛОЖЕНИЕ 3 </t>
  </si>
  <si>
    <t>към Договор №…... от …...........2026 г.</t>
  </si>
  <si>
    <t>График за  покупко-продажба на прогнозни количества стояща дървесина на корен по тримесечия за 2026 година</t>
  </si>
  <si>
    <t>Обект №</t>
  </si>
  <si>
    <t>Отдел, подотдел</t>
  </si>
  <si>
    <t xml:space="preserve">Тримесечия на 2026 год. / прогнозно количество дървесина </t>
  </si>
  <si>
    <t>Общо количество</t>
  </si>
  <si>
    <t>II тримесечие</t>
  </si>
  <si>
    <t>III тримесечие</t>
  </si>
  <si>
    <t>IV тримесечие</t>
  </si>
  <si>
    <t>пл.м3</t>
  </si>
  <si>
    <t>Гаранция за изпълнение  евро €</t>
  </si>
  <si>
    <t>ак</t>
  </si>
  <si>
    <t>37-а</t>
  </si>
  <si>
    <t>цер</t>
  </si>
  <si>
    <t>Едра технол.д-на</t>
  </si>
  <si>
    <t>89-а</t>
  </si>
  <si>
    <t>114-б</t>
  </si>
  <si>
    <t>119-з</t>
  </si>
  <si>
    <t>208-б</t>
  </si>
  <si>
    <t>209-в</t>
  </si>
  <si>
    <t>77-з</t>
  </si>
  <si>
    <t>147-х</t>
  </si>
  <si>
    <t>163-о</t>
  </si>
  <si>
    <t>глд</t>
  </si>
  <si>
    <t>/инж. Петър Петров/</t>
  </si>
  <si>
    <t>37-а; 89-а; 114-б; 119-з; 208-б; 209-в; 77-з; 147-х; 163-о</t>
  </si>
  <si>
    <t>Стъпка на наддаване в евро €</t>
  </si>
  <si>
    <t xml:space="preserve">Прогнозно количество дървесина, пр.м3  </t>
  </si>
  <si>
    <t xml:space="preserve">Прогнозно количество дървесина, пл.м3 </t>
  </si>
  <si>
    <t>ОБЕКТ №14-4-26</t>
  </si>
  <si>
    <t>ОБЩО  ЗА ОБЕКТ № 14-4-26</t>
  </si>
  <si>
    <t>Обект №14-4-26    ТП "ДГСДобрич"</t>
  </si>
  <si>
    <t>ОБЕКТ  № 14-4-26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</si>
</sst>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5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1" fontId="1" fillId="2" borderId="6" xfId="0" applyNumberFormat="1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2" fontId="2" fillId="2" borderId="6" xfId="0" applyNumberFormat="1" applyFont="1" applyFill="1" applyBorder="1"/>
    <xf numFmtId="0" fontId="1" fillId="2" borderId="14" xfId="0" applyFont="1" applyFill="1" applyBorder="1" applyAlignment="1">
      <alignment horizontal="center"/>
    </xf>
    <xf numFmtId="0" fontId="5" fillId="0" borderId="15" xfId="2" applyFont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 vertical="center" textRotation="90" wrapText="1"/>
    </xf>
    <xf numFmtId="0" fontId="5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textRotation="90"/>
    </xf>
    <xf numFmtId="0" fontId="6" fillId="0" borderId="2" xfId="2" applyFont="1" applyBorder="1" applyAlignment="1">
      <alignment horizontal="center" vertical="center" textRotation="90" wrapText="1"/>
    </xf>
    <xf numFmtId="2" fontId="6" fillId="0" borderId="2" xfId="2" applyNumberFormat="1" applyFont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 textRotation="90" wrapText="1"/>
    </xf>
    <xf numFmtId="0" fontId="6" fillId="0" borderId="1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textRotation="90" wrapText="1"/>
    </xf>
    <xf numFmtId="0" fontId="6" fillId="0" borderId="12" xfId="2" applyFont="1" applyBorder="1" applyAlignment="1">
      <alignment horizontal="center" vertical="center" textRotation="90" wrapText="1"/>
    </xf>
    <xf numFmtId="0" fontId="6" fillId="2" borderId="1" xfId="2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8" fillId="2" borderId="17" xfId="0" applyNumberFormat="1" applyFont="1" applyFill="1" applyBorder="1"/>
    <xf numFmtId="1" fontId="1" fillId="2" borderId="5" xfId="0" applyNumberFormat="1" applyFont="1" applyFill="1" applyBorder="1" applyAlignment="1">
      <alignment horizontal="right" vertical="top"/>
    </xf>
    <xf numFmtId="0" fontId="5" fillId="4" borderId="2" xfId="0" applyFont="1" applyFill="1" applyBorder="1" applyAlignment="1">
      <alignment horizontal="right" vertical="top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5" fillId="4" borderId="2" xfId="0" applyNumberFormat="1" applyFont="1" applyFill="1" applyBorder="1" applyAlignment="1">
      <alignment horizontal="right" vertical="top"/>
    </xf>
    <xf numFmtId="1" fontId="5" fillId="3" borderId="23" xfId="2" applyNumberFormat="1" applyFont="1" applyFill="1" applyBorder="1"/>
    <xf numFmtId="2" fontId="8" fillId="2" borderId="24" xfId="0" applyNumberFormat="1" applyFont="1" applyFill="1" applyBorder="1"/>
    <xf numFmtId="0" fontId="0" fillId="2" borderId="0" xfId="0" applyFill="1"/>
    <xf numFmtId="2" fontId="0" fillId="0" borderId="0" xfId="0" applyNumberFormat="1"/>
    <xf numFmtId="2" fontId="1" fillId="0" borderId="0" xfId="0" applyNumberFormat="1" applyFont="1"/>
    <xf numFmtId="0" fontId="9" fillId="0" borderId="0" xfId="0" applyFont="1"/>
    <xf numFmtId="1" fontId="9" fillId="0" borderId="0" xfId="0" applyNumberFormat="1" applyFont="1"/>
    <xf numFmtId="0" fontId="3" fillId="0" borderId="0" xfId="0" applyFont="1" applyAlignment="1">
      <alignment vertical="top"/>
    </xf>
    <xf numFmtId="1" fontId="3" fillId="0" borderId="0" xfId="0" applyNumberFormat="1" applyFont="1" applyAlignment="1">
      <alignment vertical="top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1" fontId="15" fillId="0" borderId="23" xfId="0" applyNumberFormat="1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1" fontId="17" fillId="0" borderId="37" xfId="0" applyNumberFormat="1" applyFont="1" applyBorder="1" applyAlignment="1">
      <alignment vertical="center"/>
    </xf>
    <xf numFmtId="0" fontId="14" fillId="0" borderId="23" xfId="0" applyFont="1" applyBorder="1" applyAlignment="1">
      <alignment horizontal="center" vertical="center" wrapText="1"/>
    </xf>
    <xf numFmtId="2" fontId="1" fillId="2" borderId="0" xfId="0" applyNumberFormat="1" applyFont="1" applyFill="1"/>
    <xf numFmtId="0" fontId="1" fillId="2" borderId="0" xfId="0" applyFont="1" applyFill="1"/>
    <xf numFmtId="1" fontId="1" fillId="2" borderId="13" xfId="0" applyNumberFormat="1" applyFont="1" applyFill="1" applyBorder="1" applyAlignment="1">
      <alignment horizontal="right" vertical="top"/>
    </xf>
    <xf numFmtId="0" fontId="5" fillId="4" borderId="23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right" vertical="top"/>
    </xf>
    <xf numFmtId="1" fontId="1" fillId="2" borderId="42" xfId="0" applyNumberFormat="1" applyFont="1" applyFill="1" applyBorder="1" applyAlignment="1">
      <alignment horizontal="right" vertical="top"/>
    </xf>
    <xf numFmtId="2" fontId="1" fillId="2" borderId="30" xfId="0" applyNumberFormat="1" applyFont="1" applyFill="1" applyBorder="1" applyAlignment="1">
      <alignment horizontal="right" vertical="top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34" xfId="0" applyFont="1" applyFill="1" applyBorder="1"/>
    <xf numFmtId="0" fontId="1" fillId="2" borderId="34" xfId="0" applyFont="1" applyFill="1" applyBorder="1" applyAlignment="1">
      <alignment horizontal="left"/>
    </xf>
    <xf numFmtId="1" fontId="1" fillId="2" borderId="34" xfId="0" applyNumberFormat="1" applyFont="1" applyFill="1" applyBorder="1" applyAlignment="1">
      <alignment horizontal="right" vertical="top"/>
    </xf>
    <xf numFmtId="2" fontId="2" fillId="2" borderId="23" xfId="0" applyNumberFormat="1" applyFont="1" applyFill="1" applyBorder="1"/>
    <xf numFmtId="2" fontId="2" fillId="2" borderId="34" xfId="0" applyNumberFormat="1" applyFont="1" applyFill="1" applyBorder="1"/>
    <xf numFmtId="0" fontId="6" fillId="0" borderId="26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2" fontId="5" fillId="4" borderId="37" xfId="0" applyNumberFormat="1" applyFont="1" applyFill="1" applyBorder="1" applyAlignment="1">
      <alignment horizontal="right" vertical="top"/>
    </xf>
    <xf numFmtId="2" fontId="1" fillId="2" borderId="35" xfId="0" applyNumberFormat="1" applyFont="1" applyFill="1" applyBorder="1" applyAlignment="1">
      <alignment horizontal="right"/>
    </xf>
    <xf numFmtId="0" fontId="1" fillId="2" borderId="39" xfId="0" applyFont="1" applyFill="1" applyBorder="1" applyAlignment="1">
      <alignment horizontal="center"/>
    </xf>
    <xf numFmtId="1" fontId="1" fillId="2" borderId="32" xfId="0" applyNumberFormat="1" applyFont="1" applyFill="1" applyBorder="1" applyAlignment="1">
      <alignment horizontal="right" vertical="top"/>
    </xf>
    <xf numFmtId="164" fontId="9" fillId="0" borderId="0" xfId="0" applyNumberFormat="1" applyFont="1"/>
    <xf numFmtId="1" fontId="0" fillId="0" borderId="0" xfId="0" applyNumberFormat="1"/>
    <xf numFmtId="164" fontId="0" fillId="0" borderId="0" xfId="0" applyNumberFormat="1"/>
    <xf numFmtId="2" fontId="9" fillId="0" borderId="0" xfId="0" applyNumberFormat="1" applyFont="1"/>
    <xf numFmtId="49" fontId="18" fillId="0" borderId="15" xfId="0" applyNumberFormat="1" applyFont="1" applyBorder="1" applyAlignment="1">
      <alignment horizontal="center" textRotation="90"/>
    </xf>
    <xf numFmtId="2" fontId="5" fillId="4" borderId="45" xfId="0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0" fontId="5" fillId="4" borderId="37" xfId="0" applyFont="1" applyFill="1" applyBorder="1" applyAlignment="1">
      <alignment horizontal="right" vertical="top"/>
    </xf>
    <xf numFmtId="2" fontId="5" fillId="4" borderId="3" xfId="0" applyNumberFormat="1" applyFont="1" applyFill="1" applyBorder="1" applyAlignment="1">
      <alignment horizontal="right" vertical="top"/>
    </xf>
    <xf numFmtId="2" fontId="5" fillId="3" borderId="37" xfId="2" applyNumberFormat="1" applyFont="1" applyFill="1" applyBorder="1"/>
    <xf numFmtId="0" fontId="7" fillId="0" borderId="0" xfId="0" applyFont="1" applyAlignment="1">
      <alignment horizontal="center"/>
    </xf>
    <xf numFmtId="0" fontId="5" fillId="4" borderId="18" xfId="0" applyFont="1" applyFill="1" applyBorder="1" applyAlignment="1">
      <alignment horizontal="left"/>
    </xf>
    <xf numFmtId="0" fontId="5" fillId="4" borderId="23" xfId="0" applyFont="1" applyFill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6" fillId="0" borderId="1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8" fillId="2" borderId="12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/>
    </xf>
    <xf numFmtId="0" fontId="5" fillId="3" borderId="8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/>
    </xf>
    <xf numFmtId="0" fontId="5" fillId="3" borderId="22" xfId="2" applyFont="1" applyFill="1" applyBorder="1" applyAlignment="1">
      <alignment horizontal="left"/>
    </xf>
    <xf numFmtId="0" fontId="5" fillId="3" borderId="18" xfId="2" applyFont="1" applyFill="1" applyBorder="1" applyAlignment="1">
      <alignment horizontal="left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A26D1A67-4AD8-46FB-8422-B186088D6514}"/>
    <cellStyle name="Нормален 2" xfId="1" xr:uid="{215FDF2F-8168-4914-801D-671B8A809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76E1-888B-40EC-B855-92784D5C601A}">
  <dimension ref="A1:K62"/>
  <sheetViews>
    <sheetView topLeftCell="A22" workbookViewId="0">
      <selection activeCell="P37" sqref="P37"/>
    </sheetView>
  </sheetViews>
  <sheetFormatPr defaultRowHeight="15" x14ac:dyDescent="0.25"/>
  <cols>
    <col min="1" max="1" width="8.7109375" customWidth="1"/>
    <col min="2" max="2" width="8.5703125" style="29" customWidth="1"/>
    <col min="3" max="3" width="8.28515625" customWidth="1"/>
    <col min="4" max="4" width="19.7109375" customWidth="1"/>
    <col min="5" max="5" width="6.140625" customWidth="1"/>
    <col min="6" max="6" width="7.42578125" customWidth="1"/>
    <col min="7" max="7" width="8.85546875" customWidth="1"/>
    <col min="8" max="8" width="8.42578125" customWidth="1"/>
    <col min="9" max="9" width="9.42578125" customWidth="1"/>
    <col min="10" max="10" width="8.85546875" customWidth="1"/>
    <col min="11" max="11" width="8.7109375" customWidth="1"/>
  </cols>
  <sheetData>
    <row r="1" spans="1:11" ht="15.75" x14ac:dyDescent="0.25">
      <c r="A1" s="81" t="s">
        <v>8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16.5" thickBot="1" x14ac:dyDescent="0.3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</row>
    <row r="3" spans="1:11" ht="150" customHeight="1" thickBot="1" x14ac:dyDescent="0.3">
      <c r="A3" s="9" t="s">
        <v>7</v>
      </c>
      <c r="B3" s="17" t="s">
        <v>0</v>
      </c>
      <c r="C3" s="10" t="s">
        <v>1</v>
      </c>
      <c r="D3" s="11" t="s">
        <v>2</v>
      </c>
      <c r="E3" s="12" t="s">
        <v>6</v>
      </c>
      <c r="F3" s="13" t="s">
        <v>48</v>
      </c>
      <c r="G3" s="13" t="s">
        <v>47</v>
      </c>
      <c r="H3" s="14" t="s">
        <v>9</v>
      </c>
      <c r="I3" s="15" t="s">
        <v>10</v>
      </c>
      <c r="J3" s="18" t="s">
        <v>30</v>
      </c>
      <c r="K3" s="75" t="s">
        <v>46</v>
      </c>
    </row>
    <row r="4" spans="1:11" ht="16.5" customHeight="1" thickBot="1" x14ac:dyDescent="0.3">
      <c r="A4" s="16">
        <v>1</v>
      </c>
      <c r="B4" s="19">
        <v>2</v>
      </c>
      <c r="C4" s="63">
        <v>3</v>
      </c>
      <c r="D4" s="63">
        <v>4</v>
      </c>
      <c r="E4" s="63">
        <v>5</v>
      </c>
      <c r="F4" s="64">
        <v>6</v>
      </c>
      <c r="G4" s="64">
        <v>7</v>
      </c>
      <c r="H4" s="65">
        <v>8</v>
      </c>
      <c r="I4" s="66">
        <v>9</v>
      </c>
      <c r="J4" s="20">
        <v>10</v>
      </c>
      <c r="K4" s="20">
        <v>11</v>
      </c>
    </row>
    <row r="5" spans="1:11" s="47" customFormat="1" ht="12.75" customHeight="1" x14ac:dyDescent="0.2">
      <c r="A5" s="92" t="s">
        <v>49</v>
      </c>
      <c r="B5" s="85" t="s">
        <v>32</v>
      </c>
      <c r="C5" s="51" t="s">
        <v>33</v>
      </c>
      <c r="D5" s="52" t="s">
        <v>34</v>
      </c>
      <c r="E5" s="52" t="s">
        <v>4</v>
      </c>
      <c r="F5" s="53">
        <v>60</v>
      </c>
      <c r="G5" s="54">
        <v>100</v>
      </c>
      <c r="H5" s="53">
        <v>25.56</v>
      </c>
      <c r="I5" s="55">
        <f>G5*H5</f>
        <v>2556</v>
      </c>
      <c r="J5" s="21"/>
      <c r="K5" s="100">
        <v>847</v>
      </c>
    </row>
    <row r="6" spans="1:11" s="1" customFormat="1" ht="13.5" customHeight="1" x14ac:dyDescent="0.2">
      <c r="A6" s="93"/>
      <c r="B6" s="86"/>
      <c r="C6" s="56" t="s">
        <v>33</v>
      </c>
      <c r="D6" s="6" t="s">
        <v>11</v>
      </c>
      <c r="E6" s="6" t="s">
        <v>4</v>
      </c>
      <c r="F6" s="4">
        <v>21</v>
      </c>
      <c r="G6" s="4">
        <v>35</v>
      </c>
      <c r="H6" s="7">
        <v>23</v>
      </c>
      <c r="I6" s="25">
        <f>G6*H6</f>
        <v>805</v>
      </c>
      <c r="J6" s="21"/>
      <c r="K6" s="101"/>
    </row>
    <row r="7" spans="1:11" s="1" customFormat="1" ht="13.5" customHeight="1" x14ac:dyDescent="0.2">
      <c r="A7" s="93"/>
      <c r="B7" s="86"/>
      <c r="C7" s="56" t="s">
        <v>33</v>
      </c>
      <c r="D7" s="6" t="s">
        <v>12</v>
      </c>
      <c r="E7" s="3" t="s">
        <v>4</v>
      </c>
      <c r="F7" s="4">
        <v>7</v>
      </c>
      <c r="G7" s="4">
        <v>12</v>
      </c>
      <c r="H7" s="7">
        <v>23</v>
      </c>
      <c r="I7" s="25">
        <f>G7*H7</f>
        <v>276</v>
      </c>
      <c r="J7" s="21"/>
      <c r="K7" s="101"/>
    </row>
    <row r="8" spans="1:11" ht="12.75" customHeight="1" thickBot="1" x14ac:dyDescent="0.3">
      <c r="A8" s="93"/>
      <c r="B8" s="86"/>
      <c r="C8" s="57" t="s">
        <v>33</v>
      </c>
      <c r="D8" s="58" t="s">
        <v>3</v>
      </c>
      <c r="E8" s="59" t="s">
        <v>4</v>
      </c>
      <c r="F8" s="60">
        <v>266</v>
      </c>
      <c r="G8" s="60">
        <v>484</v>
      </c>
      <c r="H8" s="62">
        <v>23</v>
      </c>
      <c r="I8" s="25">
        <f>G8*H8</f>
        <v>11132</v>
      </c>
      <c r="J8" s="21"/>
      <c r="K8" s="101"/>
    </row>
    <row r="9" spans="1:11" s="1" customFormat="1" ht="12.75" customHeight="1" thickBot="1" x14ac:dyDescent="0.25">
      <c r="A9" s="93"/>
      <c r="B9" s="87"/>
      <c r="C9" s="82" t="s">
        <v>5</v>
      </c>
      <c r="D9" s="83"/>
      <c r="E9" s="83"/>
      <c r="F9" s="49">
        <f>SUM(F5:F8)</f>
        <v>354</v>
      </c>
      <c r="G9" s="49">
        <f t="shared" ref="G9" si="0">SUM(G5:G8)</f>
        <v>631</v>
      </c>
      <c r="H9" s="49"/>
      <c r="I9" s="67">
        <f>SUM(I5:I8)</f>
        <v>14769</v>
      </c>
      <c r="J9" s="21"/>
      <c r="K9" s="101"/>
    </row>
    <row r="10" spans="1:11" s="47" customFormat="1" ht="12.75" customHeight="1" x14ac:dyDescent="0.2">
      <c r="A10" s="93"/>
      <c r="B10" s="88" t="s">
        <v>35</v>
      </c>
      <c r="C10" s="8" t="s">
        <v>33</v>
      </c>
      <c r="D10" s="6" t="s">
        <v>34</v>
      </c>
      <c r="E10" s="5" t="s">
        <v>4</v>
      </c>
      <c r="F10" s="50">
        <v>28</v>
      </c>
      <c r="G10" s="4">
        <v>47</v>
      </c>
      <c r="H10" s="53">
        <v>25.56</v>
      </c>
      <c r="I10" s="24">
        <f>G10*H10</f>
        <v>1201.32</v>
      </c>
      <c r="J10" s="21"/>
      <c r="K10" s="101"/>
    </row>
    <row r="11" spans="1:11" s="1" customFormat="1" ht="13.5" customHeight="1" x14ac:dyDescent="0.2">
      <c r="A11" s="93"/>
      <c r="B11" s="89"/>
      <c r="C11" s="8" t="s">
        <v>33</v>
      </c>
      <c r="D11" s="5" t="s">
        <v>11</v>
      </c>
      <c r="E11" s="5" t="s">
        <v>4</v>
      </c>
      <c r="F11" s="48">
        <v>15</v>
      </c>
      <c r="G11" s="48">
        <v>25</v>
      </c>
      <c r="H11" s="7">
        <v>23</v>
      </c>
      <c r="I11" s="24">
        <f>G11*H11</f>
        <v>575</v>
      </c>
      <c r="J11" s="21"/>
      <c r="K11" s="101"/>
    </row>
    <row r="12" spans="1:11" s="1" customFormat="1" ht="13.5" customHeight="1" x14ac:dyDescent="0.2">
      <c r="A12" s="93"/>
      <c r="B12" s="89"/>
      <c r="C12" s="8" t="s">
        <v>33</v>
      </c>
      <c r="D12" s="6" t="s">
        <v>12</v>
      </c>
      <c r="E12" s="2" t="s">
        <v>4</v>
      </c>
      <c r="F12" s="22">
        <v>4</v>
      </c>
      <c r="G12" s="22">
        <v>7</v>
      </c>
      <c r="H12" s="7">
        <v>23</v>
      </c>
      <c r="I12" s="24">
        <f>G12*H12</f>
        <v>161</v>
      </c>
      <c r="J12" s="21"/>
      <c r="K12" s="101"/>
    </row>
    <row r="13" spans="1:11" ht="12.75" customHeight="1" thickBot="1" x14ac:dyDescent="0.3">
      <c r="A13" s="93"/>
      <c r="B13" s="89"/>
      <c r="C13" s="8" t="s">
        <v>33</v>
      </c>
      <c r="D13" s="3" t="s">
        <v>3</v>
      </c>
      <c r="E13" s="6" t="s">
        <v>4</v>
      </c>
      <c r="F13" s="4">
        <v>141</v>
      </c>
      <c r="G13" s="4">
        <v>256</v>
      </c>
      <c r="H13" s="62">
        <v>23</v>
      </c>
      <c r="I13" s="24">
        <f>G13*H13</f>
        <v>5888</v>
      </c>
      <c r="J13" s="21"/>
      <c r="K13" s="101"/>
    </row>
    <row r="14" spans="1:11" s="1" customFormat="1" ht="12.75" customHeight="1" thickBot="1" x14ac:dyDescent="0.25">
      <c r="A14" s="93"/>
      <c r="B14" s="87"/>
      <c r="C14" s="90" t="s">
        <v>5</v>
      </c>
      <c r="D14" s="91"/>
      <c r="E14" s="91"/>
      <c r="F14" s="23">
        <f>SUM(F10:F13)</f>
        <v>188</v>
      </c>
      <c r="G14" s="26">
        <f>SUM(G10:G13)</f>
        <v>335</v>
      </c>
      <c r="H14" s="23"/>
      <c r="I14" s="76">
        <f>SUM(I10:I13)</f>
        <v>7825.32</v>
      </c>
      <c r="J14" s="21"/>
      <c r="K14" s="101"/>
    </row>
    <row r="15" spans="1:11" s="47" customFormat="1" ht="12.75" customHeight="1" x14ac:dyDescent="0.2">
      <c r="A15" s="93"/>
      <c r="B15" s="85" t="s">
        <v>36</v>
      </c>
      <c r="C15" s="51" t="s">
        <v>33</v>
      </c>
      <c r="D15" s="52" t="s">
        <v>34</v>
      </c>
      <c r="E15" s="52" t="s">
        <v>4</v>
      </c>
      <c r="F15" s="53">
        <v>91</v>
      </c>
      <c r="G15" s="54">
        <v>152</v>
      </c>
      <c r="H15" s="53">
        <v>25.56</v>
      </c>
      <c r="I15" s="77">
        <f>G15*H15</f>
        <v>3885.12</v>
      </c>
      <c r="J15" s="21"/>
      <c r="K15" s="101"/>
    </row>
    <row r="16" spans="1:11" s="1" customFormat="1" ht="13.5" customHeight="1" x14ac:dyDescent="0.2">
      <c r="A16" s="93"/>
      <c r="B16" s="86"/>
      <c r="C16" s="56" t="s">
        <v>33</v>
      </c>
      <c r="D16" s="6" t="s">
        <v>11</v>
      </c>
      <c r="E16" s="6" t="s">
        <v>4</v>
      </c>
      <c r="F16" s="4">
        <v>50</v>
      </c>
      <c r="G16" s="4">
        <v>83</v>
      </c>
      <c r="H16" s="7">
        <v>23</v>
      </c>
      <c r="I16" s="77">
        <f>G16*H16</f>
        <v>1909</v>
      </c>
      <c r="J16" s="21"/>
      <c r="K16" s="101"/>
    </row>
    <row r="17" spans="1:11" s="1" customFormat="1" ht="13.5" customHeight="1" x14ac:dyDescent="0.2">
      <c r="A17" s="93"/>
      <c r="B17" s="86"/>
      <c r="C17" s="56" t="s">
        <v>33</v>
      </c>
      <c r="D17" s="6" t="s">
        <v>12</v>
      </c>
      <c r="E17" s="3" t="s">
        <v>4</v>
      </c>
      <c r="F17" s="4">
        <v>6</v>
      </c>
      <c r="G17" s="4">
        <v>10</v>
      </c>
      <c r="H17" s="7">
        <v>23</v>
      </c>
      <c r="I17" s="77">
        <f>G17*H17</f>
        <v>230</v>
      </c>
      <c r="J17" s="21"/>
      <c r="K17" s="101"/>
    </row>
    <row r="18" spans="1:11" ht="12.75" customHeight="1" thickBot="1" x14ac:dyDescent="0.3">
      <c r="A18" s="93"/>
      <c r="B18" s="86"/>
      <c r="C18" s="57" t="s">
        <v>33</v>
      </c>
      <c r="D18" s="58" t="s">
        <v>3</v>
      </c>
      <c r="E18" s="59" t="s">
        <v>4</v>
      </c>
      <c r="F18" s="60">
        <v>433</v>
      </c>
      <c r="G18" s="60">
        <v>787</v>
      </c>
      <c r="H18" s="62">
        <v>23</v>
      </c>
      <c r="I18" s="77">
        <f>G18*H18</f>
        <v>18101</v>
      </c>
      <c r="J18" s="21"/>
      <c r="K18" s="101"/>
    </row>
    <row r="19" spans="1:11" s="1" customFormat="1" ht="12.75" customHeight="1" thickBot="1" x14ac:dyDescent="0.25">
      <c r="A19" s="93"/>
      <c r="B19" s="87"/>
      <c r="C19" s="82" t="s">
        <v>5</v>
      </c>
      <c r="D19" s="83"/>
      <c r="E19" s="83"/>
      <c r="F19" s="49">
        <f>SUM(F15:F18)</f>
        <v>580</v>
      </c>
      <c r="G19" s="49">
        <f t="shared" ref="G19:I19" si="1">SUM(G15:G18)</f>
        <v>1032</v>
      </c>
      <c r="H19" s="49"/>
      <c r="I19" s="78">
        <f t="shared" si="1"/>
        <v>24125.119999999999</v>
      </c>
      <c r="J19" s="21"/>
      <c r="K19" s="101"/>
    </row>
    <row r="20" spans="1:11" s="47" customFormat="1" ht="12.75" customHeight="1" x14ac:dyDescent="0.2">
      <c r="A20" s="93"/>
      <c r="B20" s="88" t="s">
        <v>37</v>
      </c>
      <c r="C20" s="8" t="s">
        <v>33</v>
      </c>
      <c r="D20" s="6" t="s">
        <v>34</v>
      </c>
      <c r="E20" s="5" t="s">
        <v>4</v>
      </c>
      <c r="F20" s="50">
        <v>25</v>
      </c>
      <c r="G20" s="4">
        <v>42</v>
      </c>
      <c r="H20" s="53">
        <v>25.56</v>
      </c>
      <c r="I20" s="24">
        <f>G20*H20</f>
        <v>1073.52</v>
      </c>
      <c r="J20" s="21"/>
      <c r="K20" s="101"/>
    </row>
    <row r="21" spans="1:11" s="1" customFormat="1" ht="13.5" customHeight="1" x14ac:dyDescent="0.2">
      <c r="A21" s="93"/>
      <c r="B21" s="89"/>
      <c r="C21" s="8" t="s">
        <v>33</v>
      </c>
      <c r="D21" s="5" t="s">
        <v>11</v>
      </c>
      <c r="E21" s="5" t="s">
        <v>4</v>
      </c>
      <c r="F21" s="48">
        <v>6</v>
      </c>
      <c r="G21" s="48">
        <v>10</v>
      </c>
      <c r="H21" s="7">
        <v>23</v>
      </c>
      <c r="I21" s="24">
        <f>G21*H21</f>
        <v>230</v>
      </c>
      <c r="J21" s="21"/>
      <c r="K21" s="101"/>
    </row>
    <row r="22" spans="1:11" s="1" customFormat="1" ht="13.5" customHeight="1" x14ac:dyDescent="0.2">
      <c r="A22" s="93"/>
      <c r="B22" s="89"/>
      <c r="C22" s="8" t="s">
        <v>33</v>
      </c>
      <c r="D22" s="6" t="s">
        <v>12</v>
      </c>
      <c r="E22" s="2" t="s">
        <v>4</v>
      </c>
      <c r="F22" s="22">
        <v>3</v>
      </c>
      <c r="G22" s="22">
        <v>5</v>
      </c>
      <c r="H22" s="7">
        <v>23</v>
      </c>
      <c r="I22" s="24">
        <f>G22*H22</f>
        <v>115</v>
      </c>
      <c r="J22" s="21"/>
      <c r="K22" s="101"/>
    </row>
    <row r="23" spans="1:11" ht="12.75" customHeight="1" thickBot="1" x14ac:dyDescent="0.3">
      <c r="A23" s="93"/>
      <c r="B23" s="89"/>
      <c r="C23" s="8" t="s">
        <v>33</v>
      </c>
      <c r="D23" s="3" t="s">
        <v>3</v>
      </c>
      <c r="E23" s="6" t="s">
        <v>4</v>
      </c>
      <c r="F23" s="4">
        <v>101</v>
      </c>
      <c r="G23" s="4">
        <v>184</v>
      </c>
      <c r="H23" s="62">
        <v>23</v>
      </c>
      <c r="I23" s="24">
        <f>G23*H23</f>
        <v>4232</v>
      </c>
      <c r="J23" s="21"/>
      <c r="K23" s="101"/>
    </row>
    <row r="24" spans="1:11" s="1" customFormat="1" ht="12.75" customHeight="1" thickBot="1" x14ac:dyDescent="0.25">
      <c r="A24" s="93"/>
      <c r="B24" s="87"/>
      <c r="C24" s="90" t="s">
        <v>5</v>
      </c>
      <c r="D24" s="91"/>
      <c r="E24" s="91"/>
      <c r="F24" s="23">
        <f>SUM(F20:F23)</f>
        <v>135</v>
      </c>
      <c r="G24" s="23">
        <f t="shared" ref="G24" si="2">SUM(G20:G23)</f>
        <v>241</v>
      </c>
      <c r="H24" s="23"/>
      <c r="I24" s="76">
        <f>SUM(I20:I23)</f>
        <v>5650.52</v>
      </c>
      <c r="J24" s="21"/>
      <c r="K24" s="101"/>
    </row>
    <row r="25" spans="1:11" s="47" customFormat="1" ht="12.75" customHeight="1" x14ac:dyDescent="0.2">
      <c r="A25" s="93"/>
      <c r="B25" s="85" t="s">
        <v>38</v>
      </c>
      <c r="C25" s="51" t="s">
        <v>33</v>
      </c>
      <c r="D25" s="52" t="s">
        <v>34</v>
      </c>
      <c r="E25" s="52" t="s">
        <v>4</v>
      </c>
      <c r="F25" s="53">
        <v>49</v>
      </c>
      <c r="G25" s="54">
        <v>82</v>
      </c>
      <c r="H25" s="53">
        <v>25.56</v>
      </c>
      <c r="I25" s="77">
        <f>G25*H25</f>
        <v>2095.92</v>
      </c>
      <c r="J25" s="21"/>
      <c r="K25" s="101"/>
    </row>
    <row r="26" spans="1:11" s="1" customFormat="1" ht="13.5" customHeight="1" x14ac:dyDescent="0.2">
      <c r="A26" s="93"/>
      <c r="B26" s="86"/>
      <c r="C26" s="56" t="s">
        <v>33</v>
      </c>
      <c r="D26" s="6" t="s">
        <v>11</v>
      </c>
      <c r="E26" s="6" t="s">
        <v>4</v>
      </c>
      <c r="F26" s="4">
        <v>38</v>
      </c>
      <c r="G26" s="4">
        <v>63</v>
      </c>
      <c r="H26" s="7">
        <v>23</v>
      </c>
      <c r="I26" s="77">
        <f>G26*H26</f>
        <v>1449</v>
      </c>
      <c r="J26" s="21"/>
      <c r="K26" s="101"/>
    </row>
    <row r="27" spans="1:11" s="1" customFormat="1" ht="13.5" customHeight="1" x14ac:dyDescent="0.2">
      <c r="A27" s="93"/>
      <c r="B27" s="86"/>
      <c r="C27" s="56" t="s">
        <v>33</v>
      </c>
      <c r="D27" s="6" t="s">
        <v>12</v>
      </c>
      <c r="E27" s="3" t="s">
        <v>4</v>
      </c>
      <c r="F27" s="4">
        <v>7</v>
      </c>
      <c r="G27" s="4">
        <v>12</v>
      </c>
      <c r="H27" s="7">
        <v>23</v>
      </c>
      <c r="I27" s="77">
        <f>G27*H27</f>
        <v>276</v>
      </c>
      <c r="J27" s="21"/>
      <c r="K27" s="101"/>
    </row>
    <row r="28" spans="1:11" ht="12.75" customHeight="1" thickBot="1" x14ac:dyDescent="0.3">
      <c r="A28" s="93"/>
      <c r="B28" s="86"/>
      <c r="C28" s="57" t="s">
        <v>33</v>
      </c>
      <c r="D28" s="58" t="s">
        <v>3</v>
      </c>
      <c r="E28" s="59" t="s">
        <v>4</v>
      </c>
      <c r="F28" s="60">
        <v>277</v>
      </c>
      <c r="G28" s="60">
        <v>504</v>
      </c>
      <c r="H28" s="62">
        <v>23</v>
      </c>
      <c r="I28" s="77">
        <f>G28*H28</f>
        <v>11592</v>
      </c>
      <c r="J28" s="21"/>
      <c r="K28" s="101"/>
    </row>
    <row r="29" spans="1:11" s="1" customFormat="1" ht="12.75" customHeight="1" thickBot="1" x14ac:dyDescent="0.25">
      <c r="A29" s="93"/>
      <c r="B29" s="87"/>
      <c r="C29" s="82" t="s">
        <v>5</v>
      </c>
      <c r="D29" s="83"/>
      <c r="E29" s="83"/>
      <c r="F29" s="49">
        <f>SUM(F25:F28)</f>
        <v>371</v>
      </c>
      <c r="G29" s="49">
        <f t="shared" ref="G29:I29" si="3">SUM(G25:G28)</f>
        <v>661</v>
      </c>
      <c r="H29" s="49"/>
      <c r="I29" s="78">
        <f t="shared" si="3"/>
        <v>15412.92</v>
      </c>
      <c r="J29" s="21"/>
      <c r="K29" s="101"/>
    </row>
    <row r="30" spans="1:11" s="47" customFormat="1" ht="12.75" customHeight="1" x14ac:dyDescent="0.2">
      <c r="A30" s="93"/>
      <c r="B30" s="88" t="s">
        <v>39</v>
      </c>
      <c r="C30" s="8" t="s">
        <v>33</v>
      </c>
      <c r="D30" s="6" t="s">
        <v>34</v>
      </c>
      <c r="E30" s="5" t="s">
        <v>4</v>
      </c>
      <c r="F30" s="50">
        <v>27</v>
      </c>
      <c r="G30" s="4">
        <v>45</v>
      </c>
      <c r="H30" s="53">
        <v>25.56</v>
      </c>
      <c r="I30" s="24">
        <f>G30*H30</f>
        <v>1150.2</v>
      </c>
      <c r="J30" s="21"/>
      <c r="K30" s="101"/>
    </row>
    <row r="31" spans="1:11" s="1" customFormat="1" ht="13.5" customHeight="1" x14ac:dyDescent="0.2">
      <c r="A31" s="93"/>
      <c r="B31" s="89"/>
      <c r="C31" s="8" t="s">
        <v>33</v>
      </c>
      <c r="D31" s="5" t="s">
        <v>11</v>
      </c>
      <c r="E31" s="5" t="s">
        <v>4</v>
      </c>
      <c r="F31" s="48">
        <v>23</v>
      </c>
      <c r="G31" s="48">
        <v>38</v>
      </c>
      <c r="H31" s="7">
        <v>23</v>
      </c>
      <c r="I31" s="24">
        <f>G31*H31</f>
        <v>874</v>
      </c>
      <c r="J31" s="21"/>
      <c r="K31" s="101"/>
    </row>
    <row r="32" spans="1:11" s="1" customFormat="1" ht="13.5" customHeight="1" x14ac:dyDescent="0.2">
      <c r="A32" s="93"/>
      <c r="B32" s="89"/>
      <c r="C32" s="8" t="s">
        <v>33</v>
      </c>
      <c r="D32" s="6" t="s">
        <v>12</v>
      </c>
      <c r="E32" s="2" t="s">
        <v>4</v>
      </c>
      <c r="F32" s="22">
        <v>4</v>
      </c>
      <c r="G32" s="22">
        <v>7</v>
      </c>
      <c r="H32" s="7">
        <v>23</v>
      </c>
      <c r="I32" s="24">
        <f>G32*H32</f>
        <v>161</v>
      </c>
      <c r="J32" s="21"/>
      <c r="K32" s="101"/>
    </row>
    <row r="33" spans="1:11" ht="12.75" customHeight="1" thickBot="1" x14ac:dyDescent="0.3">
      <c r="A33" s="93"/>
      <c r="B33" s="89"/>
      <c r="C33" s="8" t="s">
        <v>33</v>
      </c>
      <c r="D33" s="3" t="s">
        <v>3</v>
      </c>
      <c r="E33" s="6" t="s">
        <v>4</v>
      </c>
      <c r="F33" s="4">
        <v>159</v>
      </c>
      <c r="G33" s="4">
        <v>289</v>
      </c>
      <c r="H33" s="62">
        <v>23</v>
      </c>
      <c r="I33" s="24">
        <f>G33*H33</f>
        <v>6647</v>
      </c>
      <c r="J33" s="21"/>
      <c r="K33" s="101"/>
    </row>
    <row r="34" spans="1:11" s="1" customFormat="1" ht="12.75" customHeight="1" thickBot="1" x14ac:dyDescent="0.25">
      <c r="A34" s="93"/>
      <c r="B34" s="87"/>
      <c r="C34" s="90" t="s">
        <v>5</v>
      </c>
      <c r="D34" s="91"/>
      <c r="E34" s="91"/>
      <c r="F34" s="23">
        <f>SUM(F30:F33)</f>
        <v>213</v>
      </c>
      <c r="G34" s="23">
        <f t="shared" ref="G34" si="4">SUM(G30:G33)</f>
        <v>379</v>
      </c>
      <c r="H34" s="23"/>
      <c r="I34" s="79">
        <f>SUM(I30:I33)</f>
        <v>8832.2000000000007</v>
      </c>
      <c r="J34" s="21"/>
      <c r="K34" s="101"/>
    </row>
    <row r="35" spans="1:11" ht="15.75" customHeight="1" thickBot="1" x14ac:dyDescent="0.3">
      <c r="A35" s="93"/>
      <c r="B35" s="86" t="s">
        <v>40</v>
      </c>
      <c r="C35" s="57" t="s">
        <v>33</v>
      </c>
      <c r="D35" s="58" t="s">
        <v>3</v>
      </c>
      <c r="E35" s="59" t="s">
        <v>4</v>
      </c>
      <c r="F35" s="60">
        <v>21</v>
      </c>
      <c r="G35" s="60">
        <v>38</v>
      </c>
      <c r="H35" s="62">
        <v>23</v>
      </c>
      <c r="I35" s="68">
        <f>G35*H35</f>
        <v>874</v>
      </c>
      <c r="J35" s="21"/>
      <c r="K35" s="101"/>
    </row>
    <row r="36" spans="1:11" s="1" customFormat="1" ht="12.75" customHeight="1" thickBot="1" x14ac:dyDescent="0.25">
      <c r="A36" s="93"/>
      <c r="B36" s="87"/>
      <c r="C36" s="82" t="s">
        <v>5</v>
      </c>
      <c r="D36" s="83"/>
      <c r="E36" s="83"/>
      <c r="F36" s="49">
        <f>SUM(F35:F35)</f>
        <v>21</v>
      </c>
      <c r="G36" s="49">
        <f>SUM(G35:G35)</f>
        <v>38</v>
      </c>
      <c r="H36" s="49"/>
      <c r="I36" s="67">
        <f>SUM(I35:I35)</f>
        <v>874</v>
      </c>
      <c r="J36" s="21"/>
      <c r="K36" s="101"/>
    </row>
    <row r="37" spans="1:11" ht="13.5" customHeight="1" thickBot="1" x14ac:dyDescent="0.3">
      <c r="A37" s="93"/>
      <c r="B37" s="89" t="s">
        <v>41</v>
      </c>
      <c r="C37" s="8" t="s">
        <v>43</v>
      </c>
      <c r="D37" s="3" t="s">
        <v>3</v>
      </c>
      <c r="E37" s="6" t="s">
        <v>4</v>
      </c>
      <c r="F37" s="4">
        <v>31</v>
      </c>
      <c r="G37" s="4">
        <v>56</v>
      </c>
      <c r="H37" s="62">
        <v>23</v>
      </c>
      <c r="I37" s="24">
        <f>G37*H37</f>
        <v>1288</v>
      </c>
      <c r="J37" s="21"/>
      <c r="K37" s="101"/>
    </row>
    <row r="38" spans="1:11" s="1" customFormat="1" ht="12.75" customHeight="1" thickBot="1" x14ac:dyDescent="0.25">
      <c r="A38" s="93"/>
      <c r="B38" s="87"/>
      <c r="C38" s="90" t="s">
        <v>5</v>
      </c>
      <c r="D38" s="91"/>
      <c r="E38" s="91"/>
      <c r="F38" s="23">
        <f>SUM(F37:F37)</f>
        <v>31</v>
      </c>
      <c r="G38" s="23">
        <f>SUM(G37:G37)</f>
        <v>56</v>
      </c>
      <c r="H38" s="23"/>
      <c r="I38" s="76">
        <f>SUM(I37:I37)</f>
        <v>1288</v>
      </c>
      <c r="J38" s="21"/>
      <c r="K38" s="101"/>
    </row>
    <row r="39" spans="1:11" s="47" customFormat="1" ht="12.75" customHeight="1" x14ac:dyDescent="0.2">
      <c r="A39" s="93"/>
      <c r="B39" s="88" t="s">
        <v>42</v>
      </c>
      <c r="C39" s="8" t="s">
        <v>43</v>
      </c>
      <c r="D39" s="6" t="s">
        <v>34</v>
      </c>
      <c r="E39" s="5" t="s">
        <v>4</v>
      </c>
      <c r="F39" s="50">
        <v>21</v>
      </c>
      <c r="G39" s="4">
        <v>35</v>
      </c>
      <c r="H39" s="53">
        <v>25.56</v>
      </c>
      <c r="I39" s="77">
        <f>G39*H39</f>
        <v>894.59999999999991</v>
      </c>
      <c r="J39" s="21"/>
      <c r="K39" s="101"/>
    </row>
    <row r="40" spans="1:11" s="1" customFormat="1" ht="13.5" customHeight="1" x14ac:dyDescent="0.2">
      <c r="A40" s="93"/>
      <c r="B40" s="89"/>
      <c r="C40" s="8" t="s">
        <v>43</v>
      </c>
      <c r="D40" s="5" t="s">
        <v>11</v>
      </c>
      <c r="E40" s="5" t="s">
        <v>4</v>
      </c>
      <c r="F40" s="48">
        <v>20</v>
      </c>
      <c r="G40" s="48">
        <v>33</v>
      </c>
      <c r="H40" s="7">
        <v>23</v>
      </c>
      <c r="I40" s="77">
        <f>G40*H40</f>
        <v>759</v>
      </c>
      <c r="J40" s="21"/>
      <c r="K40" s="101"/>
    </row>
    <row r="41" spans="1:11" s="1" customFormat="1" ht="13.5" customHeight="1" x14ac:dyDescent="0.2">
      <c r="A41" s="93"/>
      <c r="B41" s="89"/>
      <c r="C41" s="8" t="s">
        <v>43</v>
      </c>
      <c r="D41" s="6" t="s">
        <v>12</v>
      </c>
      <c r="E41" s="2" t="s">
        <v>4</v>
      </c>
      <c r="F41" s="22">
        <v>2</v>
      </c>
      <c r="G41" s="22">
        <v>3</v>
      </c>
      <c r="H41" s="7">
        <v>23</v>
      </c>
      <c r="I41" s="77">
        <f>G41*H41</f>
        <v>69</v>
      </c>
      <c r="J41" s="21"/>
      <c r="K41" s="101"/>
    </row>
    <row r="42" spans="1:11" ht="12.75" customHeight="1" x14ac:dyDescent="0.25">
      <c r="A42" s="93"/>
      <c r="B42" s="89"/>
      <c r="C42" s="8" t="s">
        <v>43</v>
      </c>
      <c r="D42" s="3" t="s">
        <v>3</v>
      </c>
      <c r="E42" s="6" t="s">
        <v>4</v>
      </c>
      <c r="F42" s="4">
        <v>95</v>
      </c>
      <c r="G42" s="4">
        <v>173</v>
      </c>
      <c r="H42" s="7">
        <v>23</v>
      </c>
      <c r="I42" s="77">
        <f>G42*H42</f>
        <v>3979</v>
      </c>
      <c r="J42" s="21"/>
      <c r="K42" s="101"/>
    </row>
    <row r="43" spans="1:11" ht="12.75" customHeight="1" thickBot="1" x14ac:dyDescent="0.3">
      <c r="A43" s="93"/>
      <c r="B43" s="89"/>
      <c r="C43" s="69" t="s">
        <v>31</v>
      </c>
      <c r="D43" s="3" t="s">
        <v>3</v>
      </c>
      <c r="E43" s="6" t="s">
        <v>4</v>
      </c>
      <c r="F43" s="70">
        <v>9</v>
      </c>
      <c r="G43" s="70">
        <v>16</v>
      </c>
      <c r="H43" s="61">
        <v>12.78</v>
      </c>
      <c r="I43" s="77">
        <f>G43*H43</f>
        <v>204.48</v>
      </c>
      <c r="J43" s="21"/>
      <c r="K43" s="101"/>
    </row>
    <row r="44" spans="1:11" s="1" customFormat="1" ht="12.75" customHeight="1" thickBot="1" x14ac:dyDescent="0.25">
      <c r="A44" s="94"/>
      <c r="B44" s="87"/>
      <c r="C44" s="90" t="s">
        <v>5</v>
      </c>
      <c r="D44" s="91"/>
      <c r="E44" s="91"/>
      <c r="F44" s="23">
        <f>SUM(F39:F43)</f>
        <v>147</v>
      </c>
      <c r="G44" s="26">
        <f>SUM(G39:G43)</f>
        <v>260</v>
      </c>
      <c r="H44" s="23"/>
      <c r="I44" s="67">
        <f>SUM(I39:I43)</f>
        <v>5906.08</v>
      </c>
      <c r="J44" s="21"/>
      <c r="K44" s="101"/>
    </row>
    <row r="45" spans="1:11" ht="15.75" thickBot="1" x14ac:dyDescent="0.3">
      <c r="A45" s="103" t="s">
        <v>50</v>
      </c>
      <c r="B45" s="104"/>
      <c r="C45" s="105"/>
      <c r="D45" s="105"/>
      <c r="E45" s="106"/>
      <c r="F45" s="27">
        <f>F9+F14+F19+F24+F29+F34+F36+F38+F44</f>
        <v>2040</v>
      </c>
      <c r="G45" s="27">
        <f t="shared" ref="G45" si="5">G9+G14+G19+G24+G29+G34+G36+G38+G44</f>
        <v>3633</v>
      </c>
      <c r="H45" s="27"/>
      <c r="I45" s="80">
        <f>I9+I14+I19+I24+I29+I34+I36+I38+I44</f>
        <v>84683.16</v>
      </c>
      <c r="J45" s="28">
        <f>I45*5%</f>
        <v>4234.1580000000004</v>
      </c>
      <c r="K45" s="102"/>
    </row>
    <row r="47" spans="1:11" x14ac:dyDescent="0.25">
      <c r="B47" s="32"/>
      <c r="C47" s="32"/>
      <c r="D47" s="32"/>
      <c r="E47" s="32"/>
      <c r="F47" s="33"/>
      <c r="G47" s="33"/>
      <c r="H47" s="32"/>
      <c r="I47" s="32"/>
      <c r="J47" s="32"/>
      <c r="K47" s="32"/>
    </row>
    <row r="48" spans="1:11" x14ac:dyDescent="0.25">
      <c r="B48" s="96" t="s">
        <v>14</v>
      </c>
      <c r="C48" s="97"/>
      <c r="D48" s="97"/>
      <c r="E48" s="97"/>
      <c r="F48" s="35"/>
      <c r="G48" s="98" t="s">
        <v>15</v>
      </c>
      <c r="H48" s="98"/>
      <c r="I48" s="98"/>
      <c r="J48" s="99"/>
      <c r="K48" s="99"/>
    </row>
    <row r="49" spans="2:11" x14ac:dyDescent="0.25">
      <c r="B49" s="98" t="s">
        <v>17</v>
      </c>
      <c r="C49" s="98"/>
      <c r="D49" s="98"/>
      <c r="E49" s="98"/>
      <c r="F49" s="35"/>
      <c r="G49" s="99"/>
      <c r="H49" s="99"/>
      <c r="I49" s="99"/>
      <c r="J49" s="99"/>
      <c r="K49" s="99"/>
    </row>
    <row r="50" spans="2:11" x14ac:dyDescent="0.25">
      <c r="B50" s="98" t="s">
        <v>44</v>
      </c>
      <c r="C50" s="98"/>
      <c r="D50" s="98"/>
      <c r="E50" s="98"/>
      <c r="F50" s="35"/>
      <c r="G50" s="35"/>
      <c r="H50" s="34"/>
      <c r="I50" s="35"/>
      <c r="J50" s="34"/>
      <c r="K50" s="34"/>
    </row>
    <row r="51" spans="2:11" x14ac:dyDescent="0.25">
      <c r="B51" s="32"/>
      <c r="C51" s="32"/>
      <c r="D51" s="32"/>
      <c r="E51" s="32"/>
      <c r="F51" s="33"/>
      <c r="G51" s="33"/>
      <c r="H51" s="32"/>
      <c r="I51" s="32"/>
      <c r="J51" s="32"/>
      <c r="K51" s="32"/>
    </row>
    <row r="52" spans="2:11" ht="15.75" x14ac:dyDescent="0.25">
      <c r="B52" s="37" t="s">
        <v>16</v>
      </c>
      <c r="C52" s="37"/>
      <c r="D52" s="37"/>
      <c r="E52" s="32"/>
      <c r="F52" s="32"/>
      <c r="G52" s="33"/>
      <c r="H52" s="32"/>
      <c r="I52" s="32"/>
      <c r="J52" s="32"/>
      <c r="K52" s="32"/>
    </row>
    <row r="53" spans="2:11" x14ac:dyDescent="0.25">
      <c r="B53" s="32"/>
      <c r="C53" s="32"/>
      <c r="D53" s="32"/>
      <c r="E53" s="32"/>
      <c r="F53" s="32"/>
      <c r="G53" s="33"/>
      <c r="H53" s="32"/>
      <c r="I53" s="32"/>
      <c r="J53" s="32"/>
      <c r="K53" s="32"/>
    </row>
    <row r="54" spans="2:11" ht="15.75" x14ac:dyDescent="0.25">
      <c r="B54" s="32"/>
      <c r="C54" s="95" t="s">
        <v>18</v>
      </c>
      <c r="D54" s="95"/>
      <c r="E54" s="95"/>
      <c r="F54" s="95"/>
      <c r="G54" s="33"/>
      <c r="H54" s="32"/>
      <c r="I54" s="32"/>
      <c r="J54" s="32"/>
      <c r="K54" s="32"/>
    </row>
    <row r="55" spans="2:11" x14ac:dyDescent="0.25">
      <c r="B55" s="32"/>
      <c r="C55" s="32"/>
      <c r="D55" s="32"/>
      <c r="E55" s="32"/>
      <c r="F55" s="32"/>
      <c r="G55" s="33"/>
      <c r="H55" s="32"/>
      <c r="I55" s="32"/>
      <c r="J55" s="32"/>
      <c r="K55" s="32"/>
    </row>
    <row r="56" spans="2:11" x14ac:dyDescent="0.25">
      <c r="B56" s="32"/>
      <c r="C56" s="32"/>
      <c r="D56" s="32"/>
      <c r="E56" s="32"/>
      <c r="F56" s="33"/>
      <c r="G56" s="74"/>
      <c r="H56" s="71"/>
      <c r="I56" s="32"/>
      <c r="J56" s="32"/>
      <c r="K56" s="32"/>
    </row>
    <row r="58" spans="2:11" x14ac:dyDescent="0.25">
      <c r="F58" s="72"/>
    </row>
    <row r="60" spans="2:11" x14ac:dyDescent="0.25">
      <c r="H60" s="73"/>
    </row>
    <row r="62" spans="2:11" x14ac:dyDescent="0.25">
      <c r="H62" s="73"/>
    </row>
  </sheetData>
  <mergeCells count="29">
    <mergeCell ref="K5:K45"/>
    <mergeCell ref="B35:B36"/>
    <mergeCell ref="C36:E36"/>
    <mergeCell ref="B37:B38"/>
    <mergeCell ref="C38:E38"/>
    <mergeCell ref="B39:B44"/>
    <mergeCell ref="C44:E44"/>
    <mergeCell ref="A45:E45"/>
    <mergeCell ref="B15:B19"/>
    <mergeCell ref="C19:E19"/>
    <mergeCell ref="C54:F54"/>
    <mergeCell ref="B48:E48"/>
    <mergeCell ref="G48:K48"/>
    <mergeCell ref="B49:E49"/>
    <mergeCell ref="G49:K49"/>
    <mergeCell ref="B50:E50"/>
    <mergeCell ref="A1:J1"/>
    <mergeCell ref="C9:E9"/>
    <mergeCell ref="A2:J2"/>
    <mergeCell ref="B5:B9"/>
    <mergeCell ref="B10:B14"/>
    <mergeCell ref="C14:E14"/>
    <mergeCell ref="A5:A44"/>
    <mergeCell ref="B20:B24"/>
    <mergeCell ref="C24:E24"/>
    <mergeCell ref="B25:B29"/>
    <mergeCell ref="C29:E29"/>
    <mergeCell ref="B30:B34"/>
    <mergeCell ref="C34:E34"/>
  </mergeCells>
  <pageMargins left="0.7" right="0.7" top="0.21" bottom="0.26" header="0.3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AF35-3676-4F1F-8CE7-83D7EF48761F}">
  <dimension ref="A1:P62"/>
  <sheetViews>
    <sheetView topLeftCell="A16" workbookViewId="0">
      <selection activeCell="R39" sqref="R39"/>
    </sheetView>
  </sheetViews>
  <sheetFormatPr defaultRowHeight="15" x14ac:dyDescent="0.25"/>
  <cols>
    <col min="1" max="1" width="8.7109375" customWidth="1"/>
    <col min="2" max="2" width="8.5703125" style="29" customWidth="1"/>
    <col min="3" max="3" width="8.28515625" customWidth="1"/>
    <col min="4" max="4" width="19.7109375" customWidth="1"/>
    <col min="5" max="5" width="6.140625" customWidth="1"/>
    <col min="6" max="6" width="7.42578125" customWidth="1"/>
    <col min="7" max="7" width="8.85546875" customWidth="1"/>
    <col min="8" max="8" width="8.42578125" customWidth="1"/>
    <col min="9" max="9" width="9.42578125" customWidth="1"/>
    <col min="10" max="10" width="9.28515625" customWidth="1"/>
    <col min="11" max="11" width="9.28515625" bestFit="1" customWidth="1"/>
    <col min="14" max="14" width="12.28515625" customWidth="1"/>
  </cols>
  <sheetData>
    <row r="1" spans="1:16" ht="15.75" x14ac:dyDescent="0.25">
      <c r="A1" s="81" t="s">
        <v>8</v>
      </c>
      <c r="B1" s="81"/>
      <c r="C1" s="81"/>
      <c r="D1" s="81"/>
      <c r="E1" s="81"/>
      <c r="F1" s="81"/>
      <c r="G1" s="81"/>
      <c r="H1" s="81"/>
      <c r="I1" s="81"/>
      <c r="J1" s="81"/>
    </row>
    <row r="2" spans="1:16" ht="16.5" thickBot="1" x14ac:dyDescent="0.3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</row>
    <row r="3" spans="1:16" ht="150" customHeight="1" thickBot="1" x14ac:dyDescent="0.3">
      <c r="A3" s="9" t="s">
        <v>7</v>
      </c>
      <c r="B3" s="17" t="s">
        <v>0</v>
      </c>
      <c r="C3" s="10" t="s">
        <v>1</v>
      </c>
      <c r="D3" s="11" t="s">
        <v>2</v>
      </c>
      <c r="E3" s="12" t="s">
        <v>6</v>
      </c>
      <c r="F3" s="13" t="s">
        <v>48</v>
      </c>
      <c r="G3" s="13" t="s">
        <v>47</v>
      </c>
      <c r="H3" s="14" t="s">
        <v>9</v>
      </c>
      <c r="I3" s="15" t="s">
        <v>10</v>
      </c>
      <c r="J3" s="18" t="s">
        <v>30</v>
      </c>
      <c r="K3" s="75" t="s">
        <v>46</v>
      </c>
    </row>
    <row r="4" spans="1:16" ht="16.5" customHeight="1" thickBot="1" x14ac:dyDescent="0.3">
      <c r="A4" s="16">
        <v>1</v>
      </c>
      <c r="B4" s="19">
        <v>2</v>
      </c>
      <c r="C4" s="63">
        <v>3</v>
      </c>
      <c r="D4" s="63">
        <v>4</v>
      </c>
      <c r="E4" s="63">
        <v>5</v>
      </c>
      <c r="F4" s="64">
        <v>6</v>
      </c>
      <c r="G4" s="64">
        <v>7</v>
      </c>
      <c r="H4" s="65">
        <v>8</v>
      </c>
      <c r="I4" s="66">
        <v>9</v>
      </c>
      <c r="J4" s="20">
        <v>10</v>
      </c>
      <c r="K4" s="20">
        <v>11</v>
      </c>
    </row>
    <row r="5" spans="1:16" s="47" customFormat="1" ht="12.75" customHeight="1" x14ac:dyDescent="0.2">
      <c r="A5" s="92" t="s">
        <v>49</v>
      </c>
      <c r="B5" s="85" t="s">
        <v>32</v>
      </c>
      <c r="C5" s="51" t="s">
        <v>33</v>
      </c>
      <c r="D5" s="52" t="s">
        <v>34</v>
      </c>
      <c r="E5" s="52" t="s">
        <v>4</v>
      </c>
      <c r="F5" s="53">
        <v>60</v>
      </c>
      <c r="G5" s="54">
        <v>100</v>
      </c>
      <c r="H5" s="53"/>
      <c r="I5" s="55"/>
      <c r="J5" s="21"/>
      <c r="K5" s="100"/>
      <c r="P5" s="46"/>
    </row>
    <row r="6" spans="1:16" s="1" customFormat="1" ht="13.5" customHeight="1" x14ac:dyDescent="0.2">
      <c r="A6" s="93"/>
      <c r="B6" s="86"/>
      <c r="C6" s="56" t="s">
        <v>33</v>
      </c>
      <c r="D6" s="6" t="s">
        <v>11</v>
      </c>
      <c r="E6" s="6" t="s">
        <v>4</v>
      </c>
      <c r="F6" s="4">
        <v>21</v>
      </c>
      <c r="G6" s="4">
        <v>35</v>
      </c>
      <c r="H6" s="7"/>
      <c r="I6" s="25"/>
      <c r="J6" s="21"/>
      <c r="K6" s="101"/>
      <c r="N6" s="31"/>
      <c r="P6" s="46"/>
    </row>
    <row r="7" spans="1:16" s="1" customFormat="1" ht="13.5" customHeight="1" x14ac:dyDescent="0.2">
      <c r="A7" s="93"/>
      <c r="B7" s="86"/>
      <c r="C7" s="56" t="s">
        <v>33</v>
      </c>
      <c r="D7" s="6" t="s">
        <v>12</v>
      </c>
      <c r="E7" s="3" t="s">
        <v>4</v>
      </c>
      <c r="F7" s="4">
        <v>7</v>
      </c>
      <c r="G7" s="4">
        <v>12</v>
      </c>
      <c r="H7" s="7"/>
      <c r="I7" s="25"/>
      <c r="J7" s="21"/>
      <c r="K7" s="101"/>
      <c r="P7" s="46"/>
    </row>
    <row r="8" spans="1:16" ht="12.75" customHeight="1" thickBot="1" x14ac:dyDescent="0.3">
      <c r="A8" s="93"/>
      <c r="B8" s="86"/>
      <c r="C8" s="57" t="s">
        <v>33</v>
      </c>
      <c r="D8" s="58" t="s">
        <v>3</v>
      </c>
      <c r="E8" s="59" t="s">
        <v>4</v>
      </c>
      <c r="F8" s="60">
        <v>266</v>
      </c>
      <c r="G8" s="60">
        <v>484</v>
      </c>
      <c r="H8" s="62"/>
      <c r="I8" s="25"/>
      <c r="J8" s="21"/>
      <c r="K8" s="101"/>
    </row>
    <row r="9" spans="1:16" s="1" customFormat="1" ht="12.75" customHeight="1" thickBot="1" x14ac:dyDescent="0.25">
      <c r="A9" s="93"/>
      <c r="B9" s="87"/>
      <c r="C9" s="82" t="s">
        <v>5</v>
      </c>
      <c r="D9" s="83"/>
      <c r="E9" s="83"/>
      <c r="F9" s="49">
        <f>SUM(F5:F8)</f>
        <v>354</v>
      </c>
      <c r="G9" s="49">
        <f t="shared" ref="G9" si="0">SUM(G5:G8)</f>
        <v>631</v>
      </c>
      <c r="H9" s="49"/>
      <c r="I9" s="67"/>
      <c r="J9" s="21"/>
      <c r="K9" s="101"/>
    </row>
    <row r="10" spans="1:16" s="47" customFormat="1" ht="12.75" customHeight="1" x14ac:dyDescent="0.2">
      <c r="A10" s="93"/>
      <c r="B10" s="88" t="s">
        <v>35</v>
      </c>
      <c r="C10" s="8" t="s">
        <v>33</v>
      </c>
      <c r="D10" s="6" t="s">
        <v>34</v>
      </c>
      <c r="E10" s="5" t="s">
        <v>4</v>
      </c>
      <c r="F10" s="50">
        <v>28</v>
      </c>
      <c r="G10" s="4">
        <v>47</v>
      </c>
      <c r="H10" s="53"/>
      <c r="I10" s="24"/>
      <c r="J10" s="21"/>
      <c r="K10" s="101"/>
    </row>
    <row r="11" spans="1:16" s="1" customFormat="1" ht="13.5" customHeight="1" x14ac:dyDescent="0.2">
      <c r="A11" s="93"/>
      <c r="B11" s="89"/>
      <c r="C11" s="8" t="s">
        <v>33</v>
      </c>
      <c r="D11" s="5" t="s">
        <v>11</v>
      </c>
      <c r="E11" s="5" t="s">
        <v>4</v>
      </c>
      <c r="F11" s="48">
        <v>15</v>
      </c>
      <c r="G11" s="48">
        <v>25</v>
      </c>
      <c r="H11" s="7"/>
      <c r="I11" s="24"/>
      <c r="J11" s="21"/>
      <c r="K11" s="101"/>
    </row>
    <row r="12" spans="1:16" s="1" customFormat="1" ht="13.5" customHeight="1" x14ac:dyDescent="0.2">
      <c r="A12" s="93"/>
      <c r="B12" s="89"/>
      <c r="C12" s="8" t="s">
        <v>33</v>
      </c>
      <c r="D12" s="6" t="s">
        <v>12</v>
      </c>
      <c r="E12" s="2" t="s">
        <v>4</v>
      </c>
      <c r="F12" s="22">
        <v>4</v>
      </c>
      <c r="G12" s="22">
        <v>7</v>
      </c>
      <c r="H12" s="7"/>
      <c r="I12" s="24"/>
      <c r="J12" s="21"/>
      <c r="K12" s="101"/>
    </row>
    <row r="13" spans="1:16" ht="12.75" customHeight="1" thickBot="1" x14ac:dyDescent="0.3">
      <c r="A13" s="93"/>
      <c r="B13" s="89"/>
      <c r="C13" s="8" t="s">
        <v>33</v>
      </c>
      <c r="D13" s="3" t="s">
        <v>3</v>
      </c>
      <c r="E13" s="6" t="s">
        <v>4</v>
      </c>
      <c r="F13" s="4">
        <v>141</v>
      </c>
      <c r="G13" s="4">
        <v>256</v>
      </c>
      <c r="H13" s="62"/>
      <c r="I13" s="24"/>
      <c r="J13" s="21"/>
      <c r="K13" s="101"/>
    </row>
    <row r="14" spans="1:16" s="1" customFormat="1" ht="12.75" customHeight="1" thickBot="1" x14ac:dyDescent="0.25">
      <c r="A14" s="93"/>
      <c r="B14" s="87"/>
      <c r="C14" s="90" t="s">
        <v>5</v>
      </c>
      <c r="D14" s="91"/>
      <c r="E14" s="91"/>
      <c r="F14" s="23">
        <f>SUM(F10:F13)</f>
        <v>188</v>
      </c>
      <c r="G14" s="26">
        <f>SUM(G10:G13)</f>
        <v>335</v>
      </c>
      <c r="H14" s="23"/>
      <c r="I14" s="76"/>
      <c r="J14" s="21"/>
      <c r="K14" s="101"/>
    </row>
    <row r="15" spans="1:16" s="47" customFormat="1" ht="12.75" customHeight="1" x14ac:dyDescent="0.2">
      <c r="A15" s="93"/>
      <c r="B15" s="85" t="s">
        <v>36</v>
      </c>
      <c r="C15" s="51" t="s">
        <v>33</v>
      </c>
      <c r="D15" s="52" t="s">
        <v>34</v>
      </c>
      <c r="E15" s="52" t="s">
        <v>4</v>
      </c>
      <c r="F15" s="53">
        <v>91</v>
      </c>
      <c r="G15" s="54">
        <v>152</v>
      </c>
      <c r="H15" s="53"/>
      <c r="I15" s="77"/>
      <c r="J15" s="21"/>
      <c r="K15" s="101"/>
      <c r="P15" s="46"/>
    </row>
    <row r="16" spans="1:16" s="1" customFormat="1" ht="13.5" customHeight="1" x14ac:dyDescent="0.2">
      <c r="A16" s="93"/>
      <c r="B16" s="86"/>
      <c r="C16" s="56" t="s">
        <v>33</v>
      </c>
      <c r="D16" s="6" t="s">
        <v>11</v>
      </c>
      <c r="E16" s="6" t="s">
        <v>4</v>
      </c>
      <c r="F16" s="4">
        <v>50</v>
      </c>
      <c r="G16" s="4">
        <v>83</v>
      </c>
      <c r="H16" s="7"/>
      <c r="I16" s="77"/>
      <c r="J16" s="21"/>
      <c r="K16" s="101"/>
      <c r="N16" s="31"/>
      <c r="P16" s="46"/>
    </row>
    <row r="17" spans="1:16" s="1" customFormat="1" ht="13.5" customHeight="1" x14ac:dyDescent="0.2">
      <c r="A17" s="93"/>
      <c r="B17" s="86"/>
      <c r="C17" s="56" t="s">
        <v>33</v>
      </c>
      <c r="D17" s="6" t="s">
        <v>12</v>
      </c>
      <c r="E17" s="3" t="s">
        <v>4</v>
      </c>
      <c r="F17" s="4">
        <v>6</v>
      </c>
      <c r="G17" s="4">
        <v>10</v>
      </c>
      <c r="H17" s="7"/>
      <c r="I17" s="77"/>
      <c r="J17" s="21"/>
      <c r="K17" s="101"/>
      <c r="P17" s="46"/>
    </row>
    <row r="18" spans="1:16" ht="12.75" customHeight="1" thickBot="1" x14ac:dyDescent="0.3">
      <c r="A18" s="93"/>
      <c r="B18" s="86"/>
      <c r="C18" s="57" t="s">
        <v>33</v>
      </c>
      <c r="D18" s="58" t="s">
        <v>3</v>
      </c>
      <c r="E18" s="59" t="s">
        <v>4</v>
      </c>
      <c r="F18" s="60">
        <v>433</v>
      </c>
      <c r="G18" s="60">
        <v>787</v>
      </c>
      <c r="H18" s="62"/>
      <c r="I18" s="77"/>
      <c r="J18" s="21"/>
      <c r="K18" s="101"/>
    </row>
    <row r="19" spans="1:16" s="1" customFormat="1" ht="12.75" customHeight="1" thickBot="1" x14ac:dyDescent="0.25">
      <c r="A19" s="93"/>
      <c r="B19" s="87"/>
      <c r="C19" s="82" t="s">
        <v>5</v>
      </c>
      <c r="D19" s="83"/>
      <c r="E19" s="83"/>
      <c r="F19" s="49">
        <f>SUM(F15:F18)</f>
        <v>580</v>
      </c>
      <c r="G19" s="49">
        <f t="shared" ref="G19" si="1">SUM(G15:G18)</f>
        <v>1032</v>
      </c>
      <c r="H19" s="49"/>
      <c r="I19" s="78"/>
      <c r="J19" s="21"/>
      <c r="K19" s="101"/>
    </row>
    <row r="20" spans="1:16" s="47" customFormat="1" ht="12.75" customHeight="1" x14ac:dyDescent="0.2">
      <c r="A20" s="93"/>
      <c r="B20" s="88" t="s">
        <v>37</v>
      </c>
      <c r="C20" s="8" t="s">
        <v>33</v>
      </c>
      <c r="D20" s="6" t="s">
        <v>34</v>
      </c>
      <c r="E20" s="5" t="s">
        <v>4</v>
      </c>
      <c r="F20" s="50">
        <v>25</v>
      </c>
      <c r="G20" s="4">
        <v>42</v>
      </c>
      <c r="H20" s="53"/>
      <c r="I20" s="24"/>
      <c r="J20" s="21"/>
      <c r="K20" s="101"/>
    </row>
    <row r="21" spans="1:16" s="1" customFormat="1" ht="13.5" customHeight="1" x14ac:dyDescent="0.2">
      <c r="A21" s="93"/>
      <c r="B21" s="89"/>
      <c r="C21" s="8" t="s">
        <v>33</v>
      </c>
      <c r="D21" s="5" t="s">
        <v>11</v>
      </c>
      <c r="E21" s="5" t="s">
        <v>4</v>
      </c>
      <c r="F21" s="48">
        <v>6</v>
      </c>
      <c r="G21" s="48">
        <v>10</v>
      </c>
      <c r="H21" s="7"/>
      <c r="I21" s="24"/>
      <c r="J21" s="21"/>
      <c r="K21" s="101"/>
    </row>
    <row r="22" spans="1:16" s="1" customFormat="1" ht="13.5" customHeight="1" x14ac:dyDescent="0.2">
      <c r="A22" s="93"/>
      <c r="B22" s="89"/>
      <c r="C22" s="8" t="s">
        <v>33</v>
      </c>
      <c r="D22" s="6" t="s">
        <v>12</v>
      </c>
      <c r="E22" s="2" t="s">
        <v>4</v>
      </c>
      <c r="F22" s="22">
        <v>3</v>
      </c>
      <c r="G22" s="22">
        <v>5</v>
      </c>
      <c r="H22" s="7"/>
      <c r="I22" s="24"/>
      <c r="J22" s="21"/>
      <c r="K22" s="101"/>
    </row>
    <row r="23" spans="1:16" ht="12.75" customHeight="1" thickBot="1" x14ac:dyDescent="0.3">
      <c r="A23" s="93"/>
      <c r="B23" s="89"/>
      <c r="C23" s="8" t="s">
        <v>33</v>
      </c>
      <c r="D23" s="3" t="s">
        <v>3</v>
      </c>
      <c r="E23" s="6" t="s">
        <v>4</v>
      </c>
      <c r="F23" s="4">
        <v>101</v>
      </c>
      <c r="G23" s="4">
        <v>184</v>
      </c>
      <c r="H23" s="62"/>
      <c r="I23" s="24"/>
      <c r="J23" s="21"/>
      <c r="K23" s="101"/>
    </row>
    <row r="24" spans="1:16" s="1" customFormat="1" ht="12.75" customHeight="1" thickBot="1" x14ac:dyDescent="0.25">
      <c r="A24" s="93"/>
      <c r="B24" s="87"/>
      <c r="C24" s="90" t="s">
        <v>5</v>
      </c>
      <c r="D24" s="91"/>
      <c r="E24" s="91"/>
      <c r="F24" s="23">
        <f>SUM(F20:F23)</f>
        <v>135</v>
      </c>
      <c r="G24" s="23">
        <f t="shared" ref="G24" si="2">SUM(G20:G23)</f>
        <v>241</v>
      </c>
      <c r="H24" s="23"/>
      <c r="I24" s="76"/>
      <c r="J24" s="21"/>
      <c r="K24" s="101"/>
    </row>
    <row r="25" spans="1:16" s="47" customFormat="1" ht="12.75" customHeight="1" x14ac:dyDescent="0.2">
      <c r="A25" s="93"/>
      <c r="B25" s="85" t="s">
        <v>38</v>
      </c>
      <c r="C25" s="51" t="s">
        <v>33</v>
      </c>
      <c r="D25" s="52" t="s">
        <v>34</v>
      </c>
      <c r="E25" s="52" t="s">
        <v>4</v>
      </c>
      <c r="F25" s="53">
        <v>49</v>
      </c>
      <c r="G25" s="54">
        <v>82</v>
      </c>
      <c r="H25" s="53"/>
      <c r="I25" s="77"/>
      <c r="J25" s="21"/>
      <c r="K25" s="101"/>
      <c r="P25" s="46"/>
    </row>
    <row r="26" spans="1:16" s="1" customFormat="1" ht="13.5" customHeight="1" x14ac:dyDescent="0.2">
      <c r="A26" s="93"/>
      <c r="B26" s="86"/>
      <c r="C26" s="56" t="s">
        <v>33</v>
      </c>
      <c r="D26" s="6" t="s">
        <v>11</v>
      </c>
      <c r="E26" s="6" t="s">
        <v>4</v>
      </c>
      <c r="F26" s="4">
        <v>38</v>
      </c>
      <c r="G26" s="4">
        <v>63</v>
      </c>
      <c r="H26" s="7"/>
      <c r="I26" s="77"/>
      <c r="J26" s="21"/>
      <c r="K26" s="101"/>
      <c r="N26" s="31"/>
      <c r="P26" s="46"/>
    </row>
    <row r="27" spans="1:16" s="1" customFormat="1" ht="13.5" customHeight="1" x14ac:dyDescent="0.2">
      <c r="A27" s="93"/>
      <c r="B27" s="86"/>
      <c r="C27" s="56" t="s">
        <v>33</v>
      </c>
      <c r="D27" s="6" t="s">
        <v>12</v>
      </c>
      <c r="E27" s="3" t="s">
        <v>4</v>
      </c>
      <c r="F27" s="4">
        <v>7</v>
      </c>
      <c r="G27" s="4">
        <v>12</v>
      </c>
      <c r="H27" s="7"/>
      <c r="I27" s="77"/>
      <c r="J27" s="21"/>
      <c r="K27" s="101"/>
      <c r="P27" s="46"/>
    </row>
    <row r="28" spans="1:16" ht="12.75" customHeight="1" thickBot="1" x14ac:dyDescent="0.3">
      <c r="A28" s="93"/>
      <c r="B28" s="86"/>
      <c r="C28" s="57" t="s">
        <v>33</v>
      </c>
      <c r="D28" s="58" t="s">
        <v>3</v>
      </c>
      <c r="E28" s="59" t="s">
        <v>4</v>
      </c>
      <c r="F28" s="60">
        <v>277</v>
      </c>
      <c r="G28" s="60">
        <v>504</v>
      </c>
      <c r="H28" s="62"/>
      <c r="I28" s="77"/>
      <c r="J28" s="21"/>
      <c r="K28" s="101"/>
    </row>
    <row r="29" spans="1:16" s="1" customFormat="1" ht="12.75" customHeight="1" thickBot="1" x14ac:dyDescent="0.25">
      <c r="A29" s="93"/>
      <c r="B29" s="87"/>
      <c r="C29" s="82" t="s">
        <v>5</v>
      </c>
      <c r="D29" s="83"/>
      <c r="E29" s="83"/>
      <c r="F29" s="49">
        <f>SUM(F25:F28)</f>
        <v>371</v>
      </c>
      <c r="G29" s="49">
        <f t="shared" ref="G29" si="3">SUM(G25:G28)</f>
        <v>661</v>
      </c>
      <c r="H29" s="49"/>
      <c r="I29" s="78"/>
      <c r="J29" s="21"/>
      <c r="K29" s="101"/>
    </row>
    <row r="30" spans="1:16" s="47" customFormat="1" ht="12.75" customHeight="1" x14ac:dyDescent="0.2">
      <c r="A30" s="93"/>
      <c r="B30" s="88" t="s">
        <v>39</v>
      </c>
      <c r="C30" s="8" t="s">
        <v>33</v>
      </c>
      <c r="D30" s="6" t="s">
        <v>34</v>
      </c>
      <c r="E30" s="5" t="s">
        <v>4</v>
      </c>
      <c r="F30" s="50">
        <v>27</v>
      </c>
      <c r="G30" s="4">
        <v>45</v>
      </c>
      <c r="H30" s="53"/>
      <c r="I30" s="24"/>
      <c r="J30" s="21"/>
      <c r="K30" s="101"/>
    </row>
    <row r="31" spans="1:16" s="1" customFormat="1" ht="13.5" customHeight="1" x14ac:dyDescent="0.2">
      <c r="A31" s="93"/>
      <c r="B31" s="89"/>
      <c r="C31" s="8" t="s">
        <v>33</v>
      </c>
      <c r="D31" s="5" t="s">
        <v>11</v>
      </c>
      <c r="E31" s="5" t="s">
        <v>4</v>
      </c>
      <c r="F31" s="48">
        <v>23</v>
      </c>
      <c r="G31" s="48">
        <v>38</v>
      </c>
      <c r="H31" s="7"/>
      <c r="I31" s="24"/>
      <c r="J31" s="21"/>
      <c r="K31" s="101"/>
    </row>
    <row r="32" spans="1:16" s="1" customFormat="1" ht="13.5" customHeight="1" x14ac:dyDescent="0.2">
      <c r="A32" s="93"/>
      <c r="B32" s="89"/>
      <c r="C32" s="8" t="s">
        <v>33</v>
      </c>
      <c r="D32" s="6" t="s">
        <v>12</v>
      </c>
      <c r="E32" s="2" t="s">
        <v>4</v>
      </c>
      <c r="F32" s="22">
        <v>4</v>
      </c>
      <c r="G32" s="22">
        <v>7</v>
      </c>
      <c r="H32" s="7"/>
      <c r="I32" s="24"/>
      <c r="J32" s="21"/>
      <c r="K32" s="101"/>
    </row>
    <row r="33" spans="1:12" ht="12.75" customHeight="1" thickBot="1" x14ac:dyDescent="0.3">
      <c r="A33" s="93"/>
      <c r="B33" s="89"/>
      <c r="C33" s="8" t="s">
        <v>33</v>
      </c>
      <c r="D33" s="3" t="s">
        <v>3</v>
      </c>
      <c r="E33" s="6" t="s">
        <v>4</v>
      </c>
      <c r="F33" s="4">
        <v>159</v>
      </c>
      <c r="G33" s="4">
        <v>289</v>
      </c>
      <c r="H33" s="62"/>
      <c r="I33" s="24"/>
      <c r="J33" s="21"/>
      <c r="K33" s="101"/>
    </row>
    <row r="34" spans="1:12" s="1" customFormat="1" ht="12.75" customHeight="1" thickBot="1" x14ac:dyDescent="0.25">
      <c r="A34" s="93"/>
      <c r="B34" s="87"/>
      <c r="C34" s="90" t="s">
        <v>5</v>
      </c>
      <c r="D34" s="91"/>
      <c r="E34" s="91"/>
      <c r="F34" s="23">
        <f>SUM(F30:F33)</f>
        <v>213</v>
      </c>
      <c r="G34" s="23">
        <f t="shared" ref="G34" si="4">SUM(G30:G33)</f>
        <v>379</v>
      </c>
      <c r="H34" s="23"/>
      <c r="I34" s="79"/>
      <c r="J34" s="21"/>
      <c r="K34" s="101"/>
    </row>
    <row r="35" spans="1:12" ht="15.75" customHeight="1" thickBot="1" x14ac:dyDescent="0.3">
      <c r="A35" s="93"/>
      <c r="B35" s="86" t="s">
        <v>40</v>
      </c>
      <c r="C35" s="57" t="s">
        <v>33</v>
      </c>
      <c r="D35" s="58" t="s">
        <v>3</v>
      </c>
      <c r="E35" s="59" t="s">
        <v>4</v>
      </c>
      <c r="F35" s="60">
        <v>21</v>
      </c>
      <c r="G35" s="60">
        <v>38</v>
      </c>
      <c r="H35" s="62"/>
      <c r="I35" s="68"/>
      <c r="J35" s="21"/>
      <c r="K35" s="101"/>
    </row>
    <row r="36" spans="1:12" s="1" customFormat="1" ht="12.75" customHeight="1" thickBot="1" x14ac:dyDescent="0.25">
      <c r="A36" s="93"/>
      <c r="B36" s="87"/>
      <c r="C36" s="82" t="s">
        <v>5</v>
      </c>
      <c r="D36" s="83"/>
      <c r="E36" s="83"/>
      <c r="F36" s="49">
        <f>SUM(F35:F35)</f>
        <v>21</v>
      </c>
      <c r="G36" s="49">
        <f>SUM(G35:G35)</f>
        <v>38</v>
      </c>
      <c r="H36" s="49"/>
      <c r="I36" s="67"/>
      <c r="J36" s="21"/>
      <c r="K36" s="101"/>
    </row>
    <row r="37" spans="1:12" ht="13.5" customHeight="1" thickBot="1" x14ac:dyDescent="0.3">
      <c r="A37" s="93"/>
      <c r="B37" s="89" t="s">
        <v>41</v>
      </c>
      <c r="C37" s="8" t="s">
        <v>43</v>
      </c>
      <c r="D37" s="3" t="s">
        <v>3</v>
      </c>
      <c r="E37" s="6" t="s">
        <v>4</v>
      </c>
      <c r="F37" s="4">
        <v>31</v>
      </c>
      <c r="G37" s="4">
        <v>56</v>
      </c>
      <c r="H37" s="62"/>
      <c r="I37" s="24"/>
      <c r="J37" s="21"/>
      <c r="K37" s="101"/>
    </row>
    <row r="38" spans="1:12" s="1" customFormat="1" ht="12.75" customHeight="1" thickBot="1" x14ac:dyDescent="0.25">
      <c r="A38" s="93"/>
      <c r="B38" s="87"/>
      <c r="C38" s="90" t="s">
        <v>5</v>
      </c>
      <c r="D38" s="91"/>
      <c r="E38" s="91"/>
      <c r="F38" s="23">
        <f>SUM(F37:F37)</f>
        <v>31</v>
      </c>
      <c r="G38" s="23">
        <f>SUM(G37:G37)</f>
        <v>56</v>
      </c>
      <c r="H38" s="23"/>
      <c r="I38" s="76"/>
      <c r="J38" s="21"/>
      <c r="K38" s="101"/>
    </row>
    <row r="39" spans="1:12" s="47" customFormat="1" ht="12.75" customHeight="1" x14ac:dyDescent="0.2">
      <c r="A39" s="93"/>
      <c r="B39" s="88" t="s">
        <v>42</v>
      </c>
      <c r="C39" s="8" t="s">
        <v>43</v>
      </c>
      <c r="D39" s="6" t="s">
        <v>34</v>
      </c>
      <c r="E39" s="5" t="s">
        <v>4</v>
      </c>
      <c r="F39" s="50">
        <v>21</v>
      </c>
      <c r="G39" s="4">
        <v>35</v>
      </c>
      <c r="H39" s="53"/>
      <c r="I39" s="77"/>
      <c r="J39" s="21"/>
      <c r="K39" s="101"/>
    </row>
    <row r="40" spans="1:12" s="1" customFormat="1" ht="13.5" customHeight="1" x14ac:dyDescent="0.2">
      <c r="A40" s="93"/>
      <c r="B40" s="89"/>
      <c r="C40" s="8" t="s">
        <v>43</v>
      </c>
      <c r="D40" s="5" t="s">
        <v>11</v>
      </c>
      <c r="E40" s="5" t="s">
        <v>4</v>
      </c>
      <c r="F40" s="48">
        <v>20</v>
      </c>
      <c r="G40" s="48">
        <v>33</v>
      </c>
      <c r="H40" s="7"/>
      <c r="I40" s="77"/>
      <c r="J40" s="21"/>
      <c r="K40" s="101"/>
    </row>
    <row r="41" spans="1:12" s="1" customFormat="1" ht="13.5" customHeight="1" x14ac:dyDescent="0.2">
      <c r="A41" s="93"/>
      <c r="B41" s="89"/>
      <c r="C41" s="8" t="s">
        <v>43</v>
      </c>
      <c r="D41" s="6" t="s">
        <v>12</v>
      </c>
      <c r="E41" s="2" t="s">
        <v>4</v>
      </c>
      <c r="F41" s="22">
        <v>2</v>
      </c>
      <c r="G41" s="22">
        <v>3</v>
      </c>
      <c r="H41" s="7"/>
      <c r="I41" s="77"/>
      <c r="J41" s="21"/>
      <c r="K41" s="101"/>
    </row>
    <row r="42" spans="1:12" ht="12.75" customHeight="1" x14ac:dyDescent="0.25">
      <c r="A42" s="93"/>
      <c r="B42" s="89"/>
      <c r="C42" s="8" t="s">
        <v>43</v>
      </c>
      <c r="D42" s="3" t="s">
        <v>3</v>
      </c>
      <c r="E42" s="6" t="s">
        <v>4</v>
      </c>
      <c r="F42" s="4">
        <v>95</v>
      </c>
      <c r="G42" s="4">
        <v>173</v>
      </c>
      <c r="H42" s="7"/>
      <c r="I42" s="77"/>
      <c r="J42" s="21"/>
      <c r="K42" s="101"/>
    </row>
    <row r="43" spans="1:12" ht="12.75" customHeight="1" thickBot="1" x14ac:dyDescent="0.3">
      <c r="A43" s="93"/>
      <c r="B43" s="89"/>
      <c r="C43" s="69" t="s">
        <v>31</v>
      </c>
      <c r="D43" s="3" t="s">
        <v>3</v>
      </c>
      <c r="E43" s="6" t="s">
        <v>4</v>
      </c>
      <c r="F43" s="70">
        <v>9</v>
      </c>
      <c r="G43" s="70">
        <v>16</v>
      </c>
      <c r="H43" s="61"/>
      <c r="I43" s="77"/>
      <c r="J43" s="21"/>
      <c r="K43" s="101"/>
    </row>
    <row r="44" spans="1:12" s="1" customFormat="1" ht="12.75" customHeight="1" thickBot="1" x14ac:dyDescent="0.25">
      <c r="A44" s="94"/>
      <c r="B44" s="87"/>
      <c r="C44" s="90" t="s">
        <v>5</v>
      </c>
      <c r="D44" s="91"/>
      <c r="E44" s="91"/>
      <c r="F44" s="23">
        <f>SUM(F39:F43)</f>
        <v>147</v>
      </c>
      <c r="G44" s="26">
        <f>SUM(G39:G43)</f>
        <v>260</v>
      </c>
      <c r="H44" s="23"/>
      <c r="I44" s="67"/>
      <c r="J44" s="21"/>
      <c r="K44" s="101"/>
    </row>
    <row r="45" spans="1:12" ht="15.75" thickBot="1" x14ac:dyDescent="0.3">
      <c r="A45" s="103" t="s">
        <v>50</v>
      </c>
      <c r="B45" s="104"/>
      <c r="C45" s="105"/>
      <c r="D45" s="105"/>
      <c r="E45" s="106"/>
      <c r="F45" s="27">
        <f>F9+F14+F19+F24+F29+F34+F36+F38+F44</f>
        <v>2040</v>
      </c>
      <c r="G45" s="27">
        <f t="shared" ref="G45" si="5">G9+G14+G19+G24+G29+G34+G36+G38+G44</f>
        <v>3633</v>
      </c>
      <c r="H45" s="27"/>
      <c r="I45" s="80"/>
      <c r="J45" s="28"/>
      <c r="K45" s="102"/>
      <c r="L45" s="30"/>
    </row>
    <row r="47" spans="1:12" x14ac:dyDescent="0.25">
      <c r="B47" s="32"/>
      <c r="C47" s="32"/>
      <c r="D47" s="32"/>
      <c r="E47" s="32"/>
      <c r="F47" s="33"/>
      <c r="G47" s="33"/>
      <c r="H47" s="32"/>
      <c r="I47" s="32"/>
      <c r="J47" s="32"/>
      <c r="K47" s="32"/>
    </row>
    <row r="48" spans="1:12" x14ac:dyDescent="0.25">
      <c r="B48" s="96" t="s">
        <v>14</v>
      </c>
      <c r="C48" s="97"/>
      <c r="D48" s="97"/>
      <c r="E48" s="97"/>
      <c r="F48" s="35"/>
      <c r="G48" s="98" t="s">
        <v>15</v>
      </c>
      <c r="H48" s="98"/>
      <c r="I48" s="98"/>
      <c r="J48" s="99"/>
      <c r="K48" s="99"/>
    </row>
    <row r="49" spans="2:11" x14ac:dyDescent="0.25">
      <c r="B49" s="98" t="s">
        <v>17</v>
      </c>
      <c r="C49" s="98"/>
      <c r="D49" s="98"/>
      <c r="E49" s="98"/>
      <c r="F49" s="35"/>
      <c r="G49" s="99"/>
      <c r="H49" s="99"/>
      <c r="I49" s="99"/>
      <c r="J49" s="99"/>
      <c r="K49" s="99"/>
    </row>
    <row r="50" spans="2:11" x14ac:dyDescent="0.25">
      <c r="B50" s="98" t="s">
        <v>44</v>
      </c>
      <c r="C50" s="98"/>
      <c r="D50" s="98"/>
      <c r="E50" s="98"/>
      <c r="F50" s="35"/>
      <c r="G50" s="35"/>
      <c r="H50" s="34"/>
      <c r="I50" s="35"/>
      <c r="J50" s="34"/>
      <c r="K50" s="34"/>
    </row>
    <row r="51" spans="2:11" x14ac:dyDescent="0.25">
      <c r="B51" s="32"/>
      <c r="C51" s="32"/>
      <c r="D51" s="32"/>
      <c r="E51" s="32"/>
      <c r="F51" s="33"/>
      <c r="G51" s="33"/>
      <c r="H51" s="32"/>
      <c r="I51" s="32"/>
      <c r="J51" s="32"/>
      <c r="K51" s="32"/>
    </row>
    <row r="52" spans="2:11" ht="15.75" x14ac:dyDescent="0.25">
      <c r="B52" s="37" t="s">
        <v>16</v>
      </c>
      <c r="C52" s="37"/>
      <c r="D52" s="37"/>
      <c r="E52" s="32"/>
      <c r="F52" s="32"/>
      <c r="G52" s="33"/>
      <c r="H52" s="32"/>
      <c r="I52" s="32"/>
      <c r="J52" s="32"/>
      <c r="K52" s="32"/>
    </row>
    <row r="53" spans="2:11" x14ac:dyDescent="0.25">
      <c r="B53" s="32"/>
      <c r="C53" s="32"/>
      <c r="D53" s="32"/>
      <c r="E53" s="32"/>
      <c r="F53" s="32"/>
      <c r="G53" s="33"/>
      <c r="H53" s="32"/>
      <c r="I53" s="32"/>
      <c r="J53" s="32"/>
      <c r="K53" s="32"/>
    </row>
    <row r="54" spans="2:11" ht="15.75" x14ac:dyDescent="0.25">
      <c r="B54" s="32"/>
      <c r="C54" s="95" t="s">
        <v>18</v>
      </c>
      <c r="D54" s="95"/>
      <c r="E54" s="95"/>
      <c r="F54" s="95"/>
      <c r="G54" s="33"/>
      <c r="H54" s="32"/>
      <c r="I54" s="32"/>
      <c r="J54" s="32"/>
      <c r="K54" s="32"/>
    </row>
    <row r="55" spans="2:11" x14ac:dyDescent="0.25">
      <c r="B55" s="32"/>
      <c r="C55" s="32"/>
      <c r="D55" s="32"/>
      <c r="E55" s="32"/>
      <c r="F55" s="32"/>
      <c r="G55" s="33"/>
      <c r="H55" s="32"/>
      <c r="I55" s="32"/>
      <c r="J55" s="32"/>
      <c r="K55" s="32"/>
    </row>
    <row r="56" spans="2:11" x14ac:dyDescent="0.25">
      <c r="B56" s="32"/>
      <c r="C56" s="32"/>
      <c r="D56" s="32"/>
      <c r="E56" s="32"/>
      <c r="F56" s="33"/>
      <c r="G56" s="74"/>
      <c r="H56" s="71"/>
      <c r="I56" s="32"/>
      <c r="J56" s="32"/>
      <c r="K56" s="32"/>
    </row>
    <row r="58" spans="2:11" x14ac:dyDescent="0.25">
      <c r="F58" s="72"/>
    </row>
    <row r="60" spans="2:11" x14ac:dyDescent="0.25">
      <c r="H60" s="73"/>
    </row>
    <row r="62" spans="2:11" x14ac:dyDescent="0.25">
      <c r="H62" s="73"/>
    </row>
  </sheetData>
  <mergeCells count="29">
    <mergeCell ref="A1:J1"/>
    <mergeCell ref="A2:J2"/>
    <mergeCell ref="B50:E50"/>
    <mergeCell ref="C54:F54"/>
    <mergeCell ref="A45:E45"/>
    <mergeCell ref="B48:E48"/>
    <mergeCell ref="B49:E49"/>
    <mergeCell ref="C36:E36"/>
    <mergeCell ref="B37:B38"/>
    <mergeCell ref="C38:E38"/>
    <mergeCell ref="B39:B44"/>
    <mergeCell ref="C44:E44"/>
    <mergeCell ref="B10:B14"/>
    <mergeCell ref="C14:E14"/>
    <mergeCell ref="K5:K45"/>
    <mergeCell ref="G48:K48"/>
    <mergeCell ref="G49:K49"/>
    <mergeCell ref="A5:A44"/>
    <mergeCell ref="B5:B9"/>
    <mergeCell ref="C9:E9"/>
    <mergeCell ref="B15:B19"/>
    <mergeCell ref="C19:E19"/>
    <mergeCell ref="B20:B24"/>
    <mergeCell ref="C24:E24"/>
    <mergeCell ref="B25:B29"/>
    <mergeCell ref="C29:E29"/>
    <mergeCell ref="B30:B34"/>
    <mergeCell ref="C34:E34"/>
    <mergeCell ref="B35:B36"/>
  </mergeCells>
  <pageMargins left="0.7" right="0.7" top="0.28000000000000003" bottom="0.17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4A23-E492-41C5-B4FE-E49CA83271CE}">
  <dimension ref="A3:M23"/>
  <sheetViews>
    <sheetView tabSelected="1" workbookViewId="0">
      <selection activeCell="F15" sqref="F15:M15"/>
    </sheetView>
  </sheetViews>
  <sheetFormatPr defaultRowHeight="15" x14ac:dyDescent="0.25"/>
  <cols>
    <col min="2" max="2" width="19.7109375" customWidth="1"/>
    <col min="3" max="3" width="24.5703125" customWidth="1"/>
    <col min="4" max="4" width="14.7109375" customWidth="1"/>
    <col min="5" max="5" width="14.42578125" customWidth="1"/>
    <col min="6" max="7" width="15.28515625" customWidth="1"/>
  </cols>
  <sheetData>
    <row r="3" spans="1:13" ht="15.75" x14ac:dyDescent="0.25">
      <c r="A3" s="107" t="s">
        <v>19</v>
      </c>
      <c r="B3" s="107"/>
      <c r="C3" s="107"/>
      <c r="D3" s="107"/>
      <c r="E3" s="107"/>
      <c r="F3" s="107"/>
      <c r="G3" s="107"/>
      <c r="H3" s="107"/>
      <c r="I3" s="107"/>
    </row>
    <row r="4" spans="1:13" ht="15.75" x14ac:dyDescent="0.25">
      <c r="A4" s="108" t="s">
        <v>20</v>
      </c>
      <c r="B4" s="108"/>
      <c r="C4" s="108"/>
      <c r="D4" s="108"/>
      <c r="E4" s="108"/>
      <c r="F4" s="108"/>
      <c r="G4" s="108"/>
      <c r="H4" s="108"/>
      <c r="I4" s="108"/>
    </row>
    <row r="5" spans="1:13" ht="15.75" x14ac:dyDescent="0.25">
      <c r="A5" s="109" t="s">
        <v>21</v>
      </c>
      <c r="B5" s="109"/>
      <c r="C5" s="109"/>
      <c r="D5" s="109"/>
      <c r="E5" s="109"/>
      <c r="F5" s="109"/>
      <c r="G5" s="109"/>
      <c r="H5" s="109"/>
      <c r="I5" s="109"/>
    </row>
    <row r="6" spans="1:13" ht="15.75" x14ac:dyDescent="0.25">
      <c r="A6" s="108" t="s">
        <v>51</v>
      </c>
      <c r="B6" s="108"/>
      <c r="C6" s="108"/>
      <c r="D6" s="108"/>
      <c r="E6" s="108"/>
      <c r="F6" s="108"/>
      <c r="G6" s="108"/>
      <c r="H6" s="108"/>
      <c r="I6" s="108"/>
    </row>
    <row r="7" spans="1:13" ht="15.75" thickBot="1" x14ac:dyDescent="0.3"/>
    <row r="8" spans="1:13" ht="15" customHeight="1" x14ac:dyDescent="0.25">
      <c r="B8" s="110" t="s">
        <v>22</v>
      </c>
      <c r="C8" s="113" t="s">
        <v>23</v>
      </c>
      <c r="D8" s="116" t="s">
        <v>24</v>
      </c>
      <c r="E8" s="117"/>
      <c r="F8" s="118"/>
      <c r="G8" s="122" t="s">
        <v>25</v>
      </c>
    </row>
    <row r="9" spans="1:13" ht="15" customHeight="1" x14ac:dyDescent="0.25">
      <c r="B9" s="111"/>
      <c r="C9" s="114"/>
      <c r="D9" s="119"/>
      <c r="E9" s="120"/>
      <c r="F9" s="121"/>
      <c r="G9" s="123"/>
    </row>
    <row r="10" spans="1:13" ht="32.25" thickBot="1" x14ac:dyDescent="0.3">
      <c r="B10" s="111"/>
      <c r="C10" s="114"/>
      <c r="D10" s="38" t="s">
        <v>26</v>
      </c>
      <c r="E10" s="38" t="s">
        <v>27</v>
      </c>
      <c r="F10" s="38" t="s">
        <v>28</v>
      </c>
      <c r="G10" s="124"/>
    </row>
    <row r="11" spans="1:13" ht="16.5" thickBot="1" x14ac:dyDescent="0.3">
      <c r="B11" s="112"/>
      <c r="C11" s="115"/>
      <c r="D11" s="39" t="s">
        <v>29</v>
      </c>
      <c r="E11" s="39" t="s">
        <v>29</v>
      </c>
      <c r="F11" s="39" t="s">
        <v>29</v>
      </c>
      <c r="G11" s="40"/>
    </row>
    <row r="12" spans="1:13" ht="70.5" customHeight="1" thickBot="1" x14ac:dyDescent="0.3">
      <c r="B12" s="41" t="s">
        <v>52</v>
      </c>
      <c r="C12" s="45" t="s">
        <v>45</v>
      </c>
      <c r="D12" s="42">
        <v>0</v>
      </c>
      <c r="E12" s="42">
        <v>520</v>
      </c>
      <c r="F12" s="43">
        <v>1520</v>
      </c>
      <c r="G12" s="44">
        <f>D12+E12+F12</f>
        <v>2040</v>
      </c>
    </row>
    <row r="15" spans="1:13" x14ac:dyDescent="0.25">
      <c r="A15" s="96" t="s">
        <v>14</v>
      </c>
      <c r="B15" s="97"/>
      <c r="C15" s="97"/>
      <c r="D15" s="97"/>
      <c r="E15" s="34"/>
      <c r="F15" s="96" t="s">
        <v>15</v>
      </c>
      <c r="G15" s="96"/>
      <c r="H15" s="96"/>
      <c r="I15" s="97"/>
      <c r="J15" s="97"/>
      <c r="K15" s="97"/>
      <c r="L15" s="97"/>
      <c r="M15" s="97"/>
    </row>
    <row r="16" spans="1:13" x14ac:dyDescent="0.25">
      <c r="A16" s="98" t="s">
        <v>17</v>
      </c>
      <c r="B16" s="98"/>
      <c r="C16" s="98"/>
      <c r="D16" s="98"/>
      <c r="E16" s="34"/>
      <c r="F16" s="99"/>
      <c r="G16" s="99"/>
      <c r="H16" s="99"/>
      <c r="I16" s="99"/>
      <c r="J16" s="99"/>
      <c r="K16" s="99"/>
      <c r="L16" s="99"/>
      <c r="M16" s="99"/>
    </row>
    <row r="17" spans="1:13" x14ac:dyDescent="0.25">
      <c r="A17" s="98" t="s">
        <v>44</v>
      </c>
      <c r="B17" s="98"/>
      <c r="C17" s="98"/>
      <c r="D17" s="98"/>
      <c r="E17" s="34"/>
      <c r="F17" s="35"/>
      <c r="G17" s="34"/>
      <c r="H17" s="34"/>
      <c r="I17" s="34"/>
      <c r="J17" s="34"/>
      <c r="K17" s="34"/>
      <c r="L17" s="34"/>
      <c r="M17" s="34"/>
    </row>
    <row r="18" spans="1:13" x14ac:dyDescent="0.25">
      <c r="A18" s="36"/>
      <c r="B18" s="36"/>
      <c r="C18" s="36"/>
      <c r="D18" s="36"/>
      <c r="E18" s="32"/>
      <c r="F18" s="33"/>
      <c r="G18" s="32"/>
      <c r="H18" s="32"/>
      <c r="I18" s="32"/>
      <c r="J18" s="32"/>
      <c r="K18" s="32"/>
      <c r="L18" s="32"/>
      <c r="M18" s="32"/>
    </row>
    <row r="19" spans="1:13" x14ac:dyDescent="0.25">
      <c r="A19" s="32"/>
      <c r="B19" s="32"/>
      <c r="C19" s="32"/>
      <c r="D19" s="32"/>
      <c r="E19" s="32"/>
      <c r="F19" s="33"/>
      <c r="G19" s="32"/>
      <c r="H19" s="32"/>
      <c r="I19" s="32"/>
      <c r="J19" s="32"/>
      <c r="K19" s="32"/>
      <c r="L19" s="32"/>
      <c r="M19" s="32"/>
    </row>
    <row r="20" spans="1:13" ht="15.75" x14ac:dyDescent="0.25">
      <c r="A20" s="37" t="s">
        <v>16</v>
      </c>
      <c r="B20" s="37"/>
      <c r="C20" s="37"/>
      <c r="D20" s="32"/>
      <c r="E20" s="32"/>
      <c r="F20" s="33"/>
      <c r="G20" s="32"/>
      <c r="H20" s="32"/>
      <c r="I20" s="32"/>
      <c r="J20" s="32"/>
      <c r="K20" s="32"/>
      <c r="L20" s="32"/>
      <c r="M20" s="32"/>
    </row>
    <row r="21" spans="1:13" x14ac:dyDescent="0.25">
      <c r="A21" s="32"/>
      <c r="B21" s="32"/>
      <c r="C21" s="32"/>
      <c r="D21" s="32"/>
      <c r="E21" s="32"/>
      <c r="F21" s="33"/>
      <c r="G21" s="32"/>
      <c r="H21" s="32"/>
      <c r="I21" s="32"/>
      <c r="J21" s="32"/>
      <c r="K21" s="32"/>
      <c r="L21" s="32"/>
      <c r="M21" s="32"/>
    </row>
    <row r="22" spans="1:13" ht="15.75" x14ac:dyDescent="0.25">
      <c r="A22" s="32"/>
      <c r="B22" s="95" t="s">
        <v>18</v>
      </c>
      <c r="C22" s="95"/>
      <c r="D22" s="95"/>
      <c r="E22" s="95"/>
      <c r="F22" s="33"/>
      <c r="G22" s="32"/>
      <c r="H22" s="32"/>
      <c r="I22" s="32"/>
      <c r="J22" s="32"/>
      <c r="K22" s="32"/>
      <c r="L22" s="32"/>
      <c r="M22" s="32"/>
    </row>
    <row r="23" spans="1:13" x14ac:dyDescent="0.25">
      <c r="A23" s="32"/>
      <c r="B23" s="32"/>
      <c r="C23" s="32"/>
      <c r="D23" s="32"/>
      <c r="E23" s="32"/>
      <c r="F23" s="33"/>
      <c r="G23" s="32"/>
      <c r="H23" s="32"/>
      <c r="I23" s="32"/>
      <c r="J23" s="32"/>
      <c r="K23" s="32"/>
      <c r="L23" s="32"/>
      <c r="M23" s="32"/>
    </row>
  </sheetData>
  <mergeCells count="14">
    <mergeCell ref="B22:E22"/>
    <mergeCell ref="A3:I3"/>
    <mergeCell ref="A4:I4"/>
    <mergeCell ref="A5:I5"/>
    <mergeCell ref="A6:I6"/>
    <mergeCell ref="B8:B11"/>
    <mergeCell ref="C8:C11"/>
    <mergeCell ref="D8:F9"/>
    <mergeCell ref="G8:G10"/>
    <mergeCell ref="A15:D15"/>
    <mergeCell ref="F15:M15"/>
    <mergeCell ref="A16:D16"/>
    <mergeCell ref="F16:M16"/>
    <mergeCell ref="A17:D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2026-07-24T10:43:20Z</cp:lastPrinted>
  <dcterms:created xsi:type="dcterms:W3CDTF">2025-03-26T13:37:27Z</dcterms:created>
  <dcterms:modified xsi:type="dcterms:W3CDTF">2026-09-01T11:59:39Z</dcterms:modified>
</cp:coreProperties>
</file>