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2gblen0\1\ДЪРВОДОБИВ\2026\Корен 2026-5\"/>
    </mc:Choice>
  </mc:AlternateContent>
  <xr:revisionPtr revIDLastSave="0" documentId="13_ncr:1_{FDCF51F7-63A0-4498-A02F-50A308B4F3C7}" xr6:coauthVersionLast="47" xr6:coauthVersionMax="47" xr10:uidLastSave="{00000000-0000-0000-0000-000000000000}"/>
  <bookViews>
    <workbookView xWindow="-120" yWindow="-120" windowWidth="19440" windowHeight="15000" xr2:uid="{477E6803-CF38-4EB8-A687-10292038E57D}"/>
  </bookViews>
  <sheets>
    <sheet name="прил.1" sheetId="1" r:id="rId1"/>
    <sheet name="прил.2" sheetId="2" r:id="rId2"/>
    <sheet name="прил.3" sheetId="3" r:id="rId3"/>
  </sheets>
  <definedNames>
    <definedName name="_xlnm._FilterDatabase" localSheetId="0" hidden="1">прил.1!$A$4:$WVM$29</definedName>
    <definedName name="_xlnm._FilterDatabase" localSheetId="1" hidden="1">прил.2!$B$4:$I$14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  <c r="G28" i="1"/>
  <c r="J14" i="1"/>
  <c r="J20" i="1"/>
  <c r="J21" i="1"/>
  <c r="J22" i="1"/>
  <c r="J23" i="1"/>
  <c r="J24" i="1"/>
  <c r="J25" i="1"/>
  <c r="J26" i="1"/>
  <c r="J27" i="1"/>
  <c r="J19" i="1"/>
  <c r="J9" i="1"/>
  <c r="J10" i="1"/>
  <c r="J11" i="1"/>
  <c r="J12" i="1"/>
  <c r="J13" i="1"/>
  <c r="J17" i="1"/>
  <c r="J18" i="1"/>
  <c r="J16" i="1"/>
  <c r="J28" i="1" s="1"/>
  <c r="J6" i="1"/>
  <c r="J7" i="1"/>
  <c r="J5" i="1"/>
  <c r="G28" i="2"/>
  <c r="F28" i="2"/>
  <c r="I27" i="2"/>
  <c r="I26" i="2"/>
  <c r="I25" i="2"/>
  <c r="I24" i="2"/>
  <c r="I23" i="2"/>
  <c r="I22" i="2"/>
  <c r="I21" i="2"/>
  <c r="I20" i="2"/>
  <c r="I19" i="2"/>
  <c r="I18" i="2"/>
  <c r="I17" i="2"/>
  <c r="I16" i="2"/>
  <c r="F15" i="2"/>
  <c r="I14" i="2"/>
  <c r="I13" i="2"/>
  <c r="I12" i="2"/>
  <c r="I11" i="2"/>
  <c r="I10" i="2"/>
  <c r="I9" i="2"/>
  <c r="G8" i="2"/>
  <c r="G15" i="2" s="1"/>
  <c r="G29" i="2" s="1"/>
  <c r="I7" i="2"/>
  <c r="I6" i="2"/>
  <c r="I5" i="2"/>
  <c r="I28" i="2" l="1"/>
  <c r="F29" i="2"/>
  <c r="I8" i="2"/>
  <c r="I15" i="2" s="1"/>
  <c r="I29" i="2" l="1"/>
  <c r="K16" i="1"/>
  <c r="K26" i="1"/>
  <c r="K27" i="1"/>
  <c r="K25" i="1"/>
  <c r="K24" i="1"/>
  <c r="K23" i="1"/>
  <c r="K22" i="1"/>
  <c r="K21" i="1"/>
  <c r="K20" i="1"/>
  <c r="K19" i="1"/>
  <c r="K18" i="1"/>
  <c r="K17" i="1"/>
  <c r="K9" i="1"/>
  <c r="K10" i="1"/>
  <c r="K11" i="1"/>
  <c r="K12" i="1"/>
  <c r="K13" i="1"/>
  <c r="K14" i="1"/>
  <c r="K6" i="1"/>
  <c r="K7" i="1"/>
  <c r="K5" i="1"/>
  <c r="G8" i="1"/>
  <c r="J8" i="1" s="1"/>
  <c r="J15" i="1" s="1"/>
  <c r="J29" i="1" s="1"/>
  <c r="F15" i="1"/>
  <c r="M29" i="1" l="1"/>
  <c r="L29" i="1"/>
  <c r="K28" i="1"/>
  <c r="G15" i="1"/>
  <c r="K8" i="1"/>
  <c r="K15" i="1" s="1"/>
  <c r="K29" i="1" l="1"/>
  <c r="G29" i="1"/>
  <c r="G9" i="3" l="1"/>
  <c r="F29" i="1"/>
</calcChain>
</file>

<file path=xl/sharedStrings.xml><?xml version="1.0" encoding="utf-8"?>
<sst xmlns="http://schemas.openxmlformats.org/spreadsheetml/2006/main" count="197" uniqueCount="54">
  <si>
    <t>ПРИЛОЖЕНИЕ  № 1</t>
  </si>
  <si>
    <t>за продажба на прогнозни количества стояща дървесина на корен</t>
  </si>
  <si>
    <t>Обект</t>
  </si>
  <si>
    <t>Отдел и подотдел</t>
  </si>
  <si>
    <t>Дървесен вид</t>
  </si>
  <si>
    <t>Сортимент</t>
  </si>
  <si>
    <t>Прогнозно количество дървесина в пл.куб.м.</t>
  </si>
  <si>
    <t>Прогнозно количество дървесина  в пр.куб.м.</t>
  </si>
  <si>
    <t>Дребна - технологична д-на</t>
  </si>
  <si>
    <t>Дърва -технологична д-на</t>
  </si>
  <si>
    <t>ЗА ПРОДАВАЧА:………………………………..</t>
  </si>
  <si>
    <t>ЗА КУПУВАЧА:……………………………</t>
  </si>
  <si>
    <t>Директор ТП ДГС ВАРНА</t>
  </si>
  <si>
    <t>Средна - технологична д-на</t>
  </si>
  <si>
    <t>Обща  начална цена</t>
  </si>
  <si>
    <r>
      <t xml:space="preserve">евро </t>
    </r>
    <r>
      <rPr>
        <sz val="10"/>
        <rFont val="Calibri"/>
        <family val="2"/>
        <charset val="204"/>
      </rPr>
      <t>€</t>
    </r>
    <r>
      <rPr>
        <sz val="10"/>
        <rFont val="Arial"/>
        <family val="2"/>
      </rPr>
      <t xml:space="preserve"> без ДДС</t>
    </r>
  </si>
  <si>
    <t>Приложение №3</t>
  </si>
  <si>
    <t xml:space="preserve"> График за покупко-продажба  на прогнозни количества стояща дървесина на корен по тримесечия:</t>
  </si>
  <si>
    <t>обект</t>
  </si>
  <si>
    <t>Общо количество,</t>
  </si>
  <si>
    <r>
      <t>пл.м</t>
    </r>
    <r>
      <rPr>
        <vertAlign val="superscript"/>
        <sz val="10"/>
        <color indexed="8"/>
        <rFont val="Times New Roman"/>
        <family val="1"/>
        <charset val="204"/>
      </rPr>
      <t>3</t>
    </r>
  </si>
  <si>
    <t>І-во тримесечие 2026 година</t>
  </si>
  <si>
    <t>ІI-ро тримесечие 2026 година</t>
  </si>
  <si>
    <t>ІII-то тримесечие- 2026 година</t>
  </si>
  <si>
    <t>ЗА ПРОДАВАЧА: ....................................                                                           ЗА КУПУВАЧА:........................................</t>
  </si>
  <si>
    <t>Директор на ТП ДГС Варна</t>
  </si>
  <si>
    <t>Ръководител счет. отдел: ................................</t>
  </si>
  <si>
    <t xml:space="preserve">                       /В. Бонева/</t>
  </si>
  <si>
    <t>ПРИЛОЖЕНИЕ  № 2 към Договор № …..................... година</t>
  </si>
  <si>
    <t>ТРИМЕСЕЧИЯ 2026 г.</t>
  </si>
  <si>
    <t>IV-то тримесечие 2026 година</t>
  </si>
  <si>
    <t xml:space="preserve"> Начална цена</t>
  </si>
  <si>
    <t>10-10-26</t>
  </si>
  <si>
    <t>мжд</t>
  </si>
  <si>
    <t>Гаранция за участие в евро €</t>
  </si>
  <si>
    <t>Стъпка на наддаване в евро €</t>
  </si>
  <si>
    <t>36 г</t>
  </si>
  <si>
    <t>топола</t>
  </si>
  <si>
    <t>Едра -трупи за бичене &gt; 30  см</t>
  </si>
  <si>
    <t>Едра -трупи за бичене от 18 до 29 см</t>
  </si>
  <si>
    <t>върба</t>
  </si>
  <si>
    <t>10-13-26</t>
  </si>
  <si>
    <t>Едра -технологична д-на</t>
  </si>
  <si>
    <t>89 д</t>
  </si>
  <si>
    <t>едра -технологична д-на</t>
  </si>
  <si>
    <t>ВСИЧКО ЗА ОБЕКТ : 10-13-26</t>
  </si>
  <si>
    <t>/инж.Християн Николов/</t>
  </si>
  <si>
    <t>Едра -трупи за бичене &gt; 50  см</t>
  </si>
  <si>
    <t>акация</t>
  </si>
  <si>
    <t>бяла върба</t>
  </si>
  <si>
    <r>
      <t>евро</t>
    </r>
    <r>
      <rPr>
        <sz val="10"/>
        <rFont val="Calibri"/>
        <family val="2"/>
        <charset val="204"/>
      </rPr>
      <t xml:space="preserve">/пл.(пр.) м3 </t>
    </r>
    <r>
      <rPr>
        <sz val="10"/>
        <rFont val="Arial"/>
        <family val="2"/>
      </rPr>
      <t xml:space="preserve"> без ДДС</t>
    </r>
  </si>
  <si>
    <t>/инж. Християн Николов/</t>
  </si>
  <si>
    <t xml:space="preserve"> Начална цена с 10% отстъпка</t>
  </si>
  <si>
    <t>Обща  начална цена с 10% отстъпка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</si>
</sst>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_-* #,##0\ [$€-1]_-;\-* #,##0\ [$€-1]_-;_-* &quot;-&quot;??\ [$€-1]_-;_-@_-"/>
  </numFmts>
  <fonts count="24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9"/>
      <name val="Arial"/>
      <family val="2"/>
    </font>
    <font>
      <b/>
      <sz val="11"/>
      <name val="Arial"/>
      <family val="2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name val="Calibri"/>
      <family val="2"/>
      <charset val="204"/>
    </font>
    <font>
      <b/>
      <sz val="26"/>
      <name val="Arial"/>
      <family val="2"/>
    </font>
    <font>
      <b/>
      <i/>
      <sz val="10"/>
      <name val="Arial"/>
      <family val="2"/>
    </font>
    <font>
      <sz val="9"/>
      <name val="Arial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ont="0" applyFill="0" applyBorder="0" applyAlignment="0" applyProtection="0">
      <alignment vertical="top"/>
    </xf>
  </cellStyleXfs>
  <cellXfs count="88">
    <xf numFmtId="0" fontId="0" fillId="0" borderId="0" xfId="0"/>
    <xf numFmtId="0" fontId="2" fillId="0" borderId="0" xfId="0" applyFont="1"/>
    <xf numFmtId="0" fontId="2" fillId="0" borderId="2" xfId="1" applyNumberFormat="1" applyFont="1" applyFill="1" applyBorder="1" applyAlignment="1" applyProtection="1">
      <alignment horizontal="center" vertical="top" wrapText="1"/>
    </xf>
    <xf numFmtId="0" fontId="2" fillId="3" borderId="2" xfId="0" applyFont="1" applyFill="1" applyBorder="1"/>
    <xf numFmtId="14" fontId="2" fillId="0" borderId="0" xfId="0" applyNumberFormat="1" applyFont="1"/>
    <xf numFmtId="0" fontId="3" fillId="0" borderId="0" xfId="0" applyFont="1" applyAlignment="1">
      <alignment vertical="top"/>
    </xf>
    <xf numFmtId="0" fontId="1" fillId="4" borderId="2" xfId="0" applyFont="1" applyFill="1" applyBorder="1" applyAlignment="1">
      <alignment horizontal="left"/>
    </xf>
    <xf numFmtId="1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1" applyNumberFormat="1" applyFont="1" applyFill="1" applyBorder="1" applyAlignment="1" applyProtection="1">
      <alignment horizontal="center" vertical="top"/>
    </xf>
    <xf numFmtId="0" fontId="9" fillId="0" borderId="0" xfId="0" applyFont="1"/>
    <xf numFmtId="0" fontId="8" fillId="0" borderId="0" xfId="0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1" fontId="5" fillId="4" borderId="2" xfId="0" applyNumberFormat="1" applyFont="1" applyFill="1" applyBorder="1"/>
    <xf numFmtId="1" fontId="3" fillId="0" borderId="0" xfId="0" applyNumberFormat="1" applyFont="1" applyAlignment="1">
      <alignment vertical="top"/>
    </xf>
    <xf numFmtId="2" fontId="18" fillId="0" borderId="2" xfId="0" applyNumberFormat="1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6" xfId="1" applyNumberFormat="1" applyFont="1" applyFill="1" applyBorder="1" applyAlignment="1" applyProtection="1">
      <alignment horizontal="center" vertical="top" wrapText="1"/>
    </xf>
    <xf numFmtId="0" fontId="6" fillId="3" borderId="2" xfId="0" applyFont="1" applyFill="1" applyBorder="1" applyAlignment="1">
      <alignment horizontal="center" vertical="center"/>
    </xf>
    <xf numFmtId="0" fontId="19" fillId="3" borderId="2" xfId="1" applyNumberFormat="1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>
      <alignment horizontal="right"/>
    </xf>
    <xf numFmtId="164" fontId="5" fillId="4" borderId="2" xfId="0" applyNumberFormat="1" applyFont="1" applyFill="1" applyBorder="1"/>
    <xf numFmtId="164" fontId="18" fillId="0" borderId="2" xfId="0" applyNumberFormat="1" applyFont="1" applyBorder="1" applyAlignment="1">
      <alignment horizontal="center"/>
    </xf>
    <xf numFmtId="165" fontId="18" fillId="0" borderId="2" xfId="0" applyNumberFormat="1" applyFont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0" fontId="21" fillId="0" borderId="2" xfId="0" applyFont="1" applyBorder="1"/>
    <xf numFmtId="0" fontId="22" fillId="0" borderId="2" xfId="1" applyNumberFormat="1" applyFont="1" applyFill="1" applyBorder="1" applyAlignment="1" applyProtection="1">
      <alignment vertical="center" wrapText="1"/>
    </xf>
    <xf numFmtId="0" fontId="23" fillId="0" borderId="3" xfId="1" applyNumberFormat="1" applyFont="1" applyFill="1" applyBorder="1" applyAlignment="1" applyProtection="1">
      <alignment vertical="center" wrapText="1"/>
    </xf>
    <xf numFmtId="0" fontId="23" fillId="0" borderId="2" xfId="1" applyNumberFormat="1" applyFont="1" applyFill="1" applyBorder="1" applyAlignment="1" applyProtection="1">
      <alignment horizontal="left" vertical="center"/>
    </xf>
    <xf numFmtId="0" fontId="23" fillId="2" borderId="2" xfId="1" applyNumberFormat="1" applyFont="1" applyFill="1" applyBorder="1" applyAlignment="1" applyProtection="1">
      <alignment horizontal="right" vertical="center" wrapText="1"/>
    </xf>
    <xf numFmtId="164" fontId="23" fillId="2" borderId="2" xfId="1" applyNumberFormat="1" applyFont="1" applyFill="1" applyBorder="1" applyAlignment="1" applyProtection="1">
      <alignment horizontal="right" vertical="center" wrapText="1"/>
    </xf>
    <xf numFmtId="164" fontId="23" fillId="2" borderId="2" xfId="1" applyNumberFormat="1" applyFont="1" applyFill="1" applyBorder="1" applyAlignment="1" applyProtection="1">
      <alignment horizontal="right" vertical="top" wrapText="1"/>
    </xf>
    <xf numFmtId="1" fontId="23" fillId="2" borderId="2" xfId="1" applyNumberFormat="1" applyFont="1" applyFill="1" applyBorder="1" applyAlignment="1" applyProtection="1">
      <alignment horizontal="right" vertical="center" wrapText="1"/>
    </xf>
    <xf numFmtId="0" fontId="23" fillId="2" borderId="2" xfId="0" applyFont="1" applyFill="1" applyBorder="1" applyAlignment="1">
      <alignment horizontal="right"/>
    </xf>
    <xf numFmtId="0" fontId="22" fillId="0" borderId="3" xfId="1" applyNumberFormat="1" applyFont="1" applyFill="1" applyBorder="1" applyAlignment="1" applyProtection="1">
      <alignment vertical="center" wrapText="1"/>
    </xf>
    <xf numFmtId="0" fontId="23" fillId="0" borderId="3" xfId="0" applyFont="1" applyBorder="1"/>
    <xf numFmtId="0" fontId="23" fillId="2" borderId="3" xfId="0" applyFont="1" applyFill="1" applyBorder="1" applyAlignment="1">
      <alignment horizontal="right"/>
    </xf>
    <xf numFmtId="164" fontId="23" fillId="2" borderId="3" xfId="1" applyNumberFormat="1" applyFont="1" applyFill="1" applyBorder="1" applyAlignment="1" applyProtection="1">
      <alignment horizontal="right" vertical="center" wrapText="1"/>
    </xf>
    <xf numFmtId="0" fontId="23" fillId="0" borderId="2" xfId="1" applyNumberFormat="1" applyFont="1" applyFill="1" applyBorder="1" applyAlignment="1" applyProtection="1">
      <alignment horizontal="left" vertical="center" wrapText="1"/>
    </xf>
    <xf numFmtId="0" fontId="23" fillId="0" borderId="2" xfId="0" applyFont="1" applyBorder="1"/>
    <xf numFmtId="0" fontId="22" fillId="3" borderId="2" xfId="0" applyFont="1" applyFill="1" applyBorder="1" applyAlignment="1">
      <alignment vertical="center"/>
    </xf>
    <xf numFmtId="0" fontId="23" fillId="3" borderId="2" xfId="1" applyNumberFormat="1" applyFont="1" applyFill="1" applyBorder="1" applyAlignment="1" applyProtection="1">
      <alignment horizontal="center" vertical="center" wrapText="1"/>
    </xf>
    <xf numFmtId="0" fontId="23" fillId="3" borderId="2" xfId="0" applyFont="1" applyFill="1" applyBorder="1"/>
    <xf numFmtId="1" fontId="22" fillId="3" borderId="2" xfId="0" applyNumberFormat="1" applyFont="1" applyFill="1" applyBorder="1" applyAlignment="1">
      <alignment horizontal="right"/>
    </xf>
    <xf numFmtId="164" fontId="22" fillId="3" borderId="2" xfId="1" applyNumberFormat="1" applyFont="1" applyFill="1" applyBorder="1" applyAlignment="1" applyProtection="1">
      <alignment horizontal="right" vertical="center" wrapText="1"/>
    </xf>
    <xf numFmtId="164" fontId="22" fillId="3" borderId="2" xfId="1" applyNumberFormat="1" applyFont="1" applyFill="1" applyBorder="1" applyAlignment="1" applyProtection="1">
      <alignment horizontal="right" vertical="top" wrapText="1"/>
    </xf>
    <xf numFmtId="0" fontId="22" fillId="0" borderId="2" xfId="0" applyFont="1" applyBorder="1" applyAlignment="1">
      <alignment vertical="center"/>
    </xf>
    <xf numFmtId="0" fontId="23" fillId="0" borderId="3" xfId="1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1" fontId="5" fillId="0" borderId="0" xfId="0" applyNumberFormat="1" applyFont="1"/>
    <xf numFmtId="164" fontId="22" fillId="0" borderId="0" xfId="1" applyNumberFormat="1" applyFont="1" applyFill="1" applyBorder="1" applyAlignment="1" applyProtection="1">
      <alignment horizontal="right" vertical="center" wrapText="1"/>
    </xf>
    <xf numFmtId="164" fontId="5" fillId="0" borderId="0" xfId="0" applyNumberFormat="1" applyFont="1"/>
    <xf numFmtId="0" fontId="1" fillId="0" borderId="0" xfId="0" applyFont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top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4" fillId="0" borderId="5" xfId="1" applyNumberFormat="1" applyFont="1" applyFill="1" applyBorder="1" applyAlignment="1" applyProtection="1">
      <alignment horizontal="center" vertical="center"/>
    </xf>
    <xf numFmtId="0" fontId="4" fillId="0" borderId="3" xfId="1" applyNumberFormat="1" applyFont="1" applyFill="1" applyBorder="1" applyAlignment="1" applyProtection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center" vertical="center" wrapText="1"/>
    </xf>
    <xf numFmtId="1" fontId="4" fillId="0" borderId="3" xfId="1" applyNumberFormat="1" applyFont="1" applyFill="1" applyBorder="1" applyAlignment="1" applyProtection="1">
      <alignment horizontal="center" vertical="center" wrapText="1"/>
    </xf>
    <xf numFmtId="1" fontId="4" fillId="0" borderId="5" xfId="1" applyNumberFormat="1" applyFont="1" applyFill="1" applyBorder="1" applyAlignment="1" applyProtection="1">
      <alignment horizontal="center" vertical="center" wrapText="1"/>
    </xf>
    <xf numFmtId="0" fontId="2" fillId="0" borderId="3" xfId="0" applyFont="1" applyBorder="1" applyAlignment="1">
      <alignment horizontal="center" vertical="justify"/>
    </xf>
    <xf numFmtId="0" fontId="2" fillId="0" borderId="5" xfId="0" applyFont="1" applyBorder="1" applyAlignment="1">
      <alignment horizontal="center" vertical="justify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49" fontId="17" fillId="0" borderId="3" xfId="1" applyNumberFormat="1" applyFont="1" applyFill="1" applyBorder="1" applyAlignment="1" applyProtection="1">
      <alignment horizontal="center" vertical="center" textRotation="90" wrapText="1"/>
    </xf>
    <xf numFmtId="49" fontId="17" fillId="0" borderId="4" xfId="1" applyNumberFormat="1" applyFont="1" applyFill="1" applyBorder="1" applyAlignment="1" applyProtection="1">
      <alignment horizontal="center" vertical="center" textRotation="90" wrapText="1"/>
    </xf>
    <xf numFmtId="49" fontId="17" fillId="0" borderId="5" xfId="1" applyNumberFormat="1" applyFont="1" applyFill="1" applyBorder="1" applyAlignment="1" applyProtection="1">
      <alignment horizontal="center" vertical="center" textRotation="90" wrapText="1"/>
    </xf>
    <xf numFmtId="0" fontId="1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2">
    <cellStyle name="Normal_Sheet1" xfId="1" xr:uid="{6F97B0E7-7D86-4C49-93FF-F1C1D7A1B39B}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08683-ECDE-4590-84DA-9607ED98454C}">
  <sheetPr>
    <pageSetUpPr fitToPage="1"/>
  </sheetPr>
  <dimension ref="B1:M40"/>
  <sheetViews>
    <sheetView tabSelected="1" workbookViewId="0">
      <selection activeCell="F11" sqref="F11:F27"/>
    </sheetView>
  </sheetViews>
  <sheetFormatPr defaultRowHeight="12.75" x14ac:dyDescent="0.2"/>
  <cols>
    <col min="1" max="1" width="6" style="1" customWidth="1"/>
    <col min="2" max="2" width="10.28515625" style="1" customWidth="1"/>
    <col min="3" max="3" width="11" style="1" customWidth="1"/>
    <col min="4" max="4" width="11.140625" style="1" customWidth="1"/>
    <col min="5" max="5" width="34.140625" style="1" customWidth="1"/>
    <col min="6" max="6" width="12.28515625" style="1" customWidth="1"/>
    <col min="7" max="7" width="13.28515625" style="7" customWidth="1"/>
    <col min="8" max="8" width="11.7109375" style="1" customWidth="1"/>
    <col min="9" max="9" width="11.7109375" style="1" hidden="1" customWidth="1"/>
    <col min="10" max="10" width="13" style="1" customWidth="1"/>
    <col min="11" max="11" width="13" style="1" hidden="1" customWidth="1"/>
    <col min="12" max="13" width="12.7109375" style="1" bestFit="1" customWidth="1"/>
    <col min="14" max="252" width="9.140625" style="1"/>
    <col min="253" max="253" width="6" style="1" customWidth="1"/>
    <col min="254" max="254" width="10.28515625" style="1" customWidth="1"/>
    <col min="255" max="255" width="11" style="1" customWidth="1"/>
    <col min="256" max="256" width="11.140625" style="1" customWidth="1"/>
    <col min="257" max="257" width="34.140625" style="1" customWidth="1"/>
    <col min="258" max="258" width="12.28515625" style="1" customWidth="1"/>
    <col min="259" max="259" width="13.28515625" style="1" customWidth="1"/>
    <col min="260" max="260" width="11.7109375" style="1" customWidth="1"/>
    <col min="261" max="261" width="11" style="1" customWidth="1"/>
    <col min="262" max="508" width="9.140625" style="1"/>
    <col min="509" max="509" width="6" style="1" customWidth="1"/>
    <col min="510" max="510" width="10.28515625" style="1" customWidth="1"/>
    <col min="511" max="511" width="11" style="1" customWidth="1"/>
    <col min="512" max="512" width="11.140625" style="1" customWidth="1"/>
    <col min="513" max="513" width="34.140625" style="1" customWidth="1"/>
    <col min="514" max="514" width="12.28515625" style="1" customWidth="1"/>
    <col min="515" max="515" width="13.28515625" style="1" customWidth="1"/>
    <col min="516" max="516" width="11.7109375" style="1" customWidth="1"/>
    <col min="517" max="517" width="11" style="1" customWidth="1"/>
    <col min="518" max="764" width="9.140625" style="1"/>
    <col min="765" max="765" width="6" style="1" customWidth="1"/>
    <col min="766" max="766" width="10.28515625" style="1" customWidth="1"/>
    <col min="767" max="767" width="11" style="1" customWidth="1"/>
    <col min="768" max="768" width="11.140625" style="1" customWidth="1"/>
    <col min="769" max="769" width="34.140625" style="1" customWidth="1"/>
    <col min="770" max="770" width="12.28515625" style="1" customWidth="1"/>
    <col min="771" max="771" width="13.28515625" style="1" customWidth="1"/>
    <col min="772" max="772" width="11.7109375" style="1" customWidth="1"/>
    <col min="773" max="773" width="11" style="1" customWidth="1"/>
    <col min="774" max="1020" width="9.140625" style="1"/>
    <col min="1021" max="1021" width="6" style="1" customWidth="1"/>
    <col min="1022" max="1022" width="10.28515625" style="1" customWidth="1"/>
    <col min="1023" max="1023" width="11" style="1" customWidth="1"/>
    <col min="1024" max="1024" width="11.140625" style="1" customWidth="1"/>
    <col min="1025" max="1025" width="34.140625" style="1" customWidth="1"/>
    <col min="1026" max="1026" width="12.28515625" style="1" customWidth="1"/>
    <col min="1027" max="1027" width="13.28515625" style="1" customWidth="1"/>
    <col min="1028" max="1028" width="11.7109375" style="1" customWidth="1"/>
    <col min="1029" max="1029" width="11" style="1" customWidth="1"/>
    <col min="1030" max="1276" width="9.140625" style="1"/>
    <col min="1277" max="1277" width="6" style="1" customWidth="1"/>
    <col min="1278" max="1278" width="10.28515625" style="1" customWidth="1"/>
    <col min="1279" max="1279" width="11" style="1" customWidth="1"/>
    <col min="1280" max="1280" width="11.140625" style="1" customWidth="1"/>
    <col min="1281" max="1281" width="34.140625" style="1" customWidth="1"/>
    <col min="1282" max="1282" width="12.28515625" style="1" customWidth="1"/>
    <col min="1283" max="1283" width="13.28515625" style="1" customWidth="1"/>
    <col min="1284" max="1284" width="11.7109375" style="1" customWidth="1"/>
    <col min="1285" max="1285" width="11" style="1" customWidth="1"/>
    <col min="1286" max="1532" width="9.140625" style="1"/>
    <col min="1533" max="1533" width="6" style="1" customWidth="1"/>
    <col min="1534" max="1534" width="10.28515625" style="1" customWidth="1"/>
    <col min="1535" max="1535" width="11" style="1" customWidth="1"/>
    <col min="1536" max="1536" width="11.140625" style="1" customWidth="1"/>
    <col min="1537" max="1537" width="34.140625" style="1" customWidth="1"/>
    <col min="1538" max="1538" width="12.28515625" style="1" customWidth="1"/>
    <col min="1539" max="1539" width="13.28515625" style="1" customWidth="1"/>
    <col min="1540" max="1540" width="11.7109375" style="1" customWidth="1"/>
    <col min="1541" max="1541" width="11" style="1" customWidth="1"/>
    <col min="1542" max="1788" width="9.140625" style="1"/>
    <col min="1789" max="1789" width="6" style="1" customWidth="1"/>
    <col min="1790" max="1790" width="10.28515625" style="1" customWidth="1"/>
    <col min="1791" max="1791" width="11" style="1" customWidth="1"/>
    <col min="1792" max="1792" width="11.140625" style="1" customWidth="1"/>
    <col min="1793" max="1793" width="34.140625" style="1" customWidth="1"/>
    <col min="1794" max="1794" width="12.28515625" style="1" customWidth="1"/>
    <col min="1795" max="1795" width="13.28515625" style="1" customWidth="1"/>
    <col min="1796" max="1796" width="11.7109375" style="1" customWidth="1"/>
    <col min="1797" max="1797" width="11" style="1" customWidth="1"/>
    <col min="1798" max="2044" width="9.140625" style="1"/>
    <col min="2045" max="2045" width="6" style="1" customWidth="1"/>
    <col min="2046" max="2046" width="10.28515625" style="1" customWidth="1"/>
    <col min="2047" max="2047" width="11" style="1" customWidth="1"/>
    <col min="2048" max="2048" width="11.140625" style="1" customWidth="1"/>
    <col min="2049" max="2049" width="34.140625" style="1" customWidth="1"/>
    <col min="2050" max="2050" width="12.28515625" style="1" customWidth="1"/>
    <col min="2051" max="2051" width="13.28515625" style="1" customWidth="1"/>
    <col min="2052" max="2052" width="11.7109375" style="1" customWidth="1"/>
    <col min="2053" max="2053" width="11" style="1" customWidth="1"/>
    <col min="2054" max="2300" width="9.140625" style="1"/>
    <col min="2301" max="2301" width="6" style="1" customWidth="1"/>
    <col min="2302" max="2302" width="10.28515625" style="1" customWidth="1"/>
    <col min="2303" max="2303" width="11" style="1" customWidth="1"/>
    <col min="2304" max="2304" width="11.140625" style="1" customWidth="1"/>
    <col min="2305" max="2305" width="34.140625" style="1" customWidth="1"/>
    <col min="2306" max="2306" width="12.28515625" style="1" customWidth="1"/>
    <col min="2307" max="2307" width="13.28515625" style="1" customWidth="1"/>
    <col min="2308" max="2308" width="11.7109375" style="1" customWidth="1"/>
    <col min="2309" max="2309" width="11" style="1" customWidth="1"/>
    <col min="2310" max="2556" width="9.140625" style="1"/>
    <col min="2557" max="2557" width="6" style="1" customWidth="1"/>
    <col min="2558" max="2558" width="10.28515625" style="1" customWidth="1"/>
    <col min="2559" max="2559" width="11" style="1" customWidth="1"/>
    <col min="2560" max="2560" width="11.140625" style="1" customWidth="1"/>
    <col min="2561" max="2561" width="34.140625" style="1" customWidth="1"/>
    <col min="2562" max="2562" width="12.28515625" style="1" customWidth="1"/>
    <col min="2563" max="2563" width="13.28515625" style="1" customWidth="1"/>
    <col min="2564" max="2564" width="11.7109375" style="1" customWidth="1"/>
    <col min="2565" max="2565" width="11" style="1" customWidth="1"/>
    <col min="2566" max="2812" width="9.140625" style="1"/>
    <col min="2813" max="2813" width="6" style="1" customWidth="1"/>
    <col min="2814" max="2814" width="10.28515625" style="1" customWidth="1"/>
    <col min="2815" max="2815" width="11" style="1" customWidth="1"/>
    <col min="2816" max="2816" width="11.140625" style="1" customWidth="1"/>
    <col min="2817" max="2817" width="34.140625" style="1" customWidth="1"/>
    <col min="2818" max="2818" width="12.28515625" style="1" customWidth="1"/>
    <col min="2819" max="2819" width="13.28515625" style="1" customWidth="1"/>
    <col min="2820" max="2820" width="11.7109375" style="1" customWidth="1"/>
    <col min="2821" max="2821" width="11" style="1" customWidth="1"/>
    <col min="2822" max="3068" width="9.140625" style="1"/>
    <col min="3069" max="3069" width="6" style="1" customWidth="1"/>
    <col min="3070" max="3070" width="10.28515625" style="1" customWidth="1"/>
    <col min="3071" max="3071" width="11" style="1" customWidth="1"/>
    <col min="3072" max="3072" width="11.140625" style="1" customWidth="1"/>
    <col min="3073" max="3073" width="34.140625" style="1" customWidth="1"/>
    <col min="3074" max="3074" width="12.28515625" style="1" customWidth="1"/>
    <col min="3075" max="3075" width="13.28515625" style="1" customWidth="1"/>
    <col min="3076" max="3076" width="11.7109375" style="1" customWidth="1"/>
    <col min="3077" max="3077" width="11" style="1" customWidth="1"/>
    <col min="3078" max="3324" width="9.140625" style="1"/>
    <col min="3325" max="3325" width="6" style="1" customWidth="1"/>
    <col min="3326" max="3326" width="10.28515625" style="1" customWidth="1"/>
    <col min="3327" max="3327" width="11" style="1" customWidth="1"/>
    <col min="3328" max="3328" width="11.140625" style="1" customWidth="1"/>
    <col min="3329" max="3329" width="34.140625" style="1" customWidth="1"/>
    <col min="3330" max="3330" width="12.28515625" style="1" customWidth="1"/>
    <col min="3331" max="3331" width="13.28515625" style="1" customWidth="1"/>
    <col min="3332" max="3332" width="11.7109375" style="1" customWidth="1"/>
    <col min="3333" max="3333" width="11" style="1" customWidth="1"/>
    <col min="3334" max="3580" width="9.140625" style="1"/>
    <col min="3581" max="3581" width="6" style="1" customWidth="1"/>
    <col min="3582" max="3582" width="10.28515625" style="1" customWidth="1"/>
    <col min="3583" max="3583" width="11" style="1" customWidth="1"/>
    <col min="3584" max="3584" width="11.140625" style="1" customWidth="1"/>
    <col min="3585" max="3585" width="34.140625" style="1" customWidth="1"/>
    <col min="3586" max="3586" width="12.28515625" style="1" customWidth="1"/>
    <col min="3587" max="3587" width="13.28515625" style="1" customWidth="1"/>
    <col min="3588" max="3588" width="11.7109375" style="1" customWidth="1"/>
    <col min="3589" max="3589" width="11" style="1" customWidth="1"/>
    <col min="3590" max="3836" width="9.140625" style="1"/>
    <col min="3837" max="3837" width="6" style="1" customWidth="1"/>
    <col min="3838" max="3838" width="10.28515625" style="1" customWidth="1"/>
    <col min="3839" max="3839" width="11" style="1" customWidth="1"/>
    <col min="3840" max="3840" width="11.140625" style="1" customWidth="1"/>
    <col min="3841" max="3841" width="34.140625" style="1" customWidth="1"/>
    <col min="3842" max="3842" width="12.28515625" style="1" customWidth="1"/>
    <col min="3843" max="3843" width="13.28515625" style="1" customWidth="1"/>
    <col min="3844" max="3844" width="11.7109375" style="1" customWidth="1"/>
    <col min="3845" max="3845" width="11" style="1" customWidth="1"/>
    <col min="3846" max="4092" width="9.140625" style="1"/>
    <col min="4093" max="4093" width="6" style="1" customWidth="1"/>
    <col min="4094" max="4094" width="10.28515625" style="1" customWidth="1"/>
    <col min="4095" max="4095" width="11" style="1" customWidth="1"/>
    <col min="4096" max="4096" width="11.140625" style="1" customWidth="1"/>
    <col min="4097" max="4097" width="34.140625" style="1" customWidth="1"/>
    <col min="4098" max="4098" width="12.28515625" style="1" customWidth="1"/>
    <col min="4099" max="4099" width="13.28515625" style="1" customWidth="1"/>
    <col min="4100" max="4100" width="11.7109375" style="1" customWidth="1"/>
    <col min="4101" max="4101" width="11" style="1" customWidth="1"/>
    <col min="4102" max="4348" width="9.140625" style="1"/>
    <col min="4349" max="4349" width="6" style="1" customWidth="1"/>
    <col min="4350" max="4350" width="10.28515625" style="1" customWidth="1"/>
    <col min="4351" max="4351" width="11" style="1" customWidth="1"/>
    <col min="4352" max="4352" width="11.140625" style="1" customWidth="1"/>
    <col min="4353" max="4353" width="34.140625" style="1" customWidth="1"/>
    <col min="4354" max="4354" width="12.28515625" style="1" customWidth="1"/>
    <col min="4355" max="4355" width="13.28515625" style="1" customWidth="1"/>
    <col min="4356" max="4356" width="11.7109375" style="1" customWidth="1"/>
    <col min="4357" max="4357" width="11" style="1" customWidth="1"/>
    <col min="4358" max="4604" width="9.140625" style="1"/>
    <col min="4605" max="4605" width="6" style="1" customWidth="1"/>
    <col min="4606" max="4606" width="10.28515625" style="1" customWidth="1"/>
    <col min="4607" max="4607" width="11" style="1" customWidth="1"/>
    <col min="4608" max="4608" width="11.140625" style="1" customWidth="1"/>
    <col min="4609" max="4609" width="34.140625" style="1" customWidth="1"/>
    <col min="4610" max="4610" width="12.28515625" style="1" customWidth="1"/>
    <col min="4611" max="4611" width="13.28515625" style="1" customWidth="1"/>
    <col min="4612" max="4612" width="11.7109375" style="1" customWidth="1"/>
    <col min="4613" max="4613" width="11" style="1" customWidth="1"/>
    <col min="4614" max="4860" width="9.140625" style="1"/>
    <col min="4861" max="4861" width="6" style="1" customWidth="1"/>
    <col min="4862" max="4862" width="10.28515625" style="1" customWidth="1"/>
    <col min="4863" max="4863" width="11" style="1" customWidth="1"/>
    <col min="4864" max="4864" width="11.140625" style="1" customWidth="1"/>
    <col min="4865" max="4865" width="34.140625" style="1" customWidth="1"/>
    <col min="4866" max="4866" width="12.28515625" style="1" customWidth="1"/>
    <col min="4867" max="4867" width="13.28515625" style="1" customWidth="1"/>
    <col min="4868" max="4868" width="11.7109375" style="1" customWidth="1"/>
    <col min="4869" max="4869" width="11" style="1" customWidth="1"/>
    <col min="4870" max="5116" width="9.140625" style="1"/>
    <col min="5117" max="5117" width="6" style="1" customWidth="1"/>
    <col min="5118" max="5118" width="10.28515625" style="1" customWidth="1"/>
    <col min="5119" max="5119" width="11" style="1" customWidth="1"/>
    <col min="5120" max="5120" width="11.140625" style="1" customWidth="1"/>
    <col min="5121" max="5121" width="34.140625" style="1" customWidth="1"/>
    <col min="5122" max="5122" width="12.28515625" style="1" customWidth="1"/>
    <col min="5123" max="5123" width="13.28515625" style="1" customWidth="1"/>
    <col min="5124" max="5124" width="11.7109375" style="1" customWidth="1"/>
    <col min="5125" max="5125" width="11" style="1" customWidth="1"/>
    <col min="5126" max="5372" width="9.140625" style="1"/>
    <col min="5373" max="5373" width="6" style="1" customWidth="1"/>
    <col min="5374" max="5374" width="10.28515625" style="1" customWidth="1"/>
    <col min="5375" max="5375" width="11" style="1" customWidth="1"/>
    <col min="5376" max="5376" width="11.140625" style="1" customWidth="1"/>
    <col min="5377" max="5377" width="34.140625" style="1" customWidth="1"/>
    <col min="5378" max="5378" width="12.28515625" style="1" customWidth="1"/>
    <col min="5379" max="5379" width="13.28515625" style="1" customWidth="1"/>
    <col min="5380" max="5380" width="11.7109375" style="1" customWidth="1"/>
    <col min="5381" max="5381" width="11" style="1" customWidth="1"/>
    <col min="5382" max="5628" width="9.140625" style="1"/>
    <col min="5629" max="5629" width="6" style="1" customWidth="1"/>
    <col min="5630" max="5630" width="10.28515625" style="1" customWidth="1"/>
    <col min="5631" max="5631" width="11" style="1" customWidth="1"/>
    <col min="5632" max="5632" width="11.140625" style="1" customWidth="1"/>
    <col min="5633" max="5633" width="34.140625" style="1" customWidth="1"/>
    <col min="5634" max="5634" width="12.28515625" style="1" customWidth="1"/>
    <col min="5635" max="5635" width="13.28515625" style="1" customWidth="1"/>
    <col min="5636" max="5636" width="11.7109375" style="1" customWidth="1"/>
    <col min="5637" max="5637" width="11" style="1" customWidth="1"/>
    <col min="5638" max="5884" width="9.140625" style="1"/>
    <col min="5885" max="5885" width="6" style="1" customWidth="1"/>
    <col min="5886" max="5886" width="10.28515625" style="1" customWidth="1"/>
    <col min="5887" max="5887" width="11" style="1" customWidth="1"/>
    <col min="5888" max="5888" width="11.140625" style="1" customWidth="1"/>
    <col min="5889" max="5889" width="34.140625" style="1" customWidth="1"/>
    <col min="5890" max="5890" width="12.28515625" style="1" customWidth="1"/>
    <col min="5891" max="5891" width="13.28515625" style="1" customWidth="1"/>
    <col min="5892" max="5892" width="11.7109375" style="1" customWidth="1"/>
    <col min="5893" max="5893" width="11" style="1" customWidth="1"/>
    <col min="5894" max="6140" width="9.140625" style="1"/>
    <col min="6141" max="6141" width="6" style="1" customWidth="1"/>
    <col min="6142" max="6142" width="10.28515625" style="1" customWidth="1"/>
    <col min="6143" max="6143" width="11" style="1" customWidth="1"/>
    <col min="6144" max="6144" width="11.140625" style="1" customWidth="1"/>
    <col min="6145" max="6145" width="34.140625" style="1" customWidth="1"/>
    <col min="6146" max="6146" width="12.28515625" style="1" customWidth="1"/>
    <col min="6147" max="6147" width="13.28515625" style="1" customWidth="1"/>
    <col min="6148" max="6148" width="11.7109375" style="1" customWidth="1"/>
    <col min="6149" max="6149" width="11" style="1" customWidth="1"/>
    <col min="6150" max="6396" width="9.140625" style="1"/>
    <col min="6397" max="6397" width="6" style="1" customWidth="1"/>
    <col min="6398" max="6398" width="10.28515625" style="1" customWidth="1"/>
    <col min="6399" max="6399" width="11" style="1" customWidth="1"/>
    <col min="6400" max="6400" width="11.140625" style="1" customWidth="1"/>
    <col min="6401" max="6401" width="34.140625" style="1" customWidth="1"/>
    <col min="6402" max="6402" width="12.28515625" style="1" customWidth="1"/>
    <col min="6403" max="6403" width="13.28515625" style="1" customWidth="1"/>
    <col min="6404" max="6404" width="11.7109375" style="1" customWidth="1"/>
    <col min="6405" max="6405" width="11" style="1" customWidth="1"/>
    <col min="6406" max="6652" width="9.140625" style="1"/>
    <col min="6653" max="6653" width="6" style="1" customWidth="1"/>
    <col min="6654" max="6654" width="10.28515625" style="1" customWidth="1"/>
    <col min="6655" max="6655" width="11" style="1" customWidth="1"/>
    <col min="6656" max="6656" width="11.140625" style="1" customWidth="1"/>
    <col min="6657" max="6657" width="34.140625" style="1" customWidth="1"/>
    <col min="6658" max="6658" width="12.28515625" style="1" customWidth="1"/>
    <col min="6659" max="6659" width="13.28515625" style="1" customWidth="1"/>
    <col min="6660" max="6660" width="11.7109375" style="1" customWidth="1"/>
    <col min="6661" max="6661" width="11" style="1" customWidth="1"/>
    <col min="6662" max="6908" width="9.140625" style="1"/>
    <col min="6909" max="6909" width="6" style="1" customWidth="1"/>
    <col min="6910" max="6910" width="10.28515625" style="1" customWidth="1"/>
    <col min="6911" max="6911" width="11" style="1" customWidth="1"/>
    <col min="6912" max="6912" width="11.140625" style="1" customWidth="1"/>
    <col min="6913" max="6913" width="34.140625" style="1" customWidth="1"/>
    <col min="6914" max="6914" width="12.28515625" style="1" customWidth="1"/>
    <col min="6915" max="6915" width="13.28515625" style="1" customWidth="1"/>
    <col min="6916" max="6916" width="11.7109375" style="1" customWidth="1"/>
    <col min="6917" max="6917" width="11" style="1" customWidth="1"/>
    <col min="6918" max="7164" width="9.140625" style="1"/>
    <col min="7165" max="7165" width="6" style="1" customWidth="1"/>
    <col min="7166" max="7166" width="10.28515625" style="1" customWidth="1"/>
    <col min="7167" max="7167" width="11" style="1" customWidth="1"/>
    <col min="7168" max="7168" width="11.140625" style="1" customWidth="1"/>
    <col min="7169" max="7169" width="34.140625" style="1" customWidth="1"/>
    <col min="7170" max="7170" width="12.28515625" style="1" customWidth="1"/>
    <col min="7171" max="7171" width="13.28515625" style="1" customWidth="1"/>
    <col min="7172" max="7172" width="11.7109375" style="1" customWidth="1"/>
    <col min="7173" max="7173" width="11" style="1" customWidth="1"/>
    <col min="7174" max="7420" width="9.140625" style="1"/>
    <col min="7421" max="7421" width="6" style="1" customWidth="1"/>
    <col min="7422" max="7422" width="10.28515625" style="1" customWidth="1"/>
    <col min="7423" max="7423" width="11" style="1" customWidth="1"/>
    <col min="7424" max="7424" width="11.140625" style="1" customWidth="1"/>
    <col min="7425" max="7425" width="34.140625" style="1" customWidth="1"/>
    <col min="7426" max="7426" width="12.28515625" style="1" customWidth="1"/>
    <col min="7427" max="7427" width="13.28515625" style="1" customWidth="1"/>
    <col min="7428" max="7428" width="11.7109375" style="1" customWidth="1"/>
    <col min="7429" max="7429" width="11" style="1" customWidth="1"/>
    <col min="7430" max="7676" width="9.140625" style="1"/>
    <col min="7677" max="7677" width="6" style="1" customWidth="1"/>
    <col min="7678" max="7678" width="10.28515625" style="1" customWidth="1"/>
    <col min="7679" max="7679" width="11" style="1" customWidth="1"/>
    <col min="7680" max="7680" width="11.140625" style="1" customWidth="1"/>
    <col min="7681" max="7681" width="34.140625" style="1" customWidth="1"/>
    <col min="7682" max="7682" width="12.28515625" style="1" customWidth="1"/>
    <col min="7683" max="7683" width="13.28515625" style="1" customWidth="1"/>
    <col min="7684" max="7684" width="11.7109375" style="1" customWidth="1"/>
    <col min="7685" max="7685" width="11" style="1" customWidth="1"/>
    <col min="7686" max="7932" width="9.140625" style="1"/>
    <col min="7933" max="7933" width="6" style="1" customWidth="1"/>
    <col min="7934" max="7934" width="10.28515625" style="1" customWidth="1"/>
    <col min="7935" max="7935" width="11" style="1" customWidth="1"/>
    <col min="7936" max="7936" width="11.140625" style="1" customWidth="1"/>
    <col min="7937" max="7937" width="34.140625" style="1" customWidth="1"/>
    <col min="7938" max="7938" width="12.28515625" style="1" customWidth="1"/>
    <col min="7939" max="7939" width="13.28515625" style="1" customWidth="1"/>
    <col min="7940" max="7940" width="11.7109375" style="1" customWidth="1"/>
    <col min="7941" max="7941" width="11" style="1" customWidth="1"/>
    <col min="7942" max="8188" width="9.140625" style="1"/>
    <col min="8189" max="8189" width="6" style="1" customWidth="1"/>
    <col min="8190" max="8190" width="10.28515625" style="1" customWidth="1"/>
    <col min="8191" max="8191" width="11" style="1" customWidth="1"/>
    <col min="8192" max="8192" width="11.140625" style="1" customWidth="1"/>
    <col min="8193" max="8193" width="34.140625" style="1" customWidth="1"/>
    <col min="8194" max="8194" width="12.28515625" style="1" customWidth="1"/>
    <col min="8195" max="8195" width="13.28515625" style="1" customWidth="1"/>
    <col min="8196" max="8196" width="11.7109375" style="1" customWidth="1"/>
    <col min="8197" max="8197" width="11" style="1" customWidth="1"/>
    <col min="8198" max="8444" width="9.140625" style="1"/>
    <col min="8445" max="8445" width="6" style="1" customWidth="1"/>
    <col min="8446" max="8446" width="10.28515625" style="1" customWidth="1"/>
    <col min="8447" max="8447" width="11" style="1" customWidth="1"/>
    <col min="8448" max="8448" width="11.140625" style="1" customWidth="1"/>
    <col min="8449" max="8449" width="34.140625" style="1" customWidth="1"/>
    <col min="8450" max="8450" width="12.28515625" style="1" customWidth="1"/>
    <col min="8451" max="8451" width="13.28515625" style="1" customWidth="1"/>
    <col min="8452" max="8452" width="11.7109375" style="1" customWidth="1"/>
    <col min="8453" max="8453" width="11" style="1" customWidth="1"/>
    <col min="8454" max="8700" width="9.140625" style="1"/>
    <col min="8701" max="8701" width="6" style="1" customWidth="1"/>
    <col min="8702" max="8702" width="10.28515625" style="1" customWidth="1"/>
    <col min="8703" max="8703" width="11" style="1" customWidth="1"/>
    <col min="8704" max="8704" width="11.140625" style="1" customWidth="1"/>
    <col min="8705" max="8705" width="34.140625" style="1" customWidth="1"/>
    <col min="8706" max="8706" width="12.28515625" style="1" customWidth="1"/>
    <col min="8707" max="8707" width="13.28515625" style="1" customWidth="1"/>
    <col min="8708" max="8708" width="11.7109375" style="1" customWidth="1"/>
    <col min="8709" max="8709" width="11" style="1" customWidth="1"/>
    <col min="8710" max="8956" width="9.140625" style="1"/>
    <col min="8957" max="8957" width="6" style="1" customWidth="1"/>
    <col min="8958" max="8958" width="10.28515625" style="1" customWidth="1"/>
    <col min="8959" max="8959" width="11" style="1" customWidth="1"/>
    <col min="8960" max="8960" width="11.140625" style="1" customWidth="1"/>
    <col min="8961" max="8961" width="34.140625" style="1" customWidth="1"/>
    <col min="8962" max="8962" width="12.28515625" style="1" customWidth="1"/>
    <col min="8963" max="8963" width="13.28515625" style="1" customWidth="1"/>
    <col min="8964" max="8964" width="11.7109375" style="1" customWidth="1"/>
    <col min="8965" max="8965" width="11" style="1" customWidth="1"/>
    <col min="8966" max="9212" width="9.140625" style="1"/>
    <col min="9213" max="9213" width="6" style="1" customWidth="1"/>
    <col min="9214" max="9214" width="10.28515625" style="1" customWidth="1"/>
    <col min="9215" max="9215" width="11" style="1" customWidth="1"/>
    <col min="9216" max="9216" width="11.140625" style="1" customWidth="1"/>
    <col min="9217" max="9217" width="34.140625" style="1" customWidth="1"/>
    <col min="9218" max="9218" width="12.28515625" style="1" customWidth="1"/>
    <col min="9219" max="9219" width="13.28515625" style="1" customWidth="1"/>
    <col min="9220" max="9220" width="11.7109375" style="1" customWidth="1"/>
    <col min="9221" max="9221" width="11" style="1" customWidth="1"/>
    <col min="9222" max="9468" width="9.140625" style="1"/>
    <col min="9469" max="9469" width="6" style="1" customWidth="1"/>
    <col min="9470" max="9470" width="10.28515625" style="1" customWidth="1"/>
    <col min="9471" max="9471" width="11" style="1" customWidth="1"/>
    <col min="9472" max="9472" width="11.140625" style="1" customWidth="1"/>
    <col min="9473" max="9473" width="34.140625" style="1" customWidth="1"/>
    <col min="9474" max="9474" width="12.28515625" style="1" customWidth="1"/>
    <col min="9475" max="9475" width="13.28515625" style="1" customWidth="1"/>
    <col min="9476" max="9476" width="11.7109375" style="1" customWidth="1"/>
    <col min="9477" max="9477" width="11" style="1" customWidth="1"/>
    <col min="9478" max="9724" width="9.140625" style="1"/>
    <col min="9725" max="9725" width="6" style="1" customWidth="1"/>
    <col min="9726" max="9726" width="10.28515625" style="1" customWidth="1"/>
    <col min="9727" max="9727" width="11" style="1" customWidth="1"/>
    <col min="9728" max="9728" width="11.140625" style="1" customWidth="1"/>
    <col min="9729" max="9729" width="34.140625" style="1" customWidth="1"/>
    <col min="9730" max="9730" width="12.28515625" style="1" customWidth="1"/>
    <col min="9731" max="9731" width="13.28515625" style="1" customWidth="1"/>
    <col min="9732" max="9732" width="11.7109375" style="1" customWidth="1"/>
    <col min="9733" max="9733" width="11" style="1" customWidth="1"/>
    <col min="9734" max="9980" width="9.140625" style="1"/>
    <col min="9981" max="9981" width="6" style="1" customWidth="1"/>
    <col min="9982" max="9982" width="10.28515625" style="1" customWidth="1"/>
    <col min="9983" max="9983" width="11" style="1" customWidth="1"/>
    <col min="9984" max="9984" width="11.140625" style="1" customWidth="1"/>
    <col min="9985" max="9985" width="34.140625" style="1" customWidth="1"/>
    <col min="9986" max="9986" width="12.28515625" style="1" customWidth="1"/>
    <col min="9987" max="9987" width="13.28515625" style="1" customWidth="1"/>
    <col min="9988" max="9988" width="11.7109375" style="1" customWidth="1"/>
    <col min="9989" max="9989" width="11" style="1" customWidth="1"/>
    <col min="9990" max="10236" width="9.140625" style="1"/>
    <col min="10237" max="10237" width="6" style="1" customWidth="1"/>
    <col min="10238" max="10238" width="10.28515625" style="1" customWidth="1"/>
    <col min="10239" max="10239" width="11" style="1" customWidth="1"/>
    <col min="10240" max="10240" width="11.140625" style="1" customWidth="1"/>
    <col min="10241" max="10241" width="34.140625" style="1" customWidth="1"/>
    <col min="10242" max="10242" width="12.28515625" style="1" customWidth="1"/>
    <col min="10243" max="10243" width="13.28515625" style="1" customWidth="1"/>
    <col min="10244" max="10244" width="11.7109375" style="1" customWidth="1"/>
    <col min="10245" max="10245" width="11" style="1" customWidth="1"/>
    <col min="10246" max="10492" width="9.140625" style="1"/>
    <col min="10493" max="10493" width="6" style="1" customWidth="1"/>
    <col min="10494" max="10494" width="10.28515625" style="1" customWidth="1"/>
    <col min="10495" max="10495" width="11" style="1" customWidth="1"/>
    <col min="10496" max="10496" width="11.140625" style="1" customWidth="1"/>
    <col min="10497" max="10497" width="34.140625" style="1" customWidth="1"/>
    <col min="10498" max="10498" width="12.28515625" style="1" customWidth="1"/>
    <col min="10499" max="10499" width="13.28515625" style="1" customWidth="1"/>
    <col min="10500" max="10500" width="11.7109375" style="1" customWidth="1"/>
    <col min="10501" max="10501" width="11" style="1" customWidth="1"/>
    <col min="10502" max="10748" width="9.140625" style="1"/>
    <col min="10749" max="10749" width="6" style="1" customWidth="1"/>
    <col min="10750" max="10750" width="10.28515625" style="1" customWidth="1"/>
    <col min="10751" max="10751" width="11" style="1" customWidth="1"/>
    <col min="10752" max="10752" width="11.140625" style="1" customWidth="1"/>
    <col min="10753" max="10753" width="34.140625" style="1" customWidth="1"/>
    <col min="10754" max="10754" width="12.28515625" style="1" customWidth="1"/>
    <col min="10755" max="10755" width="13.28515625" style="1" customWidth="1"/>
    <col min="10756" max="10756" width="11.7109375" style="1" customWidth="1"/>
    <col min="10757" max="10757" width="11" style="1" customWidth="1"/>
    <col min="10758" max="11004" width="9.140625" style="1"/>
    <col min="11005" max="11005" width="6" style="1" customWidth="1"/>
    <col min="11006" max="11006" width="10.28515625" style="1" customWidth="1"/>
    <col min="11007" max="11007" width="11" style="1" customWidth="1"/>
    <col min="11008" max="11008" width="11.140625" style="1" customWidth="1"/>
    <col min="11009" max="11009" width="34.140625" style="1" customWidth="1"/>
    <col min="11010" max="11010" width="12.28515625" style="1" customWidth="1"/>
    <col min="11011" max="11011" width="13.28515625" style="1" customWidth="1"/>
    <col min="11012" max="11012" width="11.7109375" style="1" customWidth="1"/>
    <col min="11013" max="11013" width="11" style="1" customWidth="1"/>
    <col min="11014" max="11260" width="9.140625" style="1"/>
    <col min="11261" max="11261" width="6" style="1" customWidth="1"/>
    <col min="11262" max="11262" width="10.28515625" style="1" customWidth="1"/>
    <col min="11263" max="11263" width="11" style="1" customWidth="1"/>
    <col min="11264" max="11264" width="11.140625" style="1" customWidth="1"/>
    <col min="11265" max="11265" width="34.140625" style="1" customWidth="1"/>
    <col min="11266" max="11266" width="12.28515625" style="1" customWidth="1"/>
    <col min="11267" max="11267" width="13.28515625" style="1" customWidth="1"/>
    <col min="11268" max="11268" width="11.7109375" style="1" customWidth="1"/>
    <col min="11269" max="11269" width="11" style="1" customWidth="1"/>
    <col min="11270" max="11516" width="9.140625" style="1"/>
    <col min="11517" max="11517" width="6" style="1" customWidth="1"/>
    <col min="11518" max="11518" width="10.28515625" style="1" customWidth="1"/>
    <col min="11519" max="11519" width="11" style="1" customWidth="1"/>
    <col min="11520" max="11520" width="11.140625" style="1" customWidth="1"/>
    <col min="11521" max="11521" width="34.140625" style="1" customWidth="1"/>
    <col min="11522" max="11522" width="12.28515625" style="1" customWidth="1"/>
    <col min="11523" max="11523" width="13.28515625" style="1" customWidth="1"/>
    <col min="11524" max="11524" width="11.7109375" style="1" customWidth="1"/>
    <col min="11525" max="11525" width="11" style="1" customWidth="1"/>
    <col min="11526" max="11772" width="9.140625" style="1"/>
    <col min="11773" max="11773" width="6" style="1" customWidth="1"/>
    <col min="11774" max="11774" width="10.28515625" style="1" customWidth="1"/>
    <col min="11775" max="11775" width="11" style="1" customWidth="1"/>
    <col min="11776" max="11776" width="11.140625" style="1" customWidth="1"/>
    <col min="11777" max="11777" width="34.140625" style="1" customWidth="1"/>
    <col min="11778" max="11778" width="12.28515625" style="1" customWidth="1"/>
    <col min="11779" max="11779" width="13.28515625" style="1" customWidth="1"/>
    <col min="11780" max="11780" width="11.7109375" style="1" customWidth="1"/>
    <col min="11781" max="11781" width="11" style="1" customWidth="1"/>
    <col min="11782" max="12028" width="9.140625" style="1"/>
    <col min="12029" max="12029" width="6" style="1" customWidth="1"/>
    <col min="12030" max="12030" width="10.28515625" style="1" customWidth="1"/>
    <col min="12031" max="12031" width="11" style="1" customWidth="1"/>
    <col min="12032" max="12032" width="11.140625" style="1" customWidth="1"/>
    <col min="12033" max="12033" width="34.140625" style="1" customWidth="1"/>
    <col min="12034" max="12034" width="12.28515625" style="1" customWidth="1"/>
    <col min="12035" max="12035" width="13.28515625" style="1" customWidth="1"/>
    <col min="12036" max="12036" width="11.7109375" style="1" customWidth="1"/>
    <col min="12037" max="12037" width="11" style="1" customWidth="1"/>
    <col min="12038" max="12284" width="9.140625" style="1"/>
    <col min="12285" max="12285" width="6" style="1" customWidth="1"/>
    <col min="12286" max="12286" width="10.28515625" style="1" customWidth="1"/>
    <col min="12287" max="12287" width="11" style="1" customWidth="1"/>
    <col min="12288" max="12288" width="11.140625" style="1" customWidth="1"/>
    <col min="12289" max="12289" width="34.140625" style="1" customWidth="1"/>
    <col min="12290" max="12290" width="12.28515625" style="1" customWidth="1"/>
    <col min="12291" max="12291" width="13.28515625" style="1" customWidth="1"/>
    <col min="12292" max="12292" width="11.7109375" style="1" customWidth="1"/>
    <col min="12293" max="12293" width="11" style="1" customWidth="1"/>
    <col min="12294" max="12540" width="9.140625" style="1"/>
    <col min="12541" max="12541" width="6" style="1" customWidth="1"/>
    <col min="12542" max="12542" width="10.28515625" style="1" customWidth="1"/>
    <col min="12543" max="12543" width="11" style="1" customWidth="1"/>
    <col min="12544" max="12544" width="11.140625" style="1" customWidth="1"/>
    <col min="12545" max="12545" width="34.140625" style="1" customWidth="1"/>
    <col min="12546" max="12546" width="12.28515625" style="1" customWidth="1"/>
    <col min="12547" max="12547" width="13.28515625" style="1" customWidth="1"/>
    <col min="12548" max="12548" width="11.7109375" style="1" customWidth="1"/>
    <col min="12549" max="12549" width="11" style="1" customWidth="1"/>
    <col min="12550" max="12796" width="9.140625" style="1"/>
    <col min="12797" max="12797" width="6" style="1" customWidth="1"/>
    <col min="12798" max="12798" width="10.28515625" style="1" customWidth="1"/>
    <col min="12799" max="12799" width="11" style="1" customWidth="1"/>
    <col min="12800" max="12800" width="11.140625" style="1" customWidth="1"/>
    <col min="12801" max="12801" width="34.140625" style="1" customWidth="1"/>
    <col min="12802" max="12802" width="12.28515625" style="1" customWidth="1"/>
    <col min="12803" max="12803" width="13.28515625" style="1" customWidth="1"/>
    <col min="12804" max="12804" width="11.7109375" style="1" customWidth="1"/>
    <col min="12805" max="12805" width="11" style="1" customWidth="1"/>
    <col min="12806" max="13052" width="9.140625" style="1"/>
    <col min="13053" max="13053" width="6" style="1" customWidth="1"/>
    <col min="13054" max="13054" width="10.28515625" style="1" customWidth="1"/>
    <col min="13055" max="13055" width="11" style="1" customWidth="1"/>
    <col min="13056" max="13056" width="11.140625" style="1" customWidth="1"/>
    <col min="13057" max="13057" width="34.140625" style="1" customWidth="1"/>
    <col min="13058" max="13058" width="12.28515625" style="1" customWidth="1"/>
    <col min="13059" max="13059" width="13.28515625" style="1" customWidth="1"/>
    <col min="13060" max="13060" width="11.7109375" style="1" customWidth="1"/>
    <col min="13061" max="13061" width="11" style="1" customWidth="1"/>
    <col min="13062" max="13308" width="9.140625" style="1"/>
    <col min="13309" max="13309" width="6" style="1" customWidth="1"/>
    <col min="13310" max="13310" width="10.28515625" style="1" customWidth="1"/>
    <col min="13311" max="13311" width="11" style="1" customWidth="1"/>
    <col min="13312" max="13312" width="11.140625" style="1" customWidth="1"/>
    <col min="13313" max="13313" width="34.140625" style="1" customWidth="1"/>
    <col min="13314" max="13314" width="12.28515625" style="1" customWidth="1"/>
    <col min="13315" max="13315" width="13.28515625" style="1" customWidth="1"/>
    <col min="13316" max="13316" width="11.7109375" style="1" customWidth="1"/>
    <col min="13317" max="13317" width="11" style="1" customWidth="1"/>
    <col min="13318" max="13564" width="9.140625" style="1"/>
    <col min="13565" max="13565" width="6" style="1" customWidth="1"/>
    <col min="13566" max="13566" width="10.28515625" style="1" customWidth="1"/>
    <col min="13567" max="13567" width="11" style="1" customWidth="1"/>
    <col min="13568" max="13568" width="11.140625" style="1" customWidth="1"/>
    <col min="13569" max="13569" width="34.140625" style="1" customWidth="1"/>
    <col min="13570" max="13570" width="12.28515625" style="1" customWidth="1"/>
    <col min="13571" max="13571" width="13.28515625" style="1" customWidth="1"/>
    <col min="13572" max="13572" width="11.7109375" style="1" customWidth="1"/>
    <col min="13573" max="13573" width="11" style="1" customWidth="1"/>
    <col min="13574" max="13820" width="9.140625" style="1"/>
    <col min="13821" max="13821" width="6" style="1" customWidth="1"/>
    <col min="13822" max="13822" width="10.28515625" style="1" customWidth="1"/>
    <col min="13823" max="13823" width="11" style="1" customWidth="1"/>
    <col min="13824" max="13824" width="11.140625" style="1" customWidth="1"/>
    <col min="13825" max="13825" width="34.140625" style="1" customWidth="1"/>
    <col min="13826" max="13826" width="12.28515625" style="1" customWidth="1"/>
    <col min="13827" max="13827" width="13.28515625" style="1" customWidth="1"/>
    <col min="13828" max="13828" width="11.7109375" style="1" customWidth="1"/>
    <col min="13829" max="13829" width="11" style="1" customWidth="1"/>
    <col min="13830" max="14076" width="9.140625" style="1"/>
    <col min="14077" max="14077" width="6" style="1" customWidth="1"/>
    <col min="14078" max="14078" width="10.28515625" style="1" customWidth="1"/>
    <col min="14079" max="14079" width="11" style="1" customWidth="1"/>
    <col min="14080" max="14080" width="11.140625" style="1" customWidth="1"/>
    <col min="14081" max="14081" width="34.140625" style="1" customWidth="1"/>
    <col min="14082" max="14082" width="12.28515625" style="1" customWidth="1"/>
    <col min="14083" max="14083" width="13.28515625" style="1" customWidth="1"/>
    <col min="14084" max="14084" width="11.7109375" style="1" customWidth="1"/>
    <col min="14085" max="14085" width="11" style="1" customWidth="1"/>
    <col min="14086" max="14332" width="9.140625" style="1"/>
    <col min="14333" max="14333" width="6" style="1" customWidth="1"/>
    <col min="14334" max="14334" width="10.28515625" style="1" customWidth="1"/>
    <col min="14335" max="14335" width="11" style="1" customWidth="1"/>
    <col min="14336" max="14336" width="11.140625" style="1" customWidth="1"/>
    <col min="14337" max="14337" width="34.140625" style="1" customWidth="1"/>
    <col min="14338" max="14338" width="12.28515625" style="1" customWidth="1"/>
    <col min="14339" max="14339" width="13.28515625" style="1" customWidth="1"/>
    <col min="14340" max="14340" width="11.7109375" style="1" customWidth="1"/>
    <col min="14341" max="14341" width="11" style="1" customWidth="1"/>
    <col min="14342" max="14588" width="9.140625" style="1"/>
    <col min="14589" max="14589" width="6" style="1" customWidth="1"/>
    <col min="14590" max="14590" width="10.28515625" style="1" customWidth="1"/>
    <col min="14591" max="14591" width="11" style="1" customWidth="1"/>
    <col min="14592" max="14592" width="11.140625" style="1" customWidth="1"/>
    <col min="14593" max="14593" width="34.140625" style="1" customWidth="1"/>
    <col min="14594" max="14594" width="12.28515625" style="1" customWidth="1"/>
    <col min="14595" max="14595" width="13.28515625" style="1" customWidth="1"/>
    <col min="14596" max="14596" width="11.7109375" style="1" customWidth="1"/>
    <col min="14597" max="14597" width="11" style="1" customWidth="1"/>
    <col min="14598" max="14844" width="9.140625" style="1"/>
    <col min="14845" max="14845" width="6" style="1" customWidth="1"/>
    <col min="14846" max="14846" width="10.28515625" style="1" customWidth="1"/>
    <col min="14847" max="14847" width="11" style="1" customWidth="1"/>
    <col min="14848" max="14848" width="11.140625" style="1" customWidth="1"/>
    <col min="14849" max="14849" width="34.140625" style="1" customWidth="1"/>
    <col min="14850" max="14850" width="12.28515625" style="1" customWidth="1"/>
    <col min="14851" max="14851" width="13.28515625" style="1" customWidth="1"/>
    <col min="14852" max="14852" width="11.7109375" style="1" customWidth="1"/>
    <col min="14853" max="14853" width="11" style="1" customWidth="1"/>
    <col min="14854" max="15100" width="9.140625" style="1"/>
    <col min="15101" max="15101" width="6" style="1" customWidth="1"/>
    <col min="15102" max="15102" width="10.28515625" style="1" customWidth="1"/>
    <col min="15103" max="15103" width="11" style="1" customWidth="1"/>
    <col min="15104" max="15104" width="11.140625" style="1" customWidth="1"/>
    <col min="15105" max="15105" width="34.140625" style="1" customWidth="1"/>
    <col min="15106" max="15106" width="12.28515625" style="1" customWidth="1"/>
    <col min="15107" max="15107" width="13.28515625" style="1" customWidth="1"/>
    <col min="15108" max="15108" width="11.7109375" style="1" customWidth="1"/>
    <col min="15109" max="15109" width="11" style="1" customWidth="1"/>
    <col min="15110" max="15356" width="9.140625" style="1"/>
    <col min="15357" max="15357" width="6" style="1" customWidth="1"/>
    <col min="15358" max="15358" width="10.28515625" style="1" customWidth="1"/>
    <col min="15359" max="15359" width="11" style="1" customWidth="1"/>
    <col min="15360" max="15360" width="11.140625" style="1" customWidth="1"/>
    <col min="15361" max="15361" width="34.140625" style="1" customWidth="1"/>
    <col min="15362" max="15362" width="12.28515625" style="1" customWidth="1"/>
    <col min="15363" max="15363" width="13.28515625" style="1" customWidth="1"/>
    <col min="15364" max="15364" width="11.7109375" style="1" customWidth="1"/>
    <col min="15365" max="15365" width="11" style="1" customWidth="1"/>
    <col min="15366" max="15612" width="9.140625" style="1"/>
    <col min="15613" max="15613" width="6" style="1" customWidth="1"/>
    <col min="15614" max="15614" width="10.28515625" style="1" customWidth="1"/>
    <col min="15615" max="15615" width="11" style="1" customWidth="1"/>
    <col min="15616" max="15616" width="11.140625" style="1" customWidth="1"/>
    <col min="15617" max="15617" width="34.140625" style="1" customWidth="1"/>
    <col min="15618" max="15618" width="12.28515625" style="1" customWidth="1"/>
    <col min="15619" max="15619" width="13.28515625" style="1" customWidth="1"/>
    <col min="15620" max="15620" width="11.7109375" style="1" customWidth="1"/>
    <col min="15621" max="15621" width="11" style="1" customWidth="1"/>
    <col min="15622" max="15868" width="9.140625" style="1"/>
    <col min="15869" max="15869" width="6" style="1" customWidth="1"/>
    <col min="15870" max="15870" width="10.28515625" style="1" customWidth="1"/>
    <col min="15871" max="15871" width="11" style="1" customWidth="1"/>
    <col min="15872" max="15872" width="11.140625" style="1" customWidth="1"/>
    <col min="15873" max="15873" width="34.140625" style="1" customWidth="1"/>
    <col min="15874" max="15874" width="12.28515625" style="1" customWidth="1"/>
    <col min="15875" max="15875" width="13.28515625" style="1" customWidth="1"/>
    <col min="15876" max="15876" width="11.7109375" style="1" customWidth="1"/>
    <col min="15877" max="15877" width="11" style="1" customWidth="1"/>
    <col min="15878" max="16124" width="9.140625" style="1"/>
    <col min="16125" max="16125" width="6" style="1" customWidth="1"/>
    <col min="16126" max="16126" width="10.28515625" style="1" customWidth="1"/>
    <col min="16127" max="16127" width="11" style="1" customWidth="1"/>
    <col min="16128" max="16128" width="11.140625" style="1" customWidth="1"/>
    <col min="16129" max="16129" width="34.140625" style="1" customWidth="1"/>
    <col min="16130" max="16130" width="12.28515625" style="1" customWidth="1"/>
    <col min="16131" max="16131" width="13.28515625" style="1" customWidth="1"/>
    <col min="16132" max="16132" width="11.7109375" style="1" customWidth="1"/>
    <col min="16133" max="16133" width="11" style="1" customWidth="1"/>
    <col min="16134" max="16384" width="9.140625" style="1"/>
  </cols>
  <sheetData>
    <row r="1" spans="2:13" x14ac:dyDescent="0.2">
      <c r="B1" s="63" t="s">
        <v>0</v>
      </c>
      <c r="C1" s="63"/>
      <c r="D1" s="63"/>
      <c r="E1" s="63"/>
      <c r="F1" s="63"/>
      <c r="G1" s="63"/>
      <c r="H1" s="63"/>
      <c r="I1" s="63"/>
      <c r="J1" s="8"/>
      <c r="K1" s="8"/>
    </row>
    <row r="2" spans="2:13" x14ac:dyDescent="0.2">
      <c r="B2" s="64" t="s">
        <v>1</v>
      </c>
      <c r="C2" s="64"/>
      <c r="D2" s="64"/>
      <c r="E2" s="64"/>
      <c r="F2" s="64"/>
      <c r="G2" s="64"/>
      <c r="H2" s="64"/>
      <c r="I2" s="64"/>
      <c r="J2" s="9"/>
      <c r="K2" s="9"/>
    </row>
    <row r="3" spans="2:13" ht="51.75" customHeight="1" x14ac:dyDescent="0.2">
      <c r="B3" s="65" t="s">
        <v>2</v>
      </c>
      <c r="C3" s="67" t="s">
        <v>3</v>
      </c>
      <c r="D3" s="67" t="s">
        <v>4</v>
      </c>
      <c r="E3" s="65" t="s">
        <v>5</v>
      </c>
      <c r="F3" s="67" t="s">
        <v>6</v>
      </c>
      <c r="G3" s="69" t="s">
        <v>7</v>
      </c>
      <c r="H3" s="28" t="s">
        <v>31</v>
      </c>
      <c r="I3" s="28" t="s">
        <v>52</v>
      </c>
      <c r="J3" s="28" t="s">
        <v>14</v>
      </c>
      <c r="K3" s="28" t="s">
        <v>53</v>
      </c>
      <c r="L3" s="71" t="s">
        <v>34</v>
      </c>
      <c r="M3" s="71" t="s">
        <v>35</v>
      </c>
    </row>
    <row r="4" spans="2:13" ht="25.5" x14ac:dyDescent="0.2">
      <c r="B4" s="66"/>
      <c r="C4" s="68"/>
      <c r="D4" s="68"/>
      <c r="E4" s="66"/>
      <c r="F4" s="68"/>
      <c r="G4" s="70"/>
      <c r="H4" s="2" t="s">
        <v>50</v>
      </c>
      <c r="I4" s="2" t="s">
        <v>50</v>
      </c>
      <c r="J4" s="2" t="s">
        <v>15</v>
      </c>
      <c r="K4" s="2" t="s">
        <v>15</v>
      </c>
      <c r="L4" s="72"/>
      <c r="M4" s="72"/>
    </row>
    <row r="5" spans="2:13" ht="12.75" customHeight="1" x14ac:dyDescent="0.2">
      <c r="B5" s="76" t="s">
        <v>41</v>
      </c>
      <c r="C5" s="37" t="s">
        <v>36</v>
      </c>
      <c r="D5" s="38" t="s">
        <v>37</v>
      </c>
      <c r="E5" s="39" t="s">
        <v>47</v>
      </c>
      <c r="F5" s="40">
        <v>5</v>
      </c>
      <c r="G5" s="40">
        <v>0</v>
      </c>
      <c r="H5" s="41">
        <v>54.1</v>
      </c>
      <c r="I5" s="41">
        <v>46.9</v>
      </c>
      <c r="J5" s="42">
        <f>F5*H5</f>
        <v>270.5</v>
      </c>
      <c r="K5" s="42">
        <f>F5*I5</f>
        <v>234.5</v>
      </c>
      <c r="L5" s="24"/>
      <c r="M5" s="24"/>
    </row>
    <row r="6" spans="2:13" ht="15" x14ac:dyDescent="0.2">
      <c r="B6" s="77"/>
      <c r="C6" s="37" t="s">
        <v>36</v>
      </c>
      <c r="D6" s="38" t="s">
        <v>37</v>
      </c>
      <c r="E6" s="39" t="s">
        <v>38</v>
      </c>
      <c r="F6" s="40">
        <v>41</v>
      </c>
      <c r="G6" s="40">
        <v>0</v>
      </c>
      <c r="H6" s="41">
        <v>44.1</v>
      </c>
      <c r="I6" s="41">
        <v>37.9</v>
      </c>
      <c r="J6" s="42">
        <f t="shared" ref="J6:J7" si="0">F6*H6</f>
        <v>1808.1000000000001</v>
      </c>
      <c r="K6" s="42">
        <f>F6*I6</f>
        <v>1553.8999999999999</v>
      </c>
      <c r="L6" s="24"/>
      <c r="M6" s="24"/>
    </row>
    <row r="7" spans="2:13" ht="15" x14ac:dyDescent="0.2">
      <c r="B7" s="77"/>
      <c r="C7" s="37" t="s">
        <v>36</v>
      </c>
      <c r="D7" s="38" t="s">
        <v>37</v>
      </c>
      <c r="E7" s="39" t="s">
        <v>39</v>
      </c>
      <c r="F7" s="40">
        <v>2</v>
      </c>
      <c r="G7" s="40">
        <v>0</v>
      </c>
      <c r="H7" s="41">
        <v>38.1</v>
      </c>
      <c r="I7" s="41">
        <v>32.5</v>
      </c>
      <c r="J7" s="42">
        <f t="shared" si="0"/>
        <v>76.2</v>
      </c>
      <c r="K7" s="42">
        <f>F7*I7</f>
        <v>65</v>
      </c>
      <c r="L7" s="24"/>
      <c r="M7" s="24"/>
    </row>
    <row r="8" spans="2:13" ht="15" x14ac:dyDescent="0.2">
      <c r="B8" s="77"/>
      <c r="C8" s="37" t="s">
        <v>36</v>
      </c>
      <c r="D8" s="38" t="s">
        <v>37</v>
      </c>
      <c r="E8" s="39" t="s">
        <v>42</v>
      </c>
      <c r="F8" s="40">
        <v>44</v>
      </c>
      <c r="G8" s="43">
        <f>F8/0.6</f>
        <v>73.333333333333343</v>
      </c>
      <c r="H8" s="41">
        <v>17.260000000000002</v>
      </c>
      <c r="I8" s="41">
        <v>14.46</v>
      </c>
      <c r="J8" s="42">
        <f>G8*H8</f>
        <v>1265.7333333333336</v>
      </c>
      <c r="K8" s="42">
        <f t="shared" ref="K8:K14" si="1">G8*I8</f>
        <v>1060.4000000000001</v>
      </c>
      <c r="L8" s="24"/>
      <c r="M8" s="24"/>
    </row>
    <row r="9" spans="2:13" ht="15" x14ac:dyDescent="0.2">
      <c r="B9" s="77"/>
      <c r="C9" s="37" t="s">
        <v>36</v>
      </c>
      <c r="D9" s="38" t="s">
        <v>37</v>
      </c>
      <c r="E9" s="36" t="s">
        <v>13</v>
      </c>
      <c r="F9" s="40">
        <v>4</v>
      </c>
      <c r="G9" s="43">
        <v>7</v>
      </c>
      <c r="H9" s="41">
        <v>16.260000000000002</v>
      </c>
      <c r="I9" s="41">
        <v>13.56</v>
      </c>
      <c r="J9" s="42">
        <f t="shared" ref="J9:J13" si="2">G9*H9</f>
        <v>113.82000000000001</v>
      </c>
      <c r="K9" s="42">
        <f t="shared" si="1"/>
        <v>94.92</v>
      </c>
      <c r="L9" s="24"/>
      <c r="M9" s="24"/>
    </row>
    <row r="10" spans="2:13" ht="15" x14ac:dyDescent="0.2">
      <c r="B10" s="77"/>
      <c r="C10" s="37" t="s">
        <v>36</v>
      </c>
      <c r="D10" s="38" t="s">
        <v>37</v>
      </c>
      <c r="E10" s="36" t="s">
        <v>8</v>
      </c>
      <c r="F10" s="44">
        <v>6</v>
      </c>
      <c r="G10" s="43">
        <v>10</v>
      </c>
      <c r="H10" s="41">
        <v>16.260000000000002</v>
      </c>
      <c r="I10" s="41">
        <v>13.56</v>
      </c>
      <c r="J10" s="42">
        <f t="shared" si="2"/>
        <v>162.60000000000002</v>
      </c>
      <c r="K10" s="42">
        <f t="shared" si="1"/>
        <v>135.6</v>
      </c>
      <c r="L10" s="24"/>
      <c r="M10" s="24"/>
    </row>
    <row r="11" spans="2:13" ht="15" x14ac:dyDescent="0.2">
      <c r="B11" s="77"/>
      <c r="C11" s="45" t="s">
        <v>36</v>
      </c>
      <c r="D11" s="38" t="s">
        <v>37</v>
      </c>
      <c r="E11" s="46" t="s">
        <v>9</v>
      </c>
      <c r="F11" s="47">
        <v>23</v>
      </c>
      <c r="G11" s="43">
        <v>38</v>
      </c>
      <c r="H11" s="48">
        <v>14.26</v>
      </c>
      <c r="I11" s="48">
        <v>11.76</v>
      </c>
      <c r="J11" s="42">
        <f t="shared" si="2"/>
        <v>541.88</v>
      </c>
      <c r="K11" s="42">
        <f t="shared" si="1"/>
        <v>446.88</v>
      </c>
      <c r="L11" s="24"/>
      <c r="M11" s="24"/>
    </row>
    <row r="12" spans="2:13" ht="15" x14ac:dyDescent="0.2">
      <c r="B12" s="77"/>
      <c r="C12" s="37" t="s">
        <v>36</v>
      </c>
      <c r="D12" s="49" t="s">
        <v>40</v>
      </c>
      <c r="E12" s="50" t="s">
        <v>44</v>
      </c>
      <c r="F12" s="44">
        <v>4</v>
      </c>
      <c r="G12" s="43">
        <v>7</v>
      </c>
      <c r="H12" s="41">
        <v>17.260000000000002</v>
      </c>
      <c r="I12" s="41">
        <v>14.46</v>
      </c>
      <c r="J12" s="42">
        <f t="shared" si="2"/>
        <v>120.82000000000001</v>
      </c>
      <c r="K12" s="42">
        <f t="shared" si="1"/>
        <v>101.22</v>
      </c>
      <c r="L12" s="24"/>
      <c r="M12" s="24"/>
    </row>
    <row r="13" spans="2:13" ht="15" x14ac:dyDescent="0.2">
      <c r="B13" s="77"/>
      <c r="C13" s="45" t="s">
        <v>36</v>
      </c>
      <c r="D13" s="49" t="s">
        <v>40</v>
      </c>
      <c r="E13" s="36" t="s">
        <v>8</v>
      </c>
      <c r="F13" s="44">
        <v>2</v>
      </c>
      <c r="G13" s="43">
        <v>3</v>
      </c>
      <c r="H13" s="41">
        <v>16.260000000000002</v>
      </c>
      <c r="I13" s="41">
        <v>13.56</v>
      </c>
      <c r="J13" s="42">
        <f t="shared" si="2"/>
        <v>48.78</v>
      </c>
      <c r="K13" s="42">
        <f t="shared" si="1"/>
        <v>40.68</v>
      </c>
      <c r="L13" s="24"/>
      <c r="M13" s="24"/>
    </row>
    <row r="14" spans="2:13" ht="15" x14ac:dyDescent="0.2">
      <c r="B14" s="77"/>
      <c r="C14" s="37" t="s">
        <v>36</v>
      </c>
      <c r="D14" s="49" t="s">
        <v>40</v>
      </c>
      <c r="E14" s="50" t="s">
        <v>9</v>
      </c>
      <c r="F14" s="44">
        <v>34</v>
      </c>
      <c r="G14" s="43">
        <v>57</v>
      </c>
      <c r="H14" s="41">
        <v>14.26</v>
      </c>
      <c r="I14" s="41">
        <v>11.76</v>
      </c>
      <c r="J14" s="42">
        <f>G14*H14</f>
        <v>812.81999999999994</v>
      </c>
      <c r="K14" s="42">
        <f t="shared" si="1"/>
        <v>670.31999999999994</v>
      </c>
      <c r="L14" s="24"/>
      <c r="M14" s="24"/>
    </row>
    <row r="15" spans="2:13" ht="15" x14ac:dyDescent="0.25">
      <c r="B15" s="77"/>
      <c r="C15" s="51"/>
      <c r="D15" s="52"/>
      <c r="E15" s="53"/>
      <c r="F15" s="54">
        <f>SUM(F5:F14)</f>
        <v>165</v>
      </c>
      <c r="G15" s="54">
        <f>SUM(G5:G14)</f>
        <v>195.33333333333334</v>
      </c>
      <c r="H15" s="55"/>
      <c r="I15" s="55"/>
      <c r="J15" s="56">
        <f>SUM(J5:J14)</f>
        <v>5221.2533333333331</v>
      </c>
      <c r="K15" s="56">
        <f>SUM(K5:K14)</f>
        <v>4403.42</v>
      </c>
      <c r="L15" s="24"/>
      <c r="M15" s="24"/>
    </row>
    <row r="16" spans="2:13" ht="12.75" customHeight="1" x14ac:dyDescent="0.2">
      <c r="B16" s="77"/>
      <c r="C16" s="57" t="s">
        <v>43</v>
      </c>
      <c r="D16" s="38" t="s">
        <v>37</v>
      </c>
      <c r="E16" s="39" t="s">
        <v>47</v>
      </c>
      <c r="F16" s="40">
        <v>2</v>
      </c>
      <c r="G16" s="40">
        <v>0</v>
      </c>
      <c r="H16" s="41">
        <v>54.1</v>
      </c>
      <c r="I16" s="41">
        <v>46.9</v>
      </c>
      <c r="J16" s="42">
        <f>F16*H16</f>
        <v>108.2</v>
      </c>
      <c r="K16" s="42">
        <f>F16*I16</f>
        <v>93.8</v>
      </c>
      <c r="L16" s="24"/>
      <c r="M16" s="24"/>
    </row>
    <row r="17" spans="2:13" ht="15" x14ac:dyDescent="0.2">
      <c r="B17" s="77"/>
      <c r="C17" s="57" t="s">
        <v>43</v>
      </c>
      <c r="D17" s="49" t="s">
        <v>37</v>
      </c>
      <c r="E17" s="39" t="s">
        <v>38</v>
      </c>
      <c r="F17" s="44">
        <v>6</v>
      </c>
      <c r="G17" s="40">
        <v>0</v>
      </c>
      <c r="H17" s="41">
        <v>44.1</v>
      </c>
      <c r="I17" s="41">
        <v>37.9</v>
      </c>
      <c r="J17" s="42">
        <f t="shared" ref="J17:J18" si="3">F17*H17</f>
        <v>264.60000000000002</v>
      </c>
      <c r="K17" s="42">
        <f>F17*I17</f>
        <v>227.39999999999998</v>
      </c>
      <c r="L17" s="24"/>
      <c r="M17" s="24"/>
    </row>
    <row r="18" spans="2:13" ht="15" x14ac:dyDescent="0.2">
      <c r="B18" s="77"/>
      <c r="C18" s="57" t="s">
        <v>43</v>
      </c>
      <c r="D18" s="49" t="s">
        <v>37</v>
      </c>
      <c r="E18" s="39" t="s">
        <v>39</v>
      </c>
      <c r="F18" s="40">
        <v>1</v>
      </c>
      <c r="G18" s="40">
        <v>0</v>
      </c>
      <c r="H18" s="41">
        <v>38.1</v>
      </c>
      <c r="I18" s="41">
        <v>32.5</v>
      </c>
      <c r="J18" s="42">
        <f t="shared" si="3"/>
        <v>38.1</v>
      </c>
      <c r="K18" s="42">
        <f>F18*I18</f>
        <v>32.5</v>
      </c>
      <c r="L18" s="24"/>
      <c r="M18" s="24"/>
    </row>
    <row r="19" spans="2:13" ht="15" x14ac:dyDescent="0.2">
      <c r="B19" s="77"/>
      <c r="C19" s="57" t="s">
        <v>43</v>
      </c>
      <c r="D19" s="58" t="s">
        <v>37</v>
      </c>
      <c r="E19" s="39" t="s">
        <v>42</v>
      </c>
      <c r="F19" s="40">
        <v>15</v>
      </c>
      <c r="G19" s="43">
        <v>25</v>
      </c>
      <c r="H19" s="41">
        <v>17.260000000000002</v>
      </c>
      <c r="I19" s="41">
        <v>14.46</v>
      </c>
      <c r="J19" s="42">
        <f>G19*H19</f>
        <v>431.50000000000006</v>
      </c>
      <c r="K19" s="42">
        <f t="shared" ref="K19:K27" si="4">G19*I19</f>
        <v>361.5</v>
      </c>
      <c r="L19" s="24"/>
      <c r="M19" s="24"/>
    </row>
    <row r="20" spans="2:13" ht="15" x14ac:dyDescent="0.2">
      <c r="B20" s="77"/>
      <c r="C20" s="57" t="s">
        <v>43</v>
      </c>
      <c r="D20" s="49" t="s">
        <v>37</v>
      </c>
      <c r="E20" s="36" t="s">
        <v>13</v>
      </c>
      <c r="F20" s="44">
        <v>1</v>
      </c>
      <c r="G20" s="43">
        <v>2</v>
      </c>
      <c r="H20" s="41">
        <v>16.260000000000002</v>
      </c>
      <c r="I20" s="41">
        <v>13.56</v>
      </c>
      <c r="J20" s="42">
        <f t="shared" ref="J20:J27" si="5">G20*H20</f>
        <v>32.520000000000003</v>
      </c>
      <c r="K20" s="42">
        <f t="shared" si="4"/>
        <v>27.12</v>
      </c>
      <c r="L20" s="24"/>
      <c r="M20" s="24"/>
    </row>
    <row r="21" spans="2:13" ht="15" x14ac:dyDescent="0.2">
      <c r="B21" s="77"/>
      <c r="C21" s="57" t="s">
        <v>43</v>
      </c>
      <c r="D21" s="49" t="s">
        <v>37</v>
      </c>
      <c r="E21" s="36" t="s">
        <v>8</v>
      </c>
      <c r="F21" s="44">
        <v>2</v>
      </c>
      <c r="G21" s="43">
        <v>3</v>
      </c>
      <c r="H21" s="41">
        <v>16.260000000000002</v>
      </c>
      <c r="I21" s="41">
        <v>13.56</v>
      </c>
      <c r="J21" s="42">
        <f t="shared" si="5"/>
        <v>48.78</v>
      </c>
      <c r="K21" s="42">
        <f t="shared" si="4"/>
        <v>40.68</v>
      </c>
      <c r="L21" s="24"/>
      <c r="M21" s="24"/>
    </row>
    <row r="22" spans="2:13" ht="15" x14ac:dyDescent="0.2">
      <c r="B22" s="77"/>
      <c r="C22" s="57" t="s">
        <v>43</v>
      </c>
      <c r="D22" s="49" t="s">
        <v>37</v>
      </c>
      <c r="E22" s="50" t="s">
        <v>9</v>
      </c>
      <c r="F22" s="44">
        <v>18</v>
      </c>
      <c r="G22" s="43">
        <v>30</v>
      </c>
      <c r="H22" s="48">
        <v>14.26</v>
      </c>
      <c r="I22" s="48">
        <v>11.76</v>
      </c>
      <c r="J22" s="42">
        <f t="shared" si="5"/>
        <v>427.8</v>
      </c>
      <c r="K22" s="42">
        <f t="shared" si="4"/>
        <v>352.8</v>
      </c>
      <c r="L22" s="24"/>
      <c r="M22" s="24"/>
    </row>
    <row r="23" spans="2:13" ht="15" x14ac:dyDescent="0.2">
      <c r="B23" s="77"/>
      <c r="C23" s="57" t="s">
        <v>43</v>
      </c>
      <c r="D23" s="49" t="s">
        <v>48</v>
      </c>
      <c r="E23" s="50" t="s">
        <v>44</v>
      </c>
      <c r="F23" s="44">
        <v>1</v>
      </c>
      <c r="G23" s="43">
        <v>2</v>
      </c>
      <c r="H23" s="41">
        <v>28.1</v>
      </c>
      <c r="I23" s="41">
        <v>23.5</v>
      </c>
      <c r="J23" s="42">
        <f t="shared" si="5"/>
        <v>56.2</v>
      </c>
      <c r="K23" s="42">
        <f t="shared" si="4"/>
        <v>47</v>
      </c>
      <c r="L23" s="24"/>
      <c r="M23" s="24"/>
    </row>
    <row r="24" spans="2:13" ht="15" x14ac:dyDescent="0.2">
      <c r="B24" s="77"/>
      <c r="C24" s="57" t="s">
        <v>43</v>
      </c>
      <c r="D24" s="49" t="s">
        <v>48</v>
      </c>
      <c r="E24" s="36" t="s">
        <v>13</v>
      </c>
      <c r="F24" s="44">
        <v>3</v>
      </c>
      <c r="G24" s="43">
        <v>5</v>
      </c>
      <c r="H24" s="41">
        <v>16.260000000000002</v>
      </c>
      <c r="I24" s="41">
        <v>13.56</v>
      </c>
      <c r="J24" s="42">
        <f t="shared" si="5"/>
        <v>81.300000000000011</v>
      </c>
      <c r="K24" s="42">
        <f t="shared" si="4"/>
        <v>67.8</v>
      </c>
      <c r="L24" s="24"/>
      <c r="M24" s="24"/>
    </row>
    <row r="25" spans="2:13" ht="15" x14ac:dyDescent="0.2">
      <c r="B25" s="77"/>
      <c r="C25" s="57" t="s">
        <v>43</v>
      </c>
      <c r="D25" s="49" t="s">
        <v>48</v>
      </c>
      <c r="E25" s="50" t="s">
        <v>9</v>
      </c>
      <c r="F25" s="44">
        <v>7</v>
      </c>
      <c r="G25" s="43">
        <v>12</v>
      </c>
      <c r="H25" s="41">
        <v>14.26</v>
      </c>
      <c r="I25" s="41">
        <v>11.76</v>
      </c>
      <c r="J25" s="42">
        <f t="shared" si="5"/>
        <v>171.12</v>
      </c>
      <c r="K25" s="42">
        <f t="shared" si="4"/>
        <v>141.12</v>
      </c>
      <c r="L25" s="24"/>
      <c r="M25" s="24"/>
    </row>
    <row r="26" spans="2:13" ht="15" x14ac:dyDescent="0.2">
      <c r="B26" s="77"/>
      <c r="C26" s="57" t="s">
        <v>43</v>
      </c>
      <c r="D26" s="49" t="s">
        <v>33</v>
      </c>
      <c r="E26" s="50" t="s">
        <v>9</v>
      </c>
      <c r="F26" s="44">
        <v>1</v>
      </c>
      <c r="G26" s="43">
        <v>2</v>
      </c>
      <c r="H26" s="41">
        <v>19.260000000000002</v>
      </c>
      <c r="I26" s="41">
        <v>16.260000000000002</v>
      </c>
      <c r="J26" s="42">
        <f t="shared" si="5"/>
        <v>38.520000000000003</v>
      </c>
      <c r="K26" s="42">
        <f t="shared" si="4"/>
        <v>32.520000000000003</v>
      </c>
      <c r="L26" s="24"/>
      <c r="M26" s="24"/>
    </row>
    <row r="27" spans="2:13" ht="28.5" x14ac:dyDescent="0.2">
      <c r="B27" s="77"/>
      <c r="C27" s="57" t="s">
        <v>43</v>
      </c>
      <c r="D27" s="49" t="s">
        <v>49</v>
      </c>
      <c r="E27" s="50" t="s">
        <v>9</v>
      </c>
      <c r="F27" s="44">
        <v>2</v>
      </c>
      <c r="G27" s="43">
        <v>3</v>
      </c>
      <c r="H27" s="41">
        <v>19.260000000000002</v>
      </c>
      <c r="I27" s="41">
        <v>16.260000000000002</v>
      </c>
      <c r="J27" s="42">
        <f t="shared" si="5"/>
        <v>57.78</v>
      </c>
      <c r="K27" s="42">
        <f t="shared" si="4"/>
        <v>48.78</v>
      </c>
      <c r="L27" s="24"/>
      <c r="M27" s="24"/>
    </row>
    <row r="28" spans="2:13" ht="15" x14ac:dyDescent="0.2">
      <c r="B28" s="78"/>
      <c r="C28" s="29"/>
      <c r="D28" s="30"/>
      <c r="E28" s="3"/>
      <c r="F28" s="31">
        <f>SUM(F16:F27)</f>
        <v>59</v>
      </c>
      <c r="G28" s="31">
        <f>SUM(G16:G27)</f>
        <v>84</v>
      </c>
      <c r="H28" s="55"/>
      <c r="I28" s="55"/>
      <c r="J28" s="35">
        <f>SUM(J16:J27)</f>
        <v>1756.4199999999998</v>
      </c>
      <c r="K28" s="35">
        <f>SUM(K16:K27)</f>
        <v>1473.0199999999998</v>
      </c>
      <c r="L28" s="24"/>
      <c r="M28" s="24"/>
    </row>
    <row r="29" spans="2:13" ht="15" x14ac:dyDescent="0.25">
      <c r="B29" s="6" t="s">
        <v>45</v>
      </c>
      <c r="C29" s="6"/>
      <c r="D29" s="6"/>
      <c r="E29" s="6"/>
      <c r="F29" s="22">
        <f>F15+F28</f>
        <v>224</v>
      </c>
      <c r="G29" s="22">
        <f t="shared" ref="G29:K29" si="6">G15+G28</f>
        <v>279.33333333333337</v>
      </c>
      <c r="H29" s="55"/>
      <c r="I29" s="55"/>
      <c r="J29" s="32">
        <f>J15+J28</f>
        <v>6977.6733333333332</v>
      </c>
      <c r="K29" s="32">
        <f t="shared" si="6"/>
        <v>5876.44</v>
      </c>
      <c r="L29" s="33">
        <f>J29*0.05</f>
        <v>348.88366666666667</v>
      </c>
      <c r="M29" s="34">
        <f>J29*0.01</f>
        <v>69.77673333333334</v>
      </c>
    </row>
    <row r="30" spans="2:13" x14ac:dyDescent="0.2">
      <c r="D30" s="4"/>
    </row>
    <row r="33" spans="2:13" s="5" customFormat="1" x14ac:dyDescent="0.2">
      <c r="B33" s="74" t="s">
        <v>10</v>
      </c>
      <c r="C33" s="75"/>
      <c r="D33" s="75"/>
      <c r="E33" s="75"/>
      <c r="G33" s="26" t="s">
        <v>11</v>
      </c>
      <c r="H33" s="26"/>
      <c r="I33" s="26"/>
      <c r="J33" s="27"/>
      <c r="K33" s="27"/>
      <c r="L33" s="1"/>
      <c r="M33" s="1"/>
    </row>
    <row r="34" spans="2:13" s="5" customFormat="1" x14ac:dyDescent="0.2">
      <c r="B34" s="73" t="s">
        <v>12</v>
      </c>
      <c r="C34" s="73"/>
      <c r="D34" s="73"/>
      <c r="E34" s="73"/>
      <c r="G34" s="27"/>
      <c r="H34" s="27"/>
      <c r="I34" s="27"/>
      <c r="J34" s="27"/>
      <c r="K34" s="27"/>
      <c r="L34" s="1"/>
      <c r="M34" s="1"/>
    </row>
    <row r="35" spans="2:13" s="5" customFormat="1" x14ac:dyDescent="0.25">
      <c r="B35" s="73" t="s">
        <v>46</v>
      </c>
      <c r="C35" s="73"/>
      <c r="D35" s="73"/>
      <c r="E35" s="73"/>
      <c r="G35" s="23"/>
    </row>
    <row r="39" spans="2:13" ht="15.75" x14ac:dyDescent="0.2">
      <c r="C39" s="18" t="s">
        <v>26</v>
      </c>
      <c r="D39" s="18"/>
      <c r="E39" s="18"/>
      <c r="F39" s="18"/>
    </row>
    <row r="40" spans="2:13" ht="15.75" x14ac:dyDescent="0.2">
      <c r="E40" s="25" t="s">
        <v>27</v>
      </c>
      <c r="F40" s="25"/>
      <c r="G40" s="25"/>
      <c r="H40" s="25"/>
      <c r="I40" s="25"/>
    </row>
  </sheetData>
  <autoFilter ref="A4:WVM29" xr:uid="{C5908683-ECDE-4590-84DA-9607ED98454C}"/>
  <mergeCells count="14">
    <mergeCell ref="L3:L4"/>
    <mergeCell ref="M3:M4"/>
    <mergeCell ref="B35:E35"/>
    <mergeCell ref="B33:E33"/>
    <mergeCell ref="B34:E34"/>
    <mergeCell ref="B5:B28"/>
    <mergeCell ref="B1:I1"/>
    <mergeCell ref="B2:I2"/>
    <mergeCell ref="B3:B4"/>
    <mergeCell ref="C3:C4"/>
    <mergeCell ref="D3:D4"/>
    <mergeCell ref="E3:E4"/>
    <mergeCell ref="F3:F4"/>
    <mergeCell ref="G3:G4"/>
  </mergeCells>
  <phoneticPr fontId="20" type="noConversion"/>
  <pageMargins left="0.25" right="0.25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088B6-8E40-4AE9-BF1D-11E4327CF7FA}">
  <sheetPr>
    <pageSetUpPr fitToPage="1"/>
  </sheetPr>
  <dimension ref="B1:Q45"/>
  <sheetViews>
    <sheetView topLeftCell="A9" workbookViewId="0">
      <selection activeCell="K28" sqref="K28"/>
    </sheetView>
  </sheetViews>
  <sheetFormatPr defaultRowHeight="12.75" x14ac:dyDescent="0.2"/>
  <cols>
    <col min="1" max="1" width="6" style="1" customWidth="1"/>
    <col min="2" max="2" width="10.28515625" style="1" customWidth="1"/>
    <col min="3" max="3" width="11" style="1" customWidth="1"/>
    <col min="4" max="4" width="11.140625" style="1" customWidth="1"/>
    <col min="5" max="5" width="34.140625" style="1" customWidth="1"/>
    <col min="6" max="6" width="12.28515625" style="1" customWidth="1"/>
    <col min="7" max="7" width="13.28515625" style="1" customWidth="1"/>
    <col min="8" max="8" width="11.7109375" style="1" customWidth="1"/>
    <col min="9" max="9" width="14.140625" style="1" customWidth="1"/>
    <col min="10" max="10" width="11" style="1" customWidth="1"/>
    <col min="11" max="11" width="12.7109375" style="1" customWidth="1"/>
    <col min="12" max="234" width="9.140625" style="1"/>
    <col min="235" max="235" width="6" style="1" customWidth="1"/>
    <col min="236" max="236" width="10.28515625" style="1" customWidth="1"/>
    <col min="237" max="237" width="11" style="1" customWidth="1"/>
    <col min="238" max="238" width="11.140625" style="1" customWidth="1"/>
    <col min="239" max="239" width="34.140625" style="1" customWidth="1"/>
    <col min="240" max="240" width="12.28515625" style="1" customWidth="1"/>
    <col min="241" max="241" width="13.28515625" style="1" customWidth="1"/>
    <col min="242" max="242" width="11.7109375" style="1" customWidth="1"/>
    <col min="243" max="243" width="11" style="1" customWidth="1"/>
    <col min="244" max="490" width="9.140625" style="1"/>
    <col min="491" max="491" width="6" style="1" customWidth="1"/>
    <col min="492" max="492" width="10.28515625" style="1" customWidth="1"/>
    <col min="493" max="493" width="11" style="1" customWidth="1"/>
    <col min="494" max="494" width="11.140625" style="1" customWidth="1"/>
    <col min="495" max="495" width="34.140625" style="1" customWidth="1"/>
    <col min="496" max="496" width="12.28515625" style="1" customWidth="1"/>
    <col min="497" max="497" width="13.28515625" style="1" customWidth="1"/>
    <col min="498" max="498" width="11.7109375" style="1" customWidth="1"/>
    <col min="499" max="499" width="11" style="1" customWidth="1"/>
    <col min="500" max="746" width="9.140625" style="1"/>
    <col min="747" max="747" width="6" style="1" customWidth="1"/>
    <col min="748" max="748" width="10.28515625" style="1" customWidth="1"/>
    <col min="749" max="749" width="11" style="1" customWidth="1"/>
    <col min="750" max="750" width="11.140625" style="1" customWidth="1"/>
    <col min="751" max="751" width="34.140625" style="1" customWidth="1"/>
    <col min="752" max="752" width="12.28515625" style="1" customWidth="1"/>
    <col min="753" max="753" width="13.28515625" style="1" customWidth="1"/>
    <col min="754" max="754" width="11.7109375" style="1" customWidth="1"/>
    <col min="755" max="755" width="11" style="1" customWidth="1"/>
    <col min="756" max="1002" width="9.140625" style="1"/>
    <col min="1003" max="1003" width="6" style="1" customWidth="1"/>
    <col min="1004" max="1004" width="10.28515625" style="1" customWidth="1"/>
    <col min="1005" max="1005" width="11" style="1" customWidth="1"/>
    <col min="1006" max="1006" width="11.140625" style="1" customWidth="1"/>
    <col min="1007" max="1007" width="34.140625" style="1" customWidth="1"/>
    <col min="1008" max="1008" width="12.28515625" style="1" customWidth="1"/>
    <col min="1009" max="1009" width="13.28515625" style="1" customWidth="1"/>
    <col min="1010" max="1010" width="11.7109375" style="1" customWidth="1"/>
    <col min="1011" max="1011" width="11" style="1" customWidth="1"/>
    <col min="1012" max="1258" width="9.140625" style="1"/>
    <col min="1259" max="1259" width="6" style="1" customWidth="1"/>
    <col min="1260" max="1260" width="10.28515625" style="1" customWidth="1"/>
    <col min="1261" max="1261" width="11" style="1" customWidth="1"/>
    <col min="1262" max="1262" width="11.140625" style="1" customWidth="1"/>
    <col min="1263" max="1263" width="34.140625" style="1" customWidth="1"/>
    <col min="1264" max="1264" width="12.28515625" style="1" customWidth="1"/>
    <col min="1265" max="1265" width="13.28515625" style="1" customWidth="1"/>
    <col min="1266" max="1266" width="11.7109375" style="1" customWidth="1"/>
    <col min="1267" max="1267" width="11" style="1" customWidth="1"/>
    <col min="1268" max="1514" width="9.140625" style="1"/>
    <col min="1515" max="1515" width="6" style="1" customWidth="1"/>
    <col min="1516" max="1516" width="10.28515625" style="1" customWidth="1"/>
    <col min="1517" max="1517" width="11" style="1" customWidth="1"/>
    <col min="1518" max="1518" width="11.140625" style="1" customWidth="1"/>
    <col min="1519" max="1519" width="34.140625" style="1" customWidth="1"/>
    <col min="1520" max="1520" width="12.28515625" style="1" customWidth="1"/>
    <col min="1521" max="1521" width="13.28515625" style="1" customWidth="1"/>
    <col min="1522" max="1522" width="11.7109375" style="1" customWidth="1"/>
    <col min="1523" max="1523" width="11" style="1" customWidth="1"/>
    <col min="1524" max="1770" width="9.140625" style="1"/>
    <col min="1771" max="1771" width="6" style="1" customWidth="1"/>
    <col min="1772" max="1772" width="10.28515625" style="1" customWidth="1"/>
    <col min="1773" max="1773" width="11" style="1" customWidth="1"/>
    <col min="1774" max="1774" width="11.140625" style="1" customWidth="1"/>
    <col min="1775" max="1775" width="34.140625" style="1" customWidth="1"/>
    <col min="1776" max="1776" width="12.28515625" style="1" customWidth="1"/>
    <col min="1777" max="1777" width="13.28515625" style="1" customWidth="1"/>
    <col min="1778" max="1778" width="11.7109375" style="1" customWidth="1"/>
    <col min="1779" max="1779" width="11" style="1" customWidth="1"/>
    <col min="1780" max="2026" width="9.140625" style="1"/>
    <col min="2027" max="2027" width="6" style="1" customWidth="1"/>
    <col min="2028" max="2028" width="10.28515625" style="1" customWidth="1"/>
    <col min="2029" max="2029" width="11" style="1" customWidth="1"/>
    <col min="2030" max="2030" width="11.140625" style="1" customWidth="1"/>
    <col min="2031" max="2031" width="34.140625" style="1" customWidth="1"/>
    <col min="2032" max="2032" width="12.28515625" style="1" customWidth="1"/>
    <col min="2033" max="2033" width="13.28515625" style="1" customWidth="1"/>
    <col min="2034" max="2034" width="11.7109375" style="1" customWidth="1"/>
    <col min="2035" max="2035" width="11" style="1" customWidth="1"/>
    <col min="2036" max="2282" width="9.140625" style="1"/>
    <col min="2283" max="2283" width="6" style="1" customWidth="1"/>
    <col min="2284" max="2284" width="10.28515625" style="1" customWidth="1"/>
    <col min="2285" max="2285" width="11" style="1" customWidth="1"/>
    <col min="2286" max="2286" width="11.140625" style="1" customWidth="1"/>
    <col min="2287" max="2287" width="34.140625" style="1" customWidth="1"/>
    <col min="2288" max="2288" width="12.28515625" style="1" customWidth="1"/>
    <col min="2289" max="2289" width="13.28515625" style="1" customWidth="1"/>
    <col min="2290" max="2290" width="11.7109375" style="1" customWidth="1"/>
    <col min="2291" max="2291" width="11" style="1" customWidth="1"/>
    <col min="2292" max="2538" width="9.140625" style="1"/>
    <col min="2539" max="2539" width="6" style="1" customWidth="1"/>
    <col min="2540" max="2540" width="10.28515625" style="1" customWidth="1"/>
    <col min="2541" max="2541" width="11" style="1" customWidth="1"/>
    <col min="2542" max="2542" width="11.140625" style="1" customWidth="1"/>
    <col min="2543" max="2543" width="34.140625" style="1" customWidth="1"/>
    <col min="2544" max="2544" width="12.28515625" style="1" customWidth="1"/>
    <col min="2545" max="2545" width="13.28515625" style="1" customWidth="1"/>
    <col min="2546" max="2546" width="11.7109375" style="1" customWidth="1"/>
    <col min="2547" max="2547" width="11" style="1" customWidth="1"/>
    <col min="2548" max="2794" width="9.140625" style="1"/>
    <col min="2795" max="2795" width="6" style="1" customWidth="1"/>
    <col min="2796" max="2796" width="10.28515625" style="1" customWidth="1"/>
    <col min="2797" max="2797" width="11" style="1" customWidth="1"/>
    <col min="2798" max="2798" width="11.140625" style="1" customWidth="1"/>
    <col min="2799" max="2799" width="34.140625" style="1" customWidth="1"/>
    <col min="2800" max="2800" width="12.28515625" style="1" customWidth="1"/>
    <col min="2801" max="2801" width="13.28515625" style="1" customWidth="1"/>
    <col min="2802" max="2802" width="11.7109375" style="1" customWidth="1"/>
    <col min="2803" max="2803" width="11" style="1" customWidth="1"/>
    <col min="2804" max="3050" width="9.140625" style="1"/>
    <col min="3051" max="3051" width="6" style="1" customWidth="1"/>
    <col min="3052" max="3052" width="10.28515625" style="1" customWidth="1"/>
    <col min="3053" max="3053" width="11" style="1" customWidth="1"/>
    <col min="3054" max="3054" width="11.140625" style="1" customWidth="1"/>
    <col min="3055" max="3055" width="34.140625" style="1" customWidth="1"/>
    <col min="3056" max="3056" width="12.28515625" style="1" customWidth="1"/>
    <col min="3057" max="3057" width="13.28515625" style="1" customWidth="1"/>
    <col min="3058" max="3058" width="11.7109375" style="1" customWidth="1"/>
    <col min="3059" max="3059" width="11" style="1" customWidth="1"/>
    <col min="3060" max="3306" width="9.140625" style="1"/>
    <col min="3307" max="3307" width="6" style="1" customWidth="1"/>
    <col min="3308" max="3308" width="10.28515625" style="1" customWidth="1"/>
    <col min="3309" max="3309" width="11" style="1" customWidth="1"/>
    <col min="3310" max="3310" width="11.140625" style="1" customWidth="1"/>
    <col min="3311" max="3311" width="34.140625" style="1" customWidth="1"/>
    <col min="3312" max="3312" width="12.28515625" style="1" customWidth="1"/>
    <col min="3313" max="3313" width="13.28515625" style="1" customWidth="1"/>
    <col min="3314" max="3314" width="11.7109375" style="1" customWidth="1"/>
    <col min="3315" max="3315" width="11" style="1" customWidth="1"/>
    <col min="3316" max="3562" width="9.140625" style="1"/>
    <col min="3563" max="3563" width="6" style="1" customWidth="1"/>
    <col min="3564" max="3564" width="10.28515625" style="1" customWidth="1"/>
    <col min="3565" max="3565" width="11" style="1" customWidth="1"/>
    <col min="3566" max="3566" width="11.140625" style="1" customWidth="1"/>
    <col min="3567" max="3567" width="34.140625" style="1" customWidth="1"/>
    <col min="3568" max="3568" width="12.28515625" style="1" customWidth="1"/>
    <col min="3569" max="3569" width="13.28515625" style="1" customWidth="1"/>
    <col min="3570" max="3570" width="11.7109375" style="1" customWidth="1"/>
    <col min="3571" max="3571" width="11" style="1" customWidth="1"/>
    <col min="3572" max="3818" width="9.140625" style="1"/>
    <col min="3819" max="3819" width="6" style="1" customWidth="1"/>
    <col min="3820" max="3820" width="10.28515625" style="1" customWidth="1"/>
    <col min="3821" max="3821" width="11" style="1" customWidth="1"/>
    <col min="3822" max="3822" width="11.140625" style="1" customWidth="1"/>
    <col min="3823" max="3823" width="34.140625" style="1" customWidth="1"/>
    <col min="3824" max="3824" width="12.28515625" style="1" customWidth="1"/>
    <col min="3825" max="3825" width="13.28515625" style="1" customWidth="1"/>
    <col min="3826" max="3826" width="11.7109375" style="1" customWidth="1"/>
    <col min="3827" max="3827" width="11" style="1" customWidth="1"/>
    <col min="3828" max="4074" width="9.140625" style="1"/>
    <col min="4075" max="4075" width="6" style="1" customWidth="1"/>
    <col min="4076" max="4076" width="10.28515625" style="1" customWidth="1"/>
    <col min="4077" max="4077" width="11" style="1" customWidth="1"/>
    <col min="4078" max="4078" width="11.140625" style="1" customWidth="1"/>
    <col min="4079" max="4079" width="34.140625" style="1" customWidth="1"/>
    <col min="4080" max="4080" width="12.28515625" style="1" customWidth="1"/>
    <col min="4081" max="4081" width="13.28515625" style="1" customWidth="1"/>
    <col min="4082" max="4082" width="11.7109375" style="1" customWidth="1"/>
    <col min="4083" max="4083" width="11" style="1" customWidth="1"/>
    <col min="4084" max="4330" width="9.140625" style="1"/>
    <col min="4331" max="4331" width="6" style="1" customWidth="1"/>
    <col min="4332" max="4332" width="10.28515625" style="1" customWidth="1"/>
    <col min="4333" max="4333" width="11" style="1" customWidth="1"/>
    <col min="4334" max="4334" width="11.140625" style="1" customWidth="1"/>
    <col min="4335" max="4335" width="34.140625" style="1" customWidth="1"/>
    <col min="4336" max="4336" width="12.28515625" style="1" customWidth="1"/>
    <col min="4337" max="4337" width="13.28515625" style="1" customWidth="1"/>
    <col min="4338" max="4338" width="11.7109375" style="1" customWidth="1"/>
    <col min="4339" max="4339" width="11" style="1" customWidth="1"/>
    <col min="4340" max="4586" width="9.140625" style="1"/>
    <col min="4587" max="4587" width="6" style="1" customWidth="1"/>
    <col min="4588" max="4588" width="10.28515625" style="1" customWidth="1"/>
    <col min="4589" max="4589" width="11" style="1" customWidth="1"/>
    <col min="4590" max="4590" width="11.140625" style="1" customWidth="1"/>
    <col min="4591" max="4591" width="34.140625" style="1" customWidth="1"/>
    <col min="4592" max="4592" width="12.28515625" style="1" customWidth="1"/>
    <col min="4593" max="4593" width="13.28515625" style="1" customWidth="1"/>
    <col min="4594" max="4594" width="11.7109375" style="1" customWidth="1"/>
    <col min="4595" max="4595" width="11" style="1" customWidth="1"/>
    <col min="4596" max="4842" width="9.140625" style="1"/>
    <col min="4843" max="4843" width="6" style="1" customWidth="1"/>
    <col min="4844" max="4844" width="10.28515625" style="1" customWidth="1"/>
    <col min="4845" max="4845" width="11" style="1" customWidth="1"/>
    <col min="4846" max="4846" width="11.140625" style="1" customWidth="1"/>
    <col min="4847" max="4847" width="34.140625" style="1" customWidth="1"/>
    <col min="4848" max="4848" width="12.28515625" style="1" customWidth="1"/>
    <col min="4849" max="4849" width="13.28515625" style="1" customWidth="1"/>
    <col min="4850" max="4850" width="11.7109375" style="1" customWidth="1"/>
    <col min="4851" max="4851" width="11" style="1" customWidth="1"/>
    <col min="4852" max="5098" width="9.140625" style="1"/>
    <col min="5099" max="5099" width="6" style="1" customWidth="1"/>
    <col min="5100" max="5100" width="10.28515625" style="1" customWidth="1"/>
    <col min="5101" max="5101" width="11" style="1" customWidth="1"/>
    <col min="5102" max="5102" width="11.140625" style="1" customWidth="1"/>
    <col min="5103" max="5103" width="34.140625" style="1" customWidth="1"/>
    <col min="5104" max="5104" width="12.28515625" style="1" customWidth="1"/>
    <col min="5105" max="5105" width="13.28515625" style="1" customWidth="1"/>
    <col min="5106" max="5106" width="11.7109375" style="1" customWidth="1"/>
    <col min="5107" max="5107" width="11" style="1" customWidth="1"/>
    <col min="5108" max="5354" width="9.140625" style="1"/>
    <col min="5355" max="5355" width="6" style="1" customWidth="1"/>
    <col min="5356" max="5356" width="10.28515625" style="1" customWidth="1"/>
    <col min="5357" max="5357" width="11" style="1" customWidth="1"/>
    <col min="5358" max="5358" width="11.140625" style="1" customWidth="1"/>
    <col min="5359" max="5359" width="34.140625" style="1" customWidth="1"/>
    <col min="5360" max="5360" width="12.28515625" style="1" customWidth="1"/>
    <col min="5361" max="5361" width="13.28515625" style="1" customWidth="1"/>
    <col min="5362" max="5362" width="11.7109375" style="1" customWidth="1"/>
    <col min="5363" max="5363" width="11" style="1" customWidth="1"/>
    <col min="5364" max="5610" width="9.140625" style="1"/>
    <col min="5611" max="5611" width="6" style="1" customWidth="1"/>
    <col min="5612" max="5612" width="10.28515625" style="1" customWidth="1"/>
    <col min="5613" max="5613" width="11" style="1" customWidth="1"/>
    <col min="5614" max="5614" width="11.140625" style="1" customWidth="1"/>
    <col min="5615" max="5615" width="34.140625" style="1" customWidth="1"/>
    <col min="5616" max="5616" width="12.28515625" style="1" customWidth="1"/>
    <col min="5617" max="5617" width="13.28515625" style="1" customWidth="1"/>
    <col min="5618" max="5618" width="11.7109375" style="1" customWidth="1"/>
    <col min="5619" max="5619" width="11" style="1" customWidth="1"/>
    <col min="5620" max="5866" width="9.140625" style="1"/>
    <col min="5867" max="5867" width="6" style="1" customWidth="1"/>
    <col min="5868" max="5868" width="10.28515625" style="1" customWidth="1"/>
    <col min="5869" max="5869" width="11" style="1" customWidth="1"/>
    <col min="5870" max="5870" width="11.140625" style="1" customWidth="1"/>
    <col min="5871" max="5871" width="34.140625" style="1" customWidth="1"/>
    <col min="5872" max="5872" width="12.28515625" style="1" customWidth="1"/>
    <col min="5873" max="5873" width="13.28515625" style="1" customWidth="1"/>
    <col min="5874" max="5874" width="11.7109375" style="1" customWidth="1"/>
    <col min="5875" max="5875" width="11" style="1" customWidth="1"/>
    <col min="5876" max="6122" width="9.140625" style="1"/>
    <col min="6123" max="6123" width="6" style="1" customWidth="1"/>
    <col min="6124" max="6124" width="10.28515625" style="1" customWidth="1"/>
    <col min="6125" max="6125" width="11" style="1" customWidth="1"/>
    <col min="6126" max="6126" width="11.140625" style="1" customWidth="1"/>
    <col min="6127" max="6127" width="34.140625" style="1" customWidth="1"/>
    <col min="6128" max="6128" width="12.28515625" style="1" customWidth="1"/>
    <col min="6129" max="6129" width="13.28515625" style="1" customWidth="1"/>
    <col min="6130" max="6130" width="11.7109375" style="1" customWidth="1"/>
    <col min="6131" max="6131" width="11" style="1" customWidth="1"/>
    <col min="6132" max="6378" width="9.140625" style="1"/>
    <col min="6379" max="6379" width="6" style="1" customWidth="1"/>
    <col min="6380" max="6380" width="10.28515625" style="1" customWidth="1"/>
    <col min="6381" max="6381" width="11" style="1" customWidth="1"/>
    <col min="6382" max="6382" width="11.140625" style="1" customWidth="1"/>
    <col min="6383" max="6383" width="34.140625" style="1" customWidth="1"/>
    <col min="6384" max="6384" width="12.28515625" style="1" customWidth="1"/>
    <col min="6385" max="6385" width="13.28515625" style="1" customWidth="1"/>
    <col min="6386" max="6386" width="11.7109375" style="1" customWidth="1"/>
    <col min="6387" max="6387" width="11" style="1" customWidth="1"/>
    <col min="6388" max="6634" width="9.140625" style="1"/>
    <col min="6635" max="6635" width="6" style="1" customWidth="1"/>
    <col min="6636" max="6636" width="10.28515625" style="1" customWidth="1"/>
    <col min="6637" max="6637" width="11" style="1" customWidth="1"/>
    <col min="6638" max="6638" width="11.140625" style="1" customWidth="1"/>
    <col min="6639" max="6639" width="34.140625" style="1" customWidth="1"/>
    <col min="6640" max="6640" width="12.28515625" style="1" customWidth="1"/>
    <col min="6641" max="6641" width="13.28515625" style="1" customWidth="1"/>
    <col min="6642" max="6642" width="11.7109375" style="1" customWidth="1"/>
    <col min="6643" max="6643" width="11" style="1" customWidth="1"/>
    <col min="6644" max="6890" width="9.140625" style="1"/>
    <col min="6891" max="6891" width="6" style="1" customWidth="1"/>
    <col min="6892" max="6892" width="10.28515625" style="1" customWidth="1"/>
    <col min="6893" max="6893" width="11" style="1" customWidth="1"/>
    <col min="6894" max="6894" width="11.140625" style="1" customWidth="1"/>
    <col min="6895" max="6895" width="34.140625" style="1" customWidth="1"/>
    <col min="6896" max="6896" width="12.28515625" style="1" customWidth="1"/>
    <col min="6897" max="6897" width="13.28515625" style="1" customWidth="1"/>
    <col min="6898" max="6898" width="11.7109375" style="1" customWidth="1"/>
    <col min="6899" max="6899" width="11" style="1" customWidth="1"/>
    <col min="6900" max="7146" width="9.140625" style="1"/>
    <col min="7147" max="7147" width="6" style="1" customWidth="1"/>
    <col min="7148" max="7148" width="10.28515625" style="1" customWidth="1"/>
    <col min="7149" max="7149" width="11" style="1" customWidth="1"/>
    <col min="7150" max="7150" width="11.140625" style="1" customWidth="1"/>
    <col min="7151" max="7151" width="34.140625" style="1" customWidth="1"/>
    <col min="7152" max="7152" width="12.28515625" style="1" customWidth="1"/>
    <col min="7153" max="7153" width="13.28515625" style="1" customWidth="1"/>
    <col min="7154" max="7154" width="11.7109375" style="1" customWidth="1"/>
    <col min="7155" max="7155" width="11" style="1" customWidth="1"/>
    <col min="7156" max="7402" width="9.140625" style="1"/>
    <col min="7403" max="7403" width="6" style="1" customWidth="1"/>
    <col min="7404" max="7404" width="10.28515625" style="1" customWidth="1"/>
    <col min="7405" max="7405" width="11" style="1" customWidth="1"/>
    <col min="7406" max="7406" width="11.140625" style="1" customWidth="1"/>
    <col min="7407" max="7407" width="34.140625" style="1" customWidth="1"/>
    <col min="7408" max="7408" width="12.28515625" style="1" customWidth="1"/>
    <col min="7409" max="7409" width="13.28515625" style="1" customWidth="1"/>
    <col min="7410" max="7410" width="11.7109375" style="1" customWidth="1"/>
    <col min="7411" max="7411" width="11" style="1" customWidth="1"/>
    <col min="7412" max="7658" width="9.140625" style="1"/>
    <col min="7659" max="7659" width="6" style="1" customWidth="1"/>
    <col min="7660" max="7660" width="10.28515625" style="1" customWidth="1"/>
    <col min="7661" max="7661" width="11" style="1" customWidth="1"/>
    <col min="7662" max="7662" width="11.140625" style="1" customWidth="1"/>
    <col min="7663" max="7663" width="34.140625" style="1" customWidth="1"/>
    <col min="7664" max="7664" width="12.28515625" style="1" customWidth="1"/>
    <col min="7665" max="7665" width="13.28515625" style="1" customWidth="1"/>
    <col min="7666" max="7666" width="11.7109375" style="1" customWidth="1"/>
    <col min="7667" max="7667" width="11" style="1" customWidth="1"/>
    <col min="7668" max="7914" width="9.140625" style="1"/>
    <col min="7915" max="7915" width="6" style="1" customWidth="1"/>
    <col min="7916" max="7916" width="10.28515625" style="1" customWidth="1"/>
    <col min="7917" max="7917" width="11" style="1" customWidth="1"/>
    <col min="7918" max="7918" width="11.140625" style="1" customWidth="1"/>
    <col min="7919" max="7919" width="34.140625" style="1" customWidth="1"/>
    <col min="7920" max="7920" width="12.28515625" style="1" customWidth="1"/>
    <col min="7921" max="7921" width="13.28515625" style="1" customWidth="1"/>
    <col min="7922" max="7922" width="11.7109375" style="1" customWidth="1"/>
    <col min="7923" max="7923" width="11" style="1" customWidth="1"/>
    <col min="7924" max="8170" width="9.140625" style="1"/>
    <col min="8171" max="8171" width="6" style="1" customWidth="1"/>
    <col min="8172" max="8172" width="10.28515625" style="1" customWidth="1"/>
    <col min="8173" max="8173" width="11" style="1" customWidth="1"/>
    <col min="8174" max="8174" width="11.140625" style="1" customWidth="1"/>
    <col min="8175" max="8175" width="34.140625" style="1" customWidth="1"/>
    <col min="8176" max="8176" width="12.28515625" style="1" customWidth="1"/>
    <col min="8177" max="8177" width="13.28515625" style="1" customWidth="1"/>
    <col min="8178" max="8178" width="11.7109375" style="1" customWidth="1"/>
    <col min="8179" max="8179" width="11" style="1" customWidth="1"/>
    <col min="8180" max="8426" width="9.140625" style="1"/>
    <col min="8427" max="8427" width="6" style="1" customWidth="1"/>
    <col min="8428" max="8428" width="10.28515625" style="1" customWidth="1"/>
    <col min="8429" max="8429" width="11" style="1" customWidth="1"/>
    <col min="8430" max="8430" width="11.140625" style="1" customWidth="1"/>
    <col min="8431" max="8431" width="34.140625" style="1" customWidth="1"/>
    <col min="8432" max="8432" width="12.28515625" style="1" customWidth="1"/>
    <col min="8433" max="8433" width="13.28515625" style="1" customWidth="1"/>
    <col min="8434" max="8434" width="11.7109375" style="1" customWidth="1"/>
    <col min="8435" max="8435" width="11" style="1" customWidth="1"/>
    <col min="8436" max="8682" width="9.140625" style="1"/>
    <col min="8683" max="8683" width="6" style="1" customWidth="1"/>
    <col min="8684" max="8684" width="10.28515625" style="1" customWidth="1"/>
    <col min="8685" max="8685" width="11" style="1" customWidth="1"/>
    <col min="8686" max="8686" width="11.140625" style="1" customWidth="1"/>
    <col min="8687" max="8687" width="34.140625" style="1" customWidth="1"/>
    <col min="8688" max="8688" width="12.28515625" style="1" customWidth="1"/>
    <col min="8689" max="8689" width="13.28515625" style="1" customWidth="1"/>
    <col min="8690" max="8690" width="11.7109375" style="1" customWidth="1"/>
    <col min="8691" max="8691" width="11" style="1" customWidth="1"/>
    <col min="8692" max="8938" width="9.140625" style="1"/>
    <col min="8939" max="8939" width="6" style="1" customWidth="1"/>
    <col min="8940" max="8940" width="10.28515625" style="1" customWidth="1"/>
    <col min="8941" max="8941" width="11" style="1" customWidth="1"/>
    <col min="8942" max="8942" width="11.140625" style="1" customWidth="1"/>
    <col min="8943" max="8943" width="34.140625" style="1" customWidth="1"/>
    <col min="8944" max="8944" width="12.28515625" style="1" customWidth="1"/>
    <col min="8945" max="8945" width="13.28515625" style="1" customWidth="1"/>
    <col min="8946" max="8946" width="11.7109375" style="1" customWidth="1"/>
    <col min="8947" max="8947" width="11" style="1" customWidth="1"/>
    <col min="8948" max="9194" width="9.140625" style="1"/>
    <col min="9195" max="9195" width="6" style="1" customWidth="1"/>
    <col min="9196" max="9196" width="10.28515625" style="1" customWidth="1"/>
    <col min="9197" max="9197" width="11" style="1" customWidth="1"/>
    <col min="9198" max="9198" width="11.140625" style="1" customWidth="1"/>
    <col min="9199" max="9199" width="34.140625" style="1" customWidth="1"/>
    <col min="9200" max="9200" width="12.28515625" style="1" customWidth="1"/>
    <col min="9201" max="9201" width="13.28515625" style="1" customWidth="1"/>
    <col min="9202" max="9202" width="11.7109375" style="1" customWidth="1"/>
    <col min="9203" max="9203" width="11" style="1" customWidth="1"/>
    <col min="9204" max="9450" width="9.140625" style="1"/>
    <col min="9451" max="9451" width="6" style="1" customWidth="1"/>
    <col min="9452" max="9452" width="10.28515625" style="1" customWidth="1"/>
    <col min="9453" max="9453" width="11" style="1" customWidth="1"/>
    <col min="9454" max="9454" width="11.140625" style="1" customWidth="1"/>
    <col min="9455" max="9455" width="34.140625" style="1" customWidth="1"/>
    <col min="9456" max="9456" width="12.28515625" style="1" customWidth="1"/>
    <col min="9457" max="9457" width="13.28515625" style="1" customWidth="1"/>
    <col min="9458" max="9458" width="11.7109375" style="1" customWidth="1"/>
    <col min="9459" max="9459" width="11" style="1" customWidth="1"/>
    <col min="9460" max="9706" width="9.140625" style="1"/>
    <col min="9707" max="9707" width="6" style="1" customWidth="1"/>
    <col min="9708" max="9708" width="10.28515625" style="1" customWidth="1"/>
    <col min="9709" max="9709" width="11" style="1" customWidth="1"/>
    <col min="9710" max="9710" width="11.140625" style="1" customWidth="1"/>
    <col min="9711" max="9711" width="34.140625" style="1" customWidth="1"/>
    <col min="9712" max="9712" width="12.28515625" style="1" customWidth="1"/>
    <col min="9713" max="9713" width="13.28515625" style="1" customWidth="1"/>
    <col min="9714" max="9714" width="11.7109375" style="1" customWidth="1"/>
    <col min="9715" max="9715" width="11" style="1" customWidth="1"/>
    <col min="9716" max="9962" width="9.140625" style="1"/>
    <col min="9963" max="9963" width="6" style="1" customWidth="1"/>
    <col min="9964" max="9964" width="10.28515625" style="1" customWidth="1"/>
    <col min="9965" max="9965" width="11" style="1" customWidth="1"/>
    <col min="9966" max="9966" width="11.140625" style="1" customWidth="1"/>
    <col min="9967" max="9967" width="34.140625" style="1" customWidth="1"/>
    <col min="9968" max="9968" width="12.28515625" style="1" customWidth="1"/>
    <col min="9969" max="9969" width="13.28515625" style="1" customWidth="1"/>
    <col min="9970" max="9970" width="11.7109375" style="1" customWidth="1"/>
    <col min="9971" max="9971" width="11" style="1" customWidth="1"/>
    <col min="9972" max="10218" width="9.140625" style="1"/>
    <col min="10219" max="10219" width="6" style="1" customWidth="1"/>
    <col min="10220" max="10220" width="10.28515625" style="1" customWidth="1"/>
    <col min="10221" max="10221" width="11" style="1" customWidth="1"/>
    <col min="10222" max="10222" width="11.140625" style="1" customWidth="1"/>
    <col min="10223" max="10223" width="34.140625" style="1" customWidth="1"/>
    <col min="10224" max="10224" width="12.28515625" style="1" customWidth="1"/>
    <col min="10225" max="10225" width="13.28515625" style="1" customWidth="1"/>
    <col min="10226" max="10226" width="11.7109375" style="1" customWidth="1"/>
    <col min="10227" max="10227" width="11" style="1" customWidth="1"/>
    <col min="10228" max="10474" width="9.140625" style="1"/>
    <col min="10475" max="10475" width="6" style="1" customWidth="1"/>
    <col min="10476" max="10476" width="10.28515625" style="1" customWidth="1"/>
    <col min="10477" max="10477" width="11" style="1" customWidth="1"/>
    <col min="10478" max="10478" width="11.140625" style="1" customWidth="1"/>
    <col min="10479" max="10479" width="34.140625" style="1" customWidth="1"/>
    <col min="10480" max="10480" width="12.28515625" style="1" customWidth="1"/>
    <col min="10481" max="10481" width="13.28515625" style="1" customWidth="1"/>
    <col min="10482" max="10482" width="11.7109375" style="1" customWidth="1"/>
    <col min="10483" max="10483" width="11" style="1" customWidth="1"/>
    <col min="10484" max="10730" width="9.140625" style="1"/>
    <col min="10731" max="10731" width="6" style="1" customWidth="1"/>
    <col min="10732" max="10732" width="10.28515625" style="1" customWidth="1"/>
    <col min="10733" max="10733" width="11" style="1" customWidth="1"/>
    <col min="10734" max="10734" width="11.140625" style="1" customWidth="1"/>
    <col min="10735" max="10735" width="34.140625" style="1" customWidth="1"/>
    <col min="10736" max="10736" width="12.28515625" style="1" customWidth="1"/>
    <col min="10737" max="10737" width="13.28515625" style="1" customWidth="1"/>
    <col min="10738" max="10738" width="11.7109375" style="1" customWidth="1"/>
    <col min="10739" max="10739" width="11" style="1" customWidth="1"/>
    <col min="10740" max="10986" width="9.140625" style="1"/>
    <col min="10987" max="10987" width="6" style="1" customWidth="1"/>
    <col min="10988" max="10988" width="10.28515625" style="1" customWidth="1"/>
    <col min="10989" max="10989" width="11" style="1" customWidth="1"/>
    <col min="10990" max="10990" width="11.140625" style="1" customWidth="1"/>
    <col min="10991" max="10991" width="34.140625" style="1" customWidth="1"/>
    <col min="10992" max="10992" width="12.28515625" style="1" customWidth="1"/>
    <col min="10993" max="10993" width="13.28515625" style="1" customWidth="1"/>
    <col min="10994" max="10994" width="11.7109375" style="1" customWidth="1"/>
    <col min="10995" max="10995" width="11" style="1" customWidth="1"/>
    <col min="10996" max="11242" width="9.140625" style="1"/>
    <col min="11243" max="11243" width="6" style="1" customWidth="1"/>
    <col min="11244" max="11244" width="10.28515625" style="1" customWidth="1"/>
    <col min="11245" max="11245" width="11" style="1" customWidth="1"/>
    <col min="11246" max="11246" width="11.140625" style="1" customWidth="1"/>
    <col min="11247" max="11247" width="34.140625" style="1" customWidth="1"/>
    <col min="11248" max="11248" width="12.28515625" style="1" customWidth="1"/>
    <col min="11249" max="11249" width="13.28515625" style="1" customWidth="1"/>
    <col min="11250" max="11250" width="11.7109375" style="1" customWidth="1"/>
    <col min="11251" max="11251" width="11" style="1" customWidth="1"/>
    <col min="11252" max="11498" width="9.140625" style="1"/>
    <col min="11499" max="11499" width="6" style="1" customWidth="1"/>
    <col min="11500" max="11500" width="10.28515625" style="1" customWidth="1"/>
    <col min="11501" max="11501" width="11" style="1" customWidth="1"/>
    <col min="11502" max="11502" width="11.140625" style="1" customWidth="1"/>
    <col min="11503" max="11503" width="34.140625" style="1" customWidth="1"/>
    <col min="11504" max="11504" width="12.28515625" style="1" customWidth="1"/>
    <col min="11505" max="11505" width="13.28515625" style="1" customWidth="1"/>
    <col min="11506" max="11506" width="11.7109375" style="1" customWidth="1"/>
    <col min="11507" max="11507" width="11" style="1" customWidth="1"/>
    <col min="11508" max="11754" width="9.140625" style="1"/>
    <col min="11755" max="11755" width="6" style="1" customWidth="1"/>
    <col min="11756" max="11756" width="10.28515625" style="1" customWidth="1"/>
    <col min="11757" max="11757" width="11" style="1" customWidth="1"/>
    <col min="11758" max="11758" width="11.140625" style="1" customWidth="1"/>
    <col min="11759" max="11759" width="34.140625" style="1" customWidth="1"/>
    <col min="11760" max="11760" width="12.28515625" style="1" customWidth="1"/>
    <col min="11761" max="11761" width="13.28515625" style="1" customWidth="1"/>
    <col min="11762" max="11762" width="11.7109375" style="1" customWidth="1"/>
    <col min="11763" max="11763" width="11" style="1" customWidth="1"/>
    <col min="11764" max="12010" width="9.140625" style="1"/>
    <col min="12011" max="12011" width="6" style="1" customWidth="1"/>
    <col min="12012" max="12012" width="10.28515625" style="1" customWidth="1"/>
    <col min="12013" max="12013" width="11" style="1" customWidth="1"/>
    <col min="12014" max="12014" width="11.140625" style="1" customWidth="1"/>
    <col min="12015" max="12015" width="34.140625" style="1" customWidth="1"/>
    <col min="12016" max="12016" width="12.28515625" style="1" customWidth="1"/>
    <col min="12017" max="12017" width="13.28515625" style="1" customWidth="1"/>
    <col min="12018" max="12018" width="11.7109375" style="1" customWidth="1"/>
    <col min="12019" max="12019" width="11" style="1" customWidth="1"/>
    <col min="12020" max="12266" width="9.140625" style="1"/>
    <col min="12267" max="12267" width="6" style="1" customWidth="1"/>
    <col min="12268" max="12268" width="10.28515625" style="1" customWidth="1"/>
    <col min="12269" max="12269" width="11" style="1" customWidth="1"/>
    <col min="12270" max="12270" width="11.140625" style="1" customWidth="1"/>
    <col min="12271" max="12271" width="34.140625" style="1" customWidth="1"/>
    <col min="12272" max="12272" width="12.28515625" style="1" customWidth="1"/>
    <col min="12273" max="12273" width="13.28515625" style="1" customWidth="1"/>
    <col min="12274" max="12274" width="11.7109375" style="1" customWidth="1"/>
    <col min="12275" max="12275" width="11" style="1" customWidth="1"/>
    <col min="12276" max="12522" width="9.140625" style="1"/>
    <col min="12523" max="12523" width="6" style="1" customWidth="1"/>
    <col min="12524" max="12524" width="10.28515625" style="1" customWidth="1"/>
    <col min="12525" max="12525" width="11" style="1" customWidth="1"/>
    <col min="12526" max="12526" width="11.140625" style="1" customWidth="1"/>
    <col min="12527" max="12527" width="34.140625" style="1" customWidth="1"/>
    <col min="12528" max="12528" width="12.28515625" style="1" customWidth="1"/>
    <col min="12529" max="12529" width="13.28515625" style="1" customWidth="1"/>
    <col min="12530" max="12530" width="11.7109375" style="1" customWidth="1"/>
    <col min="12531" max="12531" width="11" style="1" customWidth="1"/>
    <col min="12532" max="12778" width="9.140625" style="1"/>
    <col min="12779" max="12779" width="6" style="1" customWidth="1"/>
    <col min="12780" max="12780" width="10.28515625" style="1" customWidth="1"/>
    <col min="12781" max="12781" width="11" style="1" customWidth="1"/>
    <col min="12782" max="12782" width="11.140625" style="1" customWidth="1"/>
    <col min="12783" max="12783" width="34.140625" style="1" customWidth="1"/>
    <col min="12784" max="12784" width="12.28515625" style="1" customWidth="1"/>
    <col min="12785" max="12785" width="13.28515625" style="1" customWidth="1"/>
    <col min="12786" max="12786" width="11.7109375" style="1" customWidth="1"/>
    <col min="12787" max="12787" width="11" style="1" customWidth="1"/>
    <col min="12788" max="13034" width="9.140625" style="1"/>
    <col min="13035" max="13035" width="6" style="1" customWidth="1"/>
    <col min="13036" max="13036" width="10.28515625" style="1" customWidth="1"/>
    <col min="13037" max="13037" width="11" style="1" customWidth="1"/>
    <col min="13038" max="13038" width="11.140625" style="1" customWidth="1"/>
    <col min="13039" max="13039" width="34.140625" style="1" customWidth="1"/>
    <col min="13040" max="13040" width="12.28515625" style="1" customWidth="1"/>
    <col min="13041" max="13041" width="13.28515625" style="1" customWidth="1"/>
    <col min="13042" max="13042" width="11.7109375" style="1" customWidth="1"/>
    <col min="13043" max="13043" width="11" style="1" customWidth="1"/>
    <col min="13044" max="13290" width="9.140625" style="1"/>
    <col min="13291" max="13291" width="6" style="1" customWidth="1"/>
    <col min="13292" max="13292" width="10.28515625" style="1" customWidth="1"/>
    <col min="13293" max="13293" width="11" style="1" customWidth="1"/>
    <col min="13294" max="13294" width="11.140625" style="1" customWidth="1"/>
    <col min="13295" max="13295" width="34.140625" style="1" customWidth="1"/>
    <col min="13296" max="13296" width="12.28515625" style="1" customWidth="1"/>
    <col min="13297" max="13297" width="13.28515625" style="1" customWidth="1"/>
    <col min="13298" max="13298" width="11.7109375" style="1" customWidth="1"/>
    <col min="13299" max="13299" width="11" style="1" customWidth="1"/>
    <col min="13300" max="13546" width="9.140625" style="1"/>
    <col min="13547" max="13547" width="6" style="1" customWidth="1"/>
    <col min="13548" max="13548" width="10.28515625" style="1" customWidth="1"/>
    <col min="13549" max="13549" width="11" style="1" customWidth="1"/>
    <col min="13550" max="13550" width="11.140625" style="1" customWidth="1"/>
    <col min="13551" max="13551" width="34.140625" style="1" customWidth="1"/>
    <col min="13552" max="13552" width="12.28515625" style="1" customWidth="1"/>
    <col min="13553" max="13553" width="13.28515625" style="1" customWidth="1"/>
    <col min="13554" max="13554" width="11.7109375" style="1" customWidth="1"/>
    <col min="13555" max="13555" width="11" style="1" customWidth="1"/>
    <col min="13556" max="13802" width="9.140625" style="1"/>
    <col min="13803" max="13803" width="6" style="1" customWidth="1"/>
    <col min="13804" max="13804" width="10.28515625" style="1" customWidth="1"/>
    <col min="13805" max="13805" width="11" style="1" customWidth="1"/>
    <col min="13806" max="13806" width="11.140625" style="1" customWidth="1"/>
    <col min="13807" max="13807" width="34.140625" style="1" customWidth="1"/>
    <col min="13808" max="13808" width="12.28515625" style="1" customWidth="1"/>
    <col min="13809" max="13809" width="13.28515625" style="1" customWidth="1"/>
    <col min="13810" max="13810" width="11.7109375" style="1" customWidth="1"/>
    <col min="13811" max="13811" width="11" style="1" customWidth="1"/>
    <col min="13812" max="14058" width="9.140625" style="1"/>
    <col min="14059" max="14059" width="6" style="1" customWidth="1"/>
    <col min="14060" max="14060" width="10.28515625" style="1" customWidth="1"/>
    <col min="14061" max="14061" width="11" style="1" customWidth="1"/>
    <col min="14062" max="14062" width="11.140625" style="1" customWidth="1"/>
    <col min="14063" max="14063" width="34.140625" style="1" customWidth="1"/>
    <col min="14064" max="14064" width="12.28515625" style="1" customWidth="1"/>
    <col min="14065" max="14065" width="13.28515625" style="1" customWidth="1"/>
    <col min="14066" max="14066" width="11.7109375" style="1" customWidth="1"/>
    <col min="14067" max="14067" width="11" style="1" customWidth="1"/>
    <col min="14068" max="14314" width="9.140625" style="1"/>
    <col min="14315" max="14315" width="6" style="1" customWidth="1"/>
    <col min="14316" max="14316" width="10.28515625" style="1" customWidth="1"/>
    <col min="14317" max="14317" width="11" style="1" customWidth="1"/>
    <col min="14318" max="14318" width="11.140625" style="1" customWidth="1"/>
    <col min="14319" max="14319" width="34.140625" style="1" customWidth="1"/>
    <col min="14320" max="14320" width="12.28515625" style="1" customWidth="1"/>
    <col min="14321" max="14321" width="13.28515625" style="1" customWidth="1"/>
    <col min="14322" max="14322" width="11.7109375" style="1" customWidth="1"/>
    <col min="14323" max="14323" width="11" style="1" customWidth="1"/>
    <col min="14324" max="14570" width="9.140625" style="1"/>
    <col min="14571" max="14571" width="6" style="1" customWidth="1"/>
    <col min="14572" max="14572" width="10.28515625" style="1" customWidth="1"/>
    <col min="14573" max="14573" width="11" style="1" customWidth="1"/>
    <col min="14574" max="14574" width="11.140625" style="1" customWidth="1"/>
    <col min="14575" max="14575" width="34.140625" style="1" customWidth="1"/>
    <col min="14576" max="14576" width="12.28515625" style="1" customWidth="1"/>
    <col min="14577" max="14577" width="13.28515625" style="1" customWidth="1"/>
    <col min="14578" max="14578" width="11.7109375" style="1" customWidth="1"/>
    <col min="14579" max="14579" width="11" style="1" customWidth="1"/>
    <col min="14580" max="14826" width="9.140625" style="1"/>
    <col min="14827" max="14827" width="6" style="1" customWidth="1"/>
    <col min="14828" max="14828" width="10.28515625" style="1" customWidth="1"/>
    <col min="14829" max="14829" width="11" style="1" customWidth="1"/>
    <col min="14830" max="14830" width="11.140625" style="1" customWidth="1"/>
    <col min="14831" max="14831" width="34.140625" style="1" customWidth="1"/>
    <col min="14832" max="14832" width="12.28515625" style="1" customWidth="1"/>
    <col min="14833" max="14833" width="13.28515625" style="1" customWidth="1"/>
    <col min="14834" max="14834" width="11.7109375" style="1" customWidth="1"/>
    <col min="14835" max="14835" width="11" style="1" customWidth="1"/>
    <col min="14836" max="15082" width="9.140625" style="1"/>
    <col min="15083" max="15083" width="6" style="1" customWidth="1"/>
    <col min="15084" max="15084" width="10.28515625" style="1" customWidth="1"/>
    <col min="15085" max="15085" width="11" style="1" customWidth="1"/>
    <col min="15086" max="15086" width="11.140625" style="1" customWidth="1"/>
    <col min="15087" max="15087" width="34.140625" style="1" customWidth="1"/>
    <col min="15088" max="15088" width="12.28515625" style="1" customWidth="1"/>
    <col min="15089" max="15089" width="13.28515625" style="1" customWidth="1"/>
    <col min="15090" max="15090" width="11.7109375" style="1" customWidth="1"/>
    <col min="15091" max="15091" width="11" style="1" customWidth="1"/>
    <col min="15092" max="15338" width="9.140625" style="1"/>
    <col min="15339" max="15339" width="6" style="1" customWidth="1"/>
    <col min="15340" max="15340" width="10.28515625" style="1" customWidth="1"/>
    <col min="15341" max="15341" width="11" style="1" customWidth="1"/>
    <col min="15342" max="15342" width="11.140625" style="1" customWidth="1"/>
    <col min="15343" max="15343" width="34.140625" style="1" customWidth="1"/>
    <col min="15344" max="15344" width="12.28515625" style="1" customWidth="1"/>
    <col min="15345" max="15345" width="13.28515625" style="1" customWidth="1"/>
    <col min="15346" max="15346" width="11.7109375" style="1" customWidth="1"/>
    <col min="15347" max="15347" width="11" style="1" customWidth="1"/>
    <col min="15348" max="15594" width="9.140625" style="1"/>
    <col min="15595" max="15595" width="6" style="1" customWidth="1"/>
    <col min="15596" max="15596" width="10.28515625" style="1" customWidth="1"/>
    <col min="15597" max="15597" width="11" style="1" customWidth="1"/>
    <col min="15598" max="15598" width="11.140625" style="1" customWidth="1"/>
    <col min="15599" max="15599" width="34.140625" style="1" customWidth="1"/>
    <col min="15600" max="15600" width="12.28515625" style="1" customWidth="1"/>
    <col min="15601" max="15601" width="13.28515625" style="1" customWidth="1"/>
    <col min="15602" max="15602" width="11.7109375" style="1" customWidth="1"/>
    <col min="15603" max="15603" width="11" style="1" customWidth="1"/>
    <col min="15604" max="15850" width="9.140625" style="1"/>
    <col min="15851" max="15851" width="6" style="1" customWidth="1"/>
    <col min="15852" max="15852" width="10.28515625" style="1" customWidth="1"/>
    <col min="15853" max="15853" width="11" style="1" customWidth="1"/>
    <col min="15854" max="15854" width="11.140625" style="1" customWidth="1"/>
    <col min="15855" max="15855" width="34.140625" style="1" customWidth="1"/>
    <col min="15856" max="15856" width="12.28515625" style="1" customWidth="1"/>
    <col min="15857" max="15857" width="13.28515625" style="1" customWidth="1"/>
    <col min="15858" max="15858" width="11.7109375" style="1" customWidth="1"/>
    <col min="15859" max="15859" width="11" style="1" customWidth="1"/>
    <col min="15860" max="16106" width="9.140625" style="1"/>
    <col min="16107" max="16107" width="6" style="1" customWidth="1"/>
    <col min="16108" max="16108" width="10.28515625" style="1" customWidth="1"/>
    <col min="16109" max="16109" width="11" style="1" customWidth="1"/>
    <col min="16110" max="16110" width="11.140625" style="1" customWidth="1"/>
    <col min="16111" max="16111" width="34.140625" style="1" customWidth="1"/>
    <col min="16112" max="16112" width="12.28515625" style="1" customWidth="1"/>
    <col min="16113" max="16113" width="13.28515625" style="1" customWidth="1"/>
    <col min="16114" max="16114" width="11.7109375" style="1" customWidth="1"/>
    <col min="16115" max="16115" width="11" style="1" customWidth="1"/>
    <col min="16116" max="16384" width="9.140625" style="1"/>
  </cols>
  <sheetData>
    <row r="1" spans="2:10" x14ac:dyDescent="0.2">
      <c r="B1" s="63" t="s">
        <v>28</v>
      </c>
      <c r="C1" s="63"/>
      <c r="D1" s="63"/>
      <c r="E1" s="63"/>
      <c r="F1" s="63"/>
      <c r="G1" s="63"/>
      <c r="H1" s="63"/>
      <c r="I1" s="63"/>
      <c r="J1" s="8"/>
    </row>
    <row r="2" spans="2:10" x14ac:dyDescent="0.2">
      <c r="B2" s="64" t="s">
        <v>1</v>
      </c>
      <c r="C2" s="64"/>
      <c r="D2" s="64"/>
      <c r="E2" s="64"/>
      <c r="F2" s="64"/>
      <c r="G2" s="64"/>
      <c r="H2" s="64"/>
      <c r="I2" s="64"/>
      <c r="J2" s="9"/>
    </row>
    <row r="3" spans="2:10" ht="51.75" customHeight="1" x14ac:dyDescent="0.2">
      <c r="B3" s="65" t="s">
        <v>2</v>
      </c>
      <c r="C3" s="67" t="s">
        <v>3</v>
      </c>
      <c r="D3" s="67" t="s">
        <v>4</v>
      </c>
      <c r="E3" s="65" t="s">
        <v>5</v>
      </c>
      <c r="F3" s="67" t="s">
        <v>6</v>
      </c>
      <c r="G3" s="69" t="s">
        <v>7</v>
      </c>
      <c r="H3" s="28" t="s">
        <v>31</v>
      </c>
      <c r="I3" s="28" t="s">
        <v>14</v>
      </c>
    </row>
    <row r="4" spans="2:10" ht="25.5" x14ac:dyDescent="0.2">
      <c r="B4" s="66"/>
      <c r="C4" s="68"/>
      <c r="D4" s="68"/>
      <c r="E4" s="66"/>
      <c r="F4" s="68"/>
      <c r="G4" s="70"/>
      <c r="H4" s="2" t="s">
        <v>50</v>
      </c>
      <c r="I4" s="2" t="s">
        <v>15</v>
      </c>
    </row>
    <row r="5" spans="2:10" ht="12.75" customHeight="1" x14ac:dyDescent="0.2">
      <c r="B5" s="76" t="s">
        <v>41</v>
      </c>
      <c r="C5" s="37" t="s">
        <v>36</v>
      </c>
      <c r="D5" s="38" t="s">
        <v>37</v>
      </c>
      <c r="E5" s="39" t="s">
        <v>47</v>
      </c>
      <c r="F5" s="40">
        <v>5</v>
      </c>
      <c r="G5" s="40">
        <v>0</v>
      </c>
      <c r="H5" s="41"/>
      <c r="I5" s="42">
        <f>F5*H5</f>
        <v>0</v>
      </c>
    </row>
    <row r="6" spans="2:10" ht="15" x14ac:dyDescent="0.2">
      <c r="B6" s="77"/>
      <c r="C6" s="37" t="s">
        <v>36</v>
      </c>
      <c r="D6" s="38" t="s">
        <v>37</v>
      </c>
      <c r="E6" s="39" t="s">
        <v>38</v>
      </c>
      <c r="F6" s="40">
        <v>41</v>
      </c>
      <c r="G6" s="40">
        <v>0</v>
      </c>
      <c r="H6" s="41"/>
      <c r="I6" s="42">
        <f>F6*H6</f>
        <v>0</v>
      </c>
    </row>
    <row r="7" spans="2:10" ht="15" x14ac:dyDescent="0.2">
      <c r="B7" s="77"/>
      <c r="C7" s="37" t="s">
        <v>36</v>
      </c>
      <c r="D7" s="38" t="s">
        <v>37</v>
      </c>
      <c r="E7" s="39" t="s">
        <v>39</v>
      </c>
      <c r="F7" s="40">
        <v>2</v>
      </c>
      <c r="G7" s="40">
        <v>0</v>
      </c>
      <c r="H7" s="41"/>
      <c r="I7" s="42">
        <f>F7*H7</f>
        <v>0</v>
      </c>
    </row>
    <row r="8" spans="2:10" ht="15" x14ac:dyDescent="0.2">
      <c r="B8" s="77"/>
      <c r="C8" s="37" t="s">
        <v>36</v>
      </c>
      <c r="D8" s="38" t="s">
        <v>37</v>
      </c>
      <c r="E8" s="39" t="s">
        <v>42</v>
      </c>
      <c r="F8" s="40">
        <v>44</v>
      </c>
      <c r="G8" s="43">
        <f>F8/0.6</f>
        <v>73.333333333333343</v>
      </c>
      <c r="H8" s="41"/>
      <c r="I8" s="42">
        <f t="shared" ref="I8:I14" si="0">G8*H8</f>
        <v>0</v>
      </c>
    </row>
    <row r="9" spans="2:10" ht="15" x14ac:dyDescent="0.2">
      <c r="B9" s="77"/>
      <c r="C9" s="37" t="s">
        <v>36</v>
      </c>
      <c r="D9" s="38" t="s">
        <v>37</v>
      </c>
      <c r="E9" s="36" t="s">
        <v>13</v>
      </c>
      <c r="F9" s="40">
        <v>4</v>
      </c>
      <c r="G9" s="43">
        <v>7</v>
      </c>
      <c r="H9" s="41"/>
      <c r="I9" s="42">
        <f t="shared" si="0"/>
        <v>0</v>
      </c>
    </row>
    <row r="10" spans="2:10" ht="15" x14ac:dyDescent="0.2">
      <c r="B10" s="77"/>
      <c r="C10" s="37" t="s">
        <v>36</v>
      </c>
      <c r="D10" s="38" t="s">
        <v>37</v>
      </c>
      <c r="E10" s="36" t="s">
        <v>8</v>
      </c>
      <c r="F10" s="44">
        <v>6</v>
      </c>
      <c r="G10" s="43">
        <v>10</v>
      </c>
      <c r="H10" s="41"/>
      <c r="I10" s="42">
        <f t="shared" si="0"/>
        <v>0</v>
      </c>
    </row>
    <row r="11" spans="2:10" ht="15" x14ac:dyDescent="0.2">
      <c r="B11" s="77"/>
      <c r="C11" s="45" t="s">
        <v>36</v>
      </c>
      <c r="D11" s="38" t="s">
        <v>37</v>
      </c>
      <c r="E11" s="46" t="s">
        <v>9</v>
      </c>
      <c r="F11" s="47">
        <v>23</v>
      </c>
      <c r="G11" s="43">
        <v>38</v>
      </c>
      <c r="H11" s="48"/>
      <c r="I11" s="42">
        <f t="shared" si="0"/>
        <v>0</v>
      </c>
    </row>
    <row r="12" spans="2:10" ht="15" x14ac:dyDescent="0.2">
      <c r="B12" s="77"/>
      <c r="C12" s="37" t="s">
        <v>36</v>
      </c>
      <c r="D12" s="49" t="s">
        <v>40</v>
      </c>
      <c r="E12" s="50" t="s">
        <v>44</v>
      </c>
      <c r="F12" s="44">
        <v>4</v>
      </c>
      <c r="G12" s="43">
        <v>7</v>
      </c>
      <c r="H12" s="41"/>
      <c r="I12" s="42">
        <f t="shared" si="0"/>
        <v>0</v>
      </c>
    </row>
    <row r="13" spans="2:10" ht="15" x14ac:dyDescent="0.2">
      <c r="B13" s="77"/>
      <c r="C13" s="45" t="s">
        <v>36</v>
      </c>
      <c r="D13" s="49" t="s">
        <v>40</v>
      </c>
      <c r="E13" s="36" t="s">
        <v>8</v>
      </c>
      <c r="F13" s="44">
        <v>2</v>
      </c>
      <c r="G13" s="43">
        <v>3</v>
      </c>
      <c r="H13" s="41"/>
      <c r="I13" s="42">
        <f t="shared" si="0"/>
        <v>0</v>
      </c>
    </row>
    <row r="14" spans="2:10" ht="15" x14ac:dyDescent="0.2">
      <c r="B14" s="77"/>
      <c r="C14" s="37" t="s">
        <v>36</v>
      </c>
      <c r="D14" s="49" t="s">
        <v>40</v>
      </c>
      <c r="E14" s="50" t="s">
        <v>9</v>
      </c>
      <c r="F14" s="44">
        <v>34</v>
      </c>
      <c r="G14" s="43">
        <v>57</v>
      </c>
      <c r="H14" s="41"/>
      <c r="I14" s="42">
        <f t="shared" si="0"/>
        <v>0</v>
      </c>
    </row>
    <row r="15" spans="2:10" ht="15" x14ac:dyDescent="0.25">
      <c r="B15" s="77"/>
      <c r="C15" s="51"/>
      <c r="D15" s="52"/>
      <c r="E15" s="53"/>
      <c r="F15" s="54">
        <f>SUM(F5:F14)</f>
        <v>165</v>
      </c>
      <c r="G15" s="54">
        <f>SUM(G5:G14)</f>
        <v>195.33333333333334</v>
      </c>
      <c r="H15" s="55"/>
      <c r="I15" s="56">
        <f>SUM(I5:I14)</f>
        <v>0</v>
      </c>
    </row>
    <row r="16" spans="2:10" ht="12.75" customHeight="1" x14ac:dyDescent="0.2">
      <c r="B16" s="77"/>
      <c r="C16" s="57" t="s">
        <v>43</v>
      </c>
      <c r="D16" s="38" t="s">
        <v>37</v>
      </c>
      <c r="E16" s="39" t="s">
        <v>47</v>
      </c>
      <c r="F16" s="40">
        <v>2</v>
      </c>
      <c r="G16" s="40">
        <v>0</v>
      </c>
      <c r="H16" s="41"/>
      <c r="I16" s="42">
        <f>F16*H16</f>
        <v>0</v>
      </c>
    </row>
    <row r="17" spans="2:11" ht="15" x14ac:dyDescent="0.2">
      <c r="B17" s="77"/>
      <c r="C17" s="57" t="s">
        <v>43</v>
      </c>
      <c r="D17" s="49" t="s">
        <v>37</v>
      </c>
      <c r="E17" s="39" t="s">
        <v>38</v>
      </c>
      <c r="F17" s="44">
        <v>6</v>
      </c>
      <c r="G17" s="40">
        <v>0</v>
      </c>
      <c r="H17" s="41"/>
      <c r="I17" s="42">
        <f>F17*H17</f>
        <v>0</v>
      </c>
    </row>
    <row r="18" spans="2:11" ht="15" x14ac:dyDescent="0.2">
      <c r="B18" s="77"/>
      <c r="C18" s="57" t="s">
        <v>43</v>
      </c>
      <c r="D18" s="49" t="s">
        <v>37</v>
      </c>
      <c r="E18" s="39" t="s">
        <v>39</v>
      </c>
      <c r="F18" s="40">
        <v>1</v>
      </c>
      <c r="G18" s="40">
        <v>0</v>
      </c>
      <c r="H18" s="41"/>
      <c r="I18" s="42">
        <f>F18*H18</f>
        <v>0</v>
      </c>
    </row>
    <row r="19" spans="2:11" ht="15" x14ac:dyDescent="0.2">
      <c r="B19" s="77"/>
      <c r="C19" s="57" t="s">
        <v>43</v>
      </c>
      <c r="D19" s="58" t="s">
        <v>37</v>
      </c>
      <c r="E19" s="39" t="s">
        <v>42</v>
      </c>
      <c r="F19" s="40">
        <v>15</v>
      </c>
      <c r="G19" s="43">
        <v>25</v>
      </c>
      <c r="H19" s="41"/>
      <c r="I19" s="42">
        <f t="shared" ref="I19:I27" si="1">G19*H19</f>
        <v>0</v>
      </c>
    </row>
    <row r="20" spans="2:11" ht="15" x14ac:dyDescent="0.2">
      <c r="B20" s="77"/>
      <c r="C20" s="57" t="s">
        <v>43</v>
      </c>
      <c r="D20" s="49" t="s">
        <v>37</v>
      </c>
      <c r="E20" s="36" t="s">
        <v>13</v>
      </c>
      <c r="F20" s="44">
        <v>1</v>
      </c>
      <c r="G20" s="43">
        <v>2</v>
      </c>
      <c r="H20" s="41"/>
      <c r="I20" s="42">
        <f t="shared" si="1"/>
        <v>0</v>
      </c>
    </row>
    <row r="21" spans="2:11" ht="15" x14ac:dyDescent="0.2">
      <c r="B21" s="77"/>
      <c r="C21" s="57" t="s">
        <v>43</v>
      </c>
      <c r="D21" s="49" t="s">
        <v>37</v>
      </c>
      <c r="E21" s="36" t="s">
        <v>8</v>
      </c>
      <c r="F21" s="44">
        <v>2</v>
      </c>
      <c r="G21" s="43">
        <v>3</v>
      </c>
      <c r="H21" s="41"/>
      <c r="I21" s="42">
        <f t="shared" si="1"/>
        <v>0</v>
      </c>
    </row>
    <row r="22" spans="2:11" ht="15" x14ac:dyDescent="0.2">
      <c r="B22" s="77"/>
      <c r="C22" s="57" t="s">
        <v>43</v>
      </c>
      <c r="D22" s="49" t="s">
        <v>37</v>
      </c>
      <c r="E22" s="50" t="s">
        <v>9</v>
      </c>
      <c r="F22" s="44">
        <v>18</v>
      </c>
      <c r="G22" s="43">
        <v>30</v>
      </c>
      <c r="H22" s="48"/>
      <c r="I22" s="42">
        <f t="shared" si="1"/>
        <v>0</v>
      </c>
    </row>
    <row r="23" spans="2:11" ht="15" x14ac:dyDescent="0.2">
      <c r="B23" s="77"/>
      <c r="C23" s="57" t="s">
        <v>43</v>
      </c>
      <c r="D23" s="49" t="s">
        <v>48</v>
      </c>
      <c r="E23" s="50" t="s">
        <v>44</v>
      </c>
      <c r="F23" s="44">
        <v>1</v>
      </c>
      <c r="G23" s="43">
        <v>2</v>
      </c>
      <c r="H23" s="41"/>
      <c r="I23" s="42">
        <f t="shared" si="1"/>
        <v>0</v>
      </c>
    </row>
    <row r="24" spans="2:11" ht="15" x14ac:dyDescent="0.2">
      <c r="B24" s="77"/>
      <c r="C24" s="57" t="s">
        <v>43</v>
      </c>
      <c r="D24" s="49" t="s">
        <v>48</v>
      </c>
      <c r="E24" s="36" t="s">
        <v>13</v>
      </c>
      <c r="F24" s="44">
        <v>3</v>
      </c>
      <c r="G24" s="43">
        <v>5</v>
      </c>
      <c r="H24" s="41"/>
      <c r="I24" s="42">
        <f t="shared" si="1"/>
        <v>0</v>
      </c>
    </row>
    <row r="25" spans="2:11" ht="15" x14ac:dyDescent="0.2">
      <c r="B25" s="77"/>
      <c r="C25" s="57" t="s">
        <v>43</v>
      </c>
      <c r="D25" s="49" t="s">
        <v>48</v>
      </c>
      <c r="E25" s="50" t="s">
        <v>9</v>
      </c>
      <c r="F25" s="44">
        <v>7</v>
      </c>
      <c r="G25" s="43">
        <v>12</v>
      </c>
      <c r="H25" s="41"/>
      <c r="I25" s="42">
        <f t="shared" si="1"/>
        <v>0</v>
      </c>
    </row>
    <row r="26" spans="2:11" ht="15" x14ac:dyDescent="0.2">
      <c r="B26" s="77"/>
      <c r="C26" s="57" t="s">
        <v>43</v>
      </c>
      <c r="D26" s="49" t="s">
        <v>33</v>
      </c>
      <c r="E26" s="50" t="s">
        <v>9</v>
      </c>
      <c r="F26" s="44">
        <v>1</v>
      </c>
      <c r="G26" s="43">
        <v>2</v>
      </c>
      <c r="H26" s="41"/>
      <c r="I26" s="42">
        <f t="shared" si="1"/>
        <v>0</v>
      </c>
    </row>
    <row r="27" spans="2:11" ht="28.5" x14ac:dyDescent="0.2">
      <c r="B27" s="77"/>
      <c r="C27" s="57" t="s">
        <v>43</v>
      </c>
      <c r="D27" s="49" t="s">
        <v>49</v>
      </c>
      <c r="E27" s="50" t="s">
        <v>9</v>
      </c>
      <c r="F27" s="44">
        <v>2</v>
      </c>
      <c r="G27" s="43">
        <v>3</v>
      </c>
      <c r="H27" s="41"/>
      <c r="I27" s="42">
        <f t="shared" si="1"/>
        <v>0</v>
      </c>
    </row>
    <row r="28" spans="2:11" ht="15" x14ac:dyDescent="0.2">
      <c r="B28" s="78"/>
      <c r="C28" s="29"/>
      <c r="D28" s="30"/>
      <c r="E28" s="3"/>
      <c r="F28" s="31">
        <f>SUM(F16:F27)</f>
        <v>59</v>
      </c>
      <c r="G28" s="31">
        <f>SUM(G16:G27)</f>
        <v>84</v>
      </c>
      <c r="H28" s="55"/>
      <c r="I28" s="35">
        <f>SUM(I16:I27)</f>
        <v>0</v>
      </c>
    </row>
    <row r="29" spans="2:11" ht="15" x14ac:dyDescent="0.25">
      <c r="B29" s="6" t="s">
        <v>45</v>
      </c>
      <c r="C29" s="6"/>
      <c r="D29" s="6"/>
      <c r="E29" s="6"/>
      <c r="F29" s="22">
        <f>F15+F28</f>
        <v>224</v>
      </c>
      <c r="G29" s="22">
        <f t="shared" ref="G29:I29" si="2">G15+G28</f>
        <v>279.33333333333337</v>
      </c>
      <c r="H29" s="55"/>
      <c r="I29" s="32">
        <f t="shared" si="2"/>
        <v>0</v>
      </c>
    </row>
    <row r="30" spans="2:11" ht="15" x14ac:dyDescent="0.25">
      <c r="B30" s="59"/>
      <c r="C30" s="59"/>
      <c r="D30" s="59"/>
      <c r="E30" s="59"/>
      <c r="F30" s="60"/>
      <c r="G30" s="60"/>
      <c r="H30" s="61"/>
      <c r="I30" s="62"/>
    </row>
    <row r="31" spans="2:11" ht="15" x14ac:dyDescent="0.25">
      <c r="B31" s="59"/>
      <c r="C31" s="59"/>
      <c r="D31" s="59"/>
      <c r="E31" s="59"/>
      <c r="F31" s="60"/>
      <c r="G31" s="60"/>
      <c r="H31" s="61"/>
      <c r="I31" s="62"/>
    </row>
    <row r="32" spans="2:11" s="5" customFormat="1" x14ac:dyDescent="0.25">
      <c r="B32" s="73"/>
      <c r="C32" s="73"/>
      <c r="D32" s="73"/>
      <c r="E32" s="73"/>
      <c r="G32" s="80"/>
      <c r="H32" s="80"/>
      <c r="I32" s="80"/>
      <c r="J32" s="80"/>
      <c r="K32" s="80"/>
    </row>
    <row r="33" spans="2:17" s="17" customFormat="1" ht="12.75" customHeight="1" x14ac:dyDescent="0.25">
      <c r="B33" s="79" t="s">
        <v>24</v>
      </c>
      <c r="C33" s="79"/>
      <c r="D33" s="79"/>
      <c r="E33" s="79"/>
      <c r="F33" s="79"/>
      <c r="G33" s="79"/>
      <c r="H33" s="79"/>
      <c r="I33" s="79"/>
      <c r="J33" s="79"/>
      <c r="N33" s="18"/>
      <c r="O33" s="19"/>
      <c r="P33" s="18"/>
      <c r="Q33" s="18"/>
    </row>
    <row r="34" spans="2:17" s="17" customFormat="1" ht="20.25" customHeight="1" x14ac:dyDescent="0.25">
      <c r="B34" s="81" t="s">
        <v>25</v>
      </c>
      <c r="C34" s="81"/>
      <c r="D34" s="81"/>
      <c r="E34" s="81"/>
      <c r="F34" s="81"/>
      <c r="G34" s="82"/>
      <c r="H34" s="82"/>
      <c r="I34" s="82"/>
      <c r="M34" s="18"/>
      <c r="N34" s="18"/>
      <c r="P34" s="18"/>
      <c r="Q34" s="18"/>
    </row>
    <row r="35" spans="2:17" s="17" customFormat="1" ht="12.75" customHeight="1" x14ac:dyDescent="0.25">
      <c r="B35" s="83" t="s">
        <v>51</v>
      </c>
      <c r="C35" s="84"/>
      <c r="D35" s="84"/>
      <c r="E35" s="84"/>
      <c r="F35" s="84"/>
      <c r="G35" s="82"/>
      <c r="H35" s="82"/>
      <c r="I35" s="82"/>
      <c r="M35" s="18"/>
      <c r="N35" s="18"/>
      <c r="P35" s="18"/>
      <c r="Q35" s="18"/>
    </row>
    <row r="36" spans="2:17" s="17" customFormat="1" ht="12.75" customHeight="1" x14ac:dyDescent="0.25">
      <c r="C36" s="18"/>
      <c r="D36" s="18"/>
      <c r="E36" s="18"/>
      <c r="F36" s="18"/>
      <c r="G36" s="18"/>
      <c r="I36" s="20"/>
      <c r="M36" s="18"/>
      <c r="N36" s="18"/>
      <c r="O36" s="19"/>
      <c r="P36" s="18"/>
      <c r="Q36" s="18"/>
    </row>
    <row r="37" spans="2:17" s="17" customFormat="1" ht="12.75" customHeight="1" x14ac:dyDescent="0.25">
      <c r="C37" s="18"/>
      <c r="D37" s="18"/>
      <c r="E37" s="18"/>
      <c r="F37" s="18"/>
      <c r="G37" s="18"/>
      <c r="I37" s="20"/>
      <c r="M37" s="18"/>
      <c r="N37" s="18"/>
      <c r="O37" s="19"/>
      <c r="P37" s="18"/>
      <c r="Q37" s="18"/>
    </row>
    <row r="38" spans="2:17" s="17" customFormat="1" ht="12.75" customHeight="1" x14ac:dyDescent="0.25">
      <c r="B38" s="18" t="s">
        <v>26</v>
      </c>
      <c r="C38" s="18"/>
      <c r="D38" s="18"/>
      <c r="E38" s="18"/>
      <c r="F38" s="18"/>
      <c r="G38" s="18"/>
      <c r="I38" s="20"/>
      <c r="M38" s="18"/>
      <c r="N38" s="18"/>
      <c r="O38" s="19"/>
      <c r="P38" s="18"/>
      <c r="Q38" s="18"/>
    </row>
    <row r="39" spans="2:17" s="17" customFormat="1" ht="12.75" customHeight="1" x14ac:dyDescent="0.25">
      <c r="C39" s="18"/>
      <c r="D39" s="18"/>
      <c r="E39" s="18"/>
      <c r="F39" s="18"/>
      <c r="G39" s="18"/>
      <c r="I39" s="20"/>
    </row>
    <row r="40" spans="2:17" s="17" customFormat="1" ht="12.75" customHeight="1" x14ac:dyDescent="0.25">
      <c r="C40" s="18"/>
      <c r="D40" s="18"/>
      <c r="E40" s="18"/>
      <c r="F40" s="18"/>
      <c r="G40" s="18"/>
      <c r="I40" s="20"/>
    </row>
    <row r="41" spans="2:17" s="17" customFormat="1" ht="12.75" customHeight="1" x14ac:dyDescent="0.25">
      <c r="C41" s="79" t="s">
        <v>27</v>
      </c>
      <c r="D41" s="79"/>
      <c r="E41" s="79"/>
      <c r="F41" s="79"/>
      <c r="I41" s="20"/>
      <c r="K41" s="18"/>
    </row>
    <row r="42" spans="2:17" x14ac:dyDescent="0.2">
      <c r="G42" s="7"/>
    </row>
    <row r="43" spans="2:17" x14ac:dyDescent="0.2">
      <c r="G43" s="7"/>
    </row>
    <row r="44" spans="2:17" x14ac:dyDescent="0.2">
      <c r="G44" s="7"/>
    </row>
    <row r="45" spans="2:17" x14ac:dyDescent="0.2">
      <c r="G45" s="7"/>
    </row>
  </sheetData>
  <autoFilter ref="B4:J14" xr:uid="{263088B6-8E40-4AE9-BF1D-11E4327CF7FA}"/>
  <mergeCells count="16">
    <mergeCell ref="C41:F41"/>
    <mergeCell ref="B1:I1"/>
    <mergeCell ref="B2:I2"/>
    <mergeCell ref="B3:B4"/>
    <mergeCell ref="C3:C4"/>
    <mergeCell ref="E3:E4"/>
    <mergeCell ref="D3:D4"/>
    <mergeCell ref="F3:F4"/>
    <mergeCell ref="G3:G4"/>
    <mergeCell ref="B5:B28"/>
    <mergeCell ref="B32:E32"/>
    <mergeCell ref="G32:K32"/>
    <mergeCell ref="B33:J33"/>
    <mergeCell ref="B34:F34"/>
    <mergeCell ref="G34:I35"/>
    <mergeCell ref="B35:F35"/>
  </mergeCells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33A4A-7303-4CCD-B7FB-19838A35B883}">
  <sheetPr>
    <pageSetUpPr fitToPage="1"/>
  </sheetPr>
  <dimension ref="B1:Q20"/>
  <sheetViews>
    <sheetView workbookViewId="0">
      <selection activeCell="E25" sqref="E25"/>
    </sheetView>
  </sheetViews>
  <sheetFormatPr defaultRowHeight="15" x14ac:dyDescent="0.25"/>
  <cols>
    <col min="2" max="7" width="16.5703125" style="10" customWidth="1"/>
    <col min="8" max="9" width="8.85546875" style="10" customWidth="1"/>
  </cols>
  <sheetData>
    <row r="1" spans="2:17" ht="18.75" x14ac:dyDescent="0.25">
      <c r="B1" s="85" t="s">
        <v>16</v>
      </c>
      <c r="C1" s="85"/>
      <c r="D1" s="85"/>
      <c r="E1" s="85"/>
      <c r="F1" s="85"/>
      <c r="G1" s="85"/>
    </row>
    <row r="2" spans="2:17" ht="18.75" x14ac:dyDescent="0.25">
      <c r="B2" s="86" t="s">
        <v>17</v>
      </c>
      <c r="C2" s="86"/>
      <c r="D2" s="86"/>
      <c r="E2" s="86"/>
      <c r="F2" s="86"/>
      <c r="G2" s="86"/>
      <c r="H2" s="11"/>
      <c r="I2" s="11"/>
    </row>
    <row r="3" spans="2:17" ht="18.75" x14ac:dyDescent="0.25">
      <c r="B3" s="11"/>
      <c r="C3" s="11"/>
      <c r="D3" s="11"/>
      <c r="E3" s="11"/>
      <c r="F3" s="11"/>
    </row>
    <row r="6" spans="2:17" ht="15.75" x14ac:dyDescent="0.25">
      <c r="B6" s="87" t="s">
        <v>18</v>
      </c>
      <c r="C6" s="87" t="s">
        <v>29</v>
      </c>
      <c r="D6" s="87"/>
      <c r="E6" s="87"/>
      <c r="F6" s="87"/>
      <c r="G6" s="87"/>
    </row>
    <row r="7" spans="2:17" ht="25.5" x14ac:dyDescent="0.25">
      <c r="B7" s="87"/>
      <c r="C7" s="12" t="s">
        <v>21</v>
      </c>
      <c r="D7" s="12" t="s">
        <v>22</v>
      </c>
      <c r="E7" s="12" t="s">
        <v>23</v>
      </c>
      <c r="F7" s="12" t="s">
        <v>30</v>
      </c>
      <c r="G7" s="12" t="s">
        <v>19</v>
      </c>
    </row>
    <row r="8" spans="2:17" ht="15.75" x14ac:dyDescent="0.25">
      <c r="B8" s="87"/>
      <c r="C8" s="12" t="s">
        <v>20</v>
      </c>
      <c r="D8" s="12" t="s">
        <v>20</v>
      </c>
      <c r="E8" s="12" t="s">
        <v>20</v>
      </c>
      <c r="F8" s="12" t="s">
        <v>20</v>
      </c>
      <c r="G8" s="12" t="s">
        <v>20</v>
      </c>
    </row>
    <row r="9" spans="2:17" ht="15.75" x14ac:dyDescent="0.25">
      <c r="B9" s="13" t="s">
        <v>32</v>
      </c>
      <c r="C9" s="14">
        <v>0</v>
      </c>
      <c r="D9" s="14">
        <v>0</v>
      </c>
      <c r="E9" s="14">
        <v>0</v>
      </c>
      <c r="F9" s="14">
        <v>224</v>
      </c>
      <c r="G9" s="21">
        <f>C9+D9+E9+F9</f>
        <v>224</v>
      </c>
    </row>
    <row r="10" spans="2:17" ht="15.75" x14ac:dyDescent="0.25">
      <c r="B10" s="15"/>
      <c r="C10" s="16"/>
      <c r="D10" s="16"/>
      <c r="E10" s="16"/>
      <c r="F10" s="16"/>
      <c r="G10" s="15"/>
    </row>
    <row r="12" spans="2:17" s="17" customFormat="1" ht="12.75" customHeight="1" x14ac:dyDescent="0.25">
      <c r="B12" s="79" t="s">
        <v>24</v>
      </c>
      <c r="C12" s="79"/>
      <c r="D12" s="79"/>
      <c r="E12" s="79"/>
      <c r="F12" s="79"/>
      <c r="G12" s="79"/>
      <c r="H12" s="79"/>
      <c r="I12" s="79"/>
      <c r="J12" s="79"/>
      <c r="N12" s="18"/>
      <c r="O12" s="19"/>
      <c r="P12" s="18"/>
      <c r="Q12" s="18"/>
    </row>
    <row r="13" spans="2:17" s="17" customFormat="1" ht="20.25" customHeight="1" x14ac:dyDescent="0.25">
      <c r="B13" s="81" t="s">
        <v>25</v>
      </c>
      <c r="C13" s="81"/>
      <c r="D13" s="81"/>
      <c r="E13" s="81"/>
      <c r="F13" s="81"/>
      <c r="G13" s="82"/>
      <c r="H13" s="82"/>
      <c r="I13" s="82"/>
      <c r="M13" s="18"/>
      <c r="N13" s="18"/>
      <c r="P13" s="18"/>
      <c r="Q13" s="18"/>
    </row>
    <row r="14" spans="2:17" s="17" customFormat="1" ht="12.75" customHeight="1" x14ac:dyDescent="0.25">
      <c r="B14" s="83" t="s">
        <v>51</v>
      </c>
      <c r="C14" s="84"/>
      <c r="D14" s="84"/>
      <c r="E14" s="84"/>
      <c r="F14" s="84"/>
      <c r="G14" s="82"/>
      <c r="H14" s="82"/>
      <c r="I14" s="82"/>
      <c r="M14" s="18"/>
      <c r="N14" s="18"/>
      <c r="P14" s="18"/>
      <c r="Q14" s="18"/>
    </row>
    <row r="15" spans="2:17" s="17" customFormat="1" ht="12.75" customHeight="1" x14ac:dyDescent="0.25">
      <c r="C15" s="18"/>
      <c r="D15" s="18"/>
      <c r="E15" s="18"/>
      <c r="F15" s="18"/>
      <c r="G15" s="18"/>
      <c r="I15" s="20"/>
      <c r="M15" s="18"/>
      <c r="N15" s="18"/>
      <c r="O15" s="19"/>
      <c r="P15" s="18"/>
      <c r="Q15" s="18"/>
    </row>
    <row r="16" spans="2:17" s="17" customFormat="1" ht="12.75" customHeight="1" x14ac:dyDescent="0.25">
      <c r="C16" s="18"/>
      <c r="D16" s="18"/>
      <c r="E16" s="18"/>
      <c r="F16" s="18"/>
      <c r="G16" s="18"/>
      <c r="I16" s="20"/>
      <c r="M16" s="18"/>
      <c r="N16" s="18"/>
      <c r="O16" s="19"/>
      <c r="P16" s="18"/>
      <c r="Q16" s="18"/>
    </row>
    <row r="17" spans="2:17" s="17" customFormat="1" ht="12.75" customHeight="1" x14ac:dyDescent="0.25">
      <c r="B17" s="18" t="s">
        <v>26</v>
      </c>
      <c r="C17" s="18"/>
      <c r="D17" s="18"/>
      <c r="E17" s="18"/>
      <c r="F17" s="18"/>
      <c r="G17" s="18"/>
      <c r="I17" s="20"/>
      <c r="M17" s="18"/>
      <c r="N17" s="18"/>
      <c r="O17" s="19"/>
      <c r="P17" s="18"/>
      <c r="Q17" s="18"/>
    </row>
    <row r="18" spans="2:17" s="17" customFormat="1" ht="12.75" customHeight="1" x14ac:dyDescent="0.25">
      <c r="C18" s="18"/>
      <c r="D18" s="18"/>
      <c r="E18" s="18"/>
      <c r="F18" s="18"/>
      <c r="G18" s="18"/>
      <c r="I18" s="20"/>
    </row>
    <row r="19" spans="2:17" s="17" customFormat="1" ht="12.75" customHeight="1" x14ac:dyDescent="0.25">
      <c r="C19" s="18"/>
      <c r="D19" s="18"/>
      <c r="E19" s="18"/>
      <c r="F19" s="18"/>
      <c r="G19" s="18"/>
      <c r="I19" s="20"/>
    </row>
    <row r="20" spans="2:17" s="17" customFormat="1" ht="12.75" customHeight="1" x14ac:dyDescent="0.25">
      <c r="C20" s="79" t="s">
        <v>27</v>
      </c>
      <c r="D20" s="79"/>
      <c r="E20" s="79"/>
      <c r="F20" s="79"/>
      <c r="I20" s="20"/>
      <c r="K20" s="18"/>
    </row>
  </sheetData>
  <mergeCells count="9">
    <mergeCell ref="B13:F13"/>
    <mergeCell ref="G13:I14"/>
    <mergeCell ref="B14:F14"/>
    <mergeCell ref="C20:F20"/>
    <mergeCell ref="B1:G1"/>
    <mergeCell ref="B2:G2"/>
    <mergeCell ref="B6:B8"/>
    <mergeCell ref="C6:G6"/>
    <mergeCell ref="B12:J12"/>
  </mergeCells>
  <pageMargins left="0.7" right="0.7" top="0.75" bottom="0.75" header="0.3" footer="0.3"/>
  <pageSetup paperSize="9" scale="9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прил.1</vt:lpstr>
      <vt:lpstr>прил.2</vt:lpstr>
      <vt:lpstr>прил.3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2026-08-10T11:10:35Z</cp:lastPrinted>
  <dcterms:created xsi:type="dcterms:W3CDTF">2024-11-27T13:57:27Z</dcterms:created>
  <dcterms:modified xsi:type="dcterms:W3CDTF">2026-08-17T07:28:59Z</dcterms:modified>
</cp:coreProperties>
</file>