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Приложение 1" sheetId="2" r:id="rId1"/>
    <sheet name="Приложение 2" sheetId="3" r:id="rId2"/>
    <sheet name="График" sheetId="4" r:id="rId3"/>
  </sheets>
  <definedNames>
    <definedName name="_xlnm._FilterDatabase" localSheetId="0" hidden="1">'Приложение 1'!$A$4:$M$4</definedName>
  </definedNames>
  <calcPr calcId="152511"/>
</workbook>
</file>

<file path=xl/calcChain.xml><?xml version="1.0" encoding="utf-8"?>
<calcChain xmlns="http://schemas.openxmlformats.org/spreadsheetml/2006/main">
  <c r="D12" i="3" l="1"/>
  <c r="D13" i="3" s="1"/>
  <c r="E11" i="3"/>
  <c r="E10" i="3"/>
  <c r="E9" i="3"/>
  <c r="E12" i="3" l="1"/>
  <c r="E13" i="3" s="1"/>
  <c r="F8" i="2"/>
  <c r="I7" i="2"/>
  <c r="I6" i="2"/>
  <c r="I5" i="2"/>
  <c r="I11" i="2" l="1"/>
  <c r="I12" i="2" s="1"/>
  <c r="E11" i="2"/>
  <c r="E12" i="2" s="1"/>
  <c r="F10" i="2"/>
  <c r="J10" i="2" s="1"/>
  <c r="K10" i="2" s="1"/>
  <c r="F9" i="2"/>
  <c r="J9" i="2" s="1"/>
  <c r="K9" i="2" s="1"/>
  <c r="J8" i="2"/>
  <c r="K8" i="2" s="1"/>
  <c r="J7" i="2"/>
  <c r="K7" i="2" s="1"/>
  <c r="J6" i="2"/>
  <c r="K6" i="2" s="1"/>
  <c r="F11" i="2" l="1"/>
  <c r="F12" i="2" s="1"/>
  <c r="J5" i="2"/>
  <c r="K5" i="2" s="1"/>
  <c r="J11" i="2" l="1"/>
  <c r="J12" i="2" s="1"/>
  <c r="K11" i="2"/>
  <c r="K12" i="2" s="1"/>
</calcChain>
</file>

<file path=xl/sharedStrings.xml><?xml version="1.0" encoding="utf-8"?>
<sst xmlns="http://schemas.openxmlformats.org/spreadsheetml/2006/main" count="70" uniqueCount="41">
  <si>
    <t>Отдел и подотдел</t>
  </si>
  <si>
    <t>Дървесен вид</t>
  </si>
  <si>
    <t>Сортимент</t>
  </si>
  <si>
    <t>Прогнозно количество дървесина пл.куб.м.</t>
  </si>
  <si>
    <t>Прогнозно количество дървесина пр.куб.м.</t>
  </si>
  <si>
    <t>към Договор № ……….. \ …………………</t>
  </si>
  <si>
    <t>График за добив на дървесина по тримесечия</t>
  </si>
  <si>
    <t>ОБЩО</t>
  </si>
  <si>
    <t>І</t>
  </si>
  <si>
    <t>ІІ</t>
  </si>
  <si>
    <t>ІІІ</t>
  </si>
  <si>
    <t>ІV</t>
  </si>
  <si>
    <t>ВСИЧКО:</t>
  </si>
  <si>
    <t>Възложител:</t>
  </si>
  <si>
    <t>Изпълнител:</t>
  </si>
  <si>
    <t>Начална цена евро/пл.м3 без ДДС</t>
  </si>
  <si>
    <t>Начална цена евро/пр.м3 без ДДС</t>
  </si>
  <si>
    <t>Обща цена евро без ДДС/ пл.м3</t>
  </si>
  <si>
    <t>Обща цена евро без ДДС/ пр.м3</t>
  </si>
  <si>
    <t>Обща цена евро без ДДС</t>
  </si>
  <si>
    <t>Гаранция за участие, евро 5%</t>
  </si>
  <si>
    <t>Стъпка на наддаване, евро</t>
  </si>
  <si>
    <t>Достигната цена евро/пл.м3 без ДДС</t>
  </si>
  <si>
    <t>Достигната цена евро/пр.м3 без ДДС</t>
  </si>
  <si>
    <t>обект</t>
  </si>
  <si>
    <t xml:space="preserve">Обект № </t>
  </si>
  <si>
    <t>тримесечие - 2026г., пл.куб.м.</t>
  </si>
  <si>
    <t>Техн.д-на - дърва</t>
  </si>
  <si>
    <t>Общо  за подотдела:</t>
  </si>
  <si>
    <t>13-6-26</t>
  </si>
  <si>
    <t xml:space="preserve">Приложение №1 за обект № 13-6-26 </t>
  </si>
  <si>
    <t>ВСИЧКО за ОБЕКТ 13-6-26:</t>
  </si>
  <si>
    <t>157ч</t>
  </si>
  <si>
    <t>тп</t>
  </si>
  <si>
    <t>Едра трупи над 30 см</t>
  </si>
  <si>
    <t>Едра трупи 18-29 см</t>
  </si>
  <si>
    <t>Средна трупи 15-17 см</t>
  </si>
  <si>
    <t>Средна техн. д-на</t>
  </si>
  <si>
    <t>Дребна техн. д-на</t>
  </si>
  <si>
    <t>Приложение №2 за обект № 13-6-26</t>
  </si>
  <si>
    <t xml:space="preserve">ПРИЛОЖЕНИЕ № 3 ЗА ОБЕКТ №13-6-26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</si>
</sst>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4" fillId="0" borderId="0" xfId="0" applyFont="1"/>
    <xf numFmtId="0" fontId="5" fillId="0" borderId="0" xfId="0" applyFont="1"/>
    <xf numFmtId="0" fontId="4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/>
    <xf numFmtId="0" fontId="7" fillId="0" borderId="0" xfId="0" applyFont="1"/>
    <xf numFmtId="0" fontId="8" fillId="0" borderId="0" xfId="0" applyFont="1"/>
    <xf numFmtId="49" fontId="4" fillId="0" borderId="6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4" borderId="7" xfId="0" applyFont="1" applyFill="1" applyBorder="1" applyAlignment="1"/>
    <xf numFmtId="0" fontId="0" fillId="0" borderId="8" xfId="0" applyFill="1" applyBorder="1" applyAlignment="1"/>
    <xf numFmtId="0" fontId="11" fillId="0" borderId="0" xfId="0" applyNumberFormat="1" applyFont="1" applyFill="1" applyBorder="1" applyAlignment="1" applyProtection="1">
      <alignment vertical="top"/>
    </xf>
    <xf numFmtId="0" fontId="1" fillId="4" borderId="20" xfId="0" applyFont="1" applyFill="1" applyBorder="1" applyAlignment="1"/>
    <xf numFmtId="0" fontId="0" fillId="0" borderId="4" xfId="0" applyFill="1" applyBorder="1" applyAlignment="1"/>
    <xf numFmtId="0" fontId="1" fillId="4" borderId="10" xfId="0" applyFont="1" applyFill="1" applyBorder="1" applyAlignment="1"/>
    <xf numFmtId="0" fontId="1" fillId="4" borderId="21" xfId="0" applyFont="1" applyFill="1" applyBorder="1" applyAlignment="1"/>
    <xf numFmtId="0" fontId="13" fillId="0" borderId="23" xfId="0" applyFont="1" applyBorder="1" applyAlignment="1">
      <alignment vertical="center" textRotation="90"/>
    </xf>
    <xf numFmtId="0" fontId="14" fillId="0" borderId="24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0" fillId="0" borderId="26" xfId="0" applyNumberFormat="1" applyFont="1" applyFill="1" applyBorder="1" applyAlignment="1" applyProtection="1">
      <alignment horizontal="center" vertical="top" wrapText="1"/>
    </xf>
    <xf numFmtId="0" fontId="10" fillId="3" borderId="23" xfId="0" applyNumberFormat="1" applyFont="1" applyFill="1" applyBorder="1" applyAlignment="1" applyProtection="1">
      <alignment horizontal="right" vertical="top"/>
    </xf>
    <xf numFmtId="0" fontId="10" fillId="3" borderId="24" xfId="0" applyNumberFormat="1" applyFont="1" applyFill="1" applyBorder="1" applyAlignment="1" applyProtection="1">
      <alignment horizontal="right" vertical="top"/>
    </xf>
    <xf numFmtId="1" fontId="10" fillId="3" borderId="24" xfId="0" applyNumberFormat="1" applyFont="1" applyFill="1" applyBorder="1" applyAlignment="1" applyProtection="1">
      <alignment horizontal="right" vertical="top"/>
    </xf>
    <xf numFmtId="2" fontId="10" fillId="3" borderId="24" xfId="0" applyNumberFormat="1" applyFont="1" applyFill="1" applyBorder="1" applyAlignment="1" applyProtection="1">
      <alignment horizontal="right" vertical="top"/>
    </xf>
    <xf numFmtId="2" fontId="10" fillId="3" borderId="25" xfId="0" applyNumberFormat="1" applyFont="1" applyFill="1" applyBorder="1" applyAlignment="1" applyProtection="1">
      <alignment horizontal="right" vertical="top"/>
    </xf>
    <xf numFmtId="1" fontId="10" fillId="3" borderId="22" xfId="0" applyNumberFormat="1" applyFont="1" applyFill="1" applyBorder="1" applyAlignment="1" applyProtection="1">
      <alignment horizontal="right" vertical="top"/>
    </xf>
    <xf numFmtId="2" fontId="10" fillId="3" borderId="22" xfId="0" applyNumberFormat="1" applyFont="1" applyFill="1" applyBorder="1" applyAlignment="1" applyProtection="1">
      <alignment horizontal="right" vertical="top"/>
    </xf>
    <xf numFmtId="0" fontId="3" fillId="0" borderId="30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10" fillId="0" borderId="26" xfId="0" applyNumberFormat="1" applyFont="1" applyFill="1" applyBorder="1" applyAlignment="1" applyProtection="1">
      <alignment horizontal="center" vertical="top" wrapText="1"/>
    </xf>
    <xf numFmtId="0" fontId="1" fillId="4" borderId="8" xfId="0" applyNumberFormat="1" applyFont="1" applyFill="1" applyBorder="1" applyAlignment="1" applyProtection="1">
      <alignment horizontal="right" vertical="center"/>
    </xf>
    <xf numFmtId="1" fontId="1" fillId="0" borderId="8" xfId="0" applyNumberFormat="1" applyFont="1" applyFill="1" applyBorder="1" applyAlignment="1" applyProtection="1">
      <alignment horizontal="right" vertical="center"/>
    </xf>
    <xf numFmtId="2" fontId="11" fillId="4" borderId="8" xfId="0" applyNumberFormat="1" applyFont="1" applyFill="1" applyBorder="1" applyAlignment="1">
      <alignment horizontal="right" vertical="center"/>
    </xf>
    <xf numFmtId="2" fontId="1" fillId="4" borderId="8" xfId="0" applyNumberFormat="1" applyFont="1" applyFill="1" applyBorder="1" applyAlignment="1">
      <alignment horizontal="right" vertical="center"/>
    </xf>
    <xf numFmtId="0" fontId="1" fillId="4" borderId="6" xfId="0" applyNumberFormat="1" applyFont="1" applyFill="1" applyBorder="1" applyAlignment="1" applyProtection="1">
      <alignment horizontal="right" vertical="center"/>
    </xf>
    <xf numFmtId="1" fontId="1" fillId="0" borderId="4" xfId="0" applyNumberFormat="1" applyFont="1" applyFill="1" applyBorder="1" applyAlignment="1" applyProtection="1">
      <alignment horizontal="right" vertical="center"/>
    </xf>
    <xf numFmtId="2" fontId="11" fillId="4" borderId="6" xfId="0" applyNumberFormat="1" applyFont="1" applyFill="1" applyBorder="1" applyAlignment="1">
      <alignment horizontal="right" vertical="center"/>
    </xf>
    <xf numFmtId="1" fontId="11" fillId="4" borderId="6" xfId="0" applyNumberFormat="1" applyFont="1" applyFill="1" applyBorder="1" applyAlignment="1">
      <alignment horizontal="right" vertical="center"/>
    </xf>
    <xf numFmtId="2" fontId="1" fillId="4" borderId="6" xfId="0" applyNumberFormat="1" applyFont="1" applyFill="1" applyBorder="1" applyAlignment="1">
      <alignment horizontal="right" vertical="center"/>
    </xf>
    <xf numFmtId="0" fontId="1" fillId="4" borderId="4" xfId="0" applyNumberFormat="1" applyFont="1" applyFill="1" applyBorder="1" applyAlignment="1" applyProtection="1">
      <alignment horizontal="right" vertical="center"/>
    </xf>
    <xf numFmtId="1" fontId="11" fillId="4" borderId="4" xfId="0" applyNumberFormat="1" applyFont="1" applyFill="1" applyBorder="1" applyAlignment="1">
      <alignment horizontal="right" vertical="center"/>
    </xf>
    <xf numFmtId="2" fontId="1" fillId="4" borderId="4" xfId="0" applyNumberFormat="1" applyFont="1" applyFill="1" applyBorder="1" applyAlignment="1">
      <alignment horizontal="right" vertical="center"/>
    </xf>
    <xf numFmtId="2" fontId="1" fillId="4" borderId="5" xfId="0" applyNumberFormat="1" applyFont="1" applyFill="1" applyBorder="1" applyAlignment="1">
      <alignment horizontal="right" vertical="center"/>
    </xf>
    <xf numFmtId="0" fontId="1" fillId="4" borderId="5" xfId="0" applyNumberFormat="1" applyFont="1" applyFill="1" applyBorder="1" applyAlignment="1" applyProtection="1">
      <alignment horizontal="right" vertical="center"/>
    </xf>
    <xf numFmtId="2" fontId="1" fillId="0" borderId="8" xfId="0" applyNumberFormat="1" applyFont="1" applyFill="1" applyBorder="1" applyAlignment="1" applyProtection="1">
      <alignment horizontal="right" vertical="center"/>
    </xf>
    <xf numFmtId="2" fontId="1" fillId="4" borderId="17" xfId="0" applyNumberFormat="1" applyFont="1" applyFill="1" applyBorder="1" applyAlignment="1" applyProtection="1">
      <alignment horizontal="right" vertical="center"/>
    </xf>
    <xf numFmtId="2" fontId="1" fillId="4" borderId="18" xfId="0" applyNumberFormat="1" applyFont="1" applyFill="1" applyBorder="1" applyAlignment="1" applyProtection="1">
      <alignment horizontal="right" vertical="center"/>
    </xf>
    <xf numFmtId="2" fontId="1" fillId="0" borderId="6" xfId="0" applyNumberFormat="1" applyFont="1" applyFill="1" applyBorder="1" applyAlignment="1" applyProtection="1">
      <alignment horizontal="right" vertical="center"/>
    </xf>
    <xf numFmtId="2" fontId="1" fillId="4" borderId="4" xfId="0" applyNumberFormat="1" applyFont="1" applyFill="1" applyBorder="1" applyAlignment="1" applyProtection="1">
      <alignment horizontal="right" vertical="center"/>
    </xf>
    <xf numFmtId="2" fontId="1" fillId="4" borderId="11" xfId="0" applyNumberFormat="1" applyFont="1" applyFill="1" applyBorder="1" applyAlignment="1" applyProtection="1">
      <alignment horizontal="right" vertical="center"/>
    </xf>
    <xf numFmtId="2" fontId="1" fillId="4" borderId="33" xfId="0" applyNumberFormat="1" applyFont="1" applyFill="1" applyBorder="1" applyAlignment="1" applyProtection="1">
      <alignment horizontal="right" vertical="center"/>
    </xf>
    <xf numFmtId="2" fontId="1" fillId="4" borderId="34" xfId="0" applyNumberFormat="1" applyFont="1" applyFill="1" applyBorder="1" applyAlignment="1" applyProtection="1">
      <alignment horizontal="righ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49" fontId="9" fillId="0" borderId="16" xfId="0" applyNumberFormat="1" applyFont="1" applyFill="1" applyBorder="1" applyAlignment="1" applyProtection="1">
      <alignment horizontal="center" vertical="center" textRotation="90"/>
    </xf>
    <xf numFmtId="49" fontId="9" fillId="0" borderId="15" xfId="0" applyNumberFormat="1" applyFont="1" applyFill="1" applyBorder="1" applyAlignment="1" applyProtection="1">
      <alignment horizontal="center" vertical="center" textRotation="90"/>
    </xf>
    <xf numFmtId="49" fontId="9" fillId="0" borderId="26" xfId="0" applyNumberFormat="1" applyFont="1" applyFill="1" applyBorder="1" applyAlignment="1" applyProtection="1">
      <alignment horizontal="center" vertical="center" textRotation="90"/>
    </xf>
    <xf numFmtId="0" fontId="10" fillId="0" borderId="16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2" fillId="0" borderId="27" xfId="0" applyNumberFormat="1" applyFont="1" applyFill="1" applyBorder="1" applyAlignment="1" applyProtection="1">
      <alignment horizontal="center" wrapText="1"/>
    </xf>
    <xf numFmtId="0" fontId="12" fillId="0" borderId="19" xfId="0" applyNumberFormat="1" applyFont="1" applyFill="1" applyBorder="1" applyAlignment="1" applyProtection="1">
      <alignment horizontal="center" wrapText="1"/>
    </xf>
    <xf numFmtId="0" fontId="12" fillId="0" borderId="28" xfId="0" applyNumberFormat="1" applyFont="1" applyFill="1" applyBorder="1" applyAlignment="1" applyProtection="1">
      <alignment horizont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12" fillId="0" borderId="27" xfId="0" applyNumberFormat="1" applyFont="1" applyFill="1" applyBorder="1" applyAlignment="1" applyProtection="1">
      <alignment horizontal="center"/>
    </xf>
    <xf numFmtId="2" fontId="12" fillId="0" borderId="19" xfId="0" applyNumberFormat="1" applyFont="1" applyFill="1" applyBorder="1" applyAlignment="1" applyProtection="1">
      <alignment horizontal="center"/>
    </xf>
    <xf numFmtId="2" fontId="12" fillId="0" borderId="28" xfId="0" applyNumberFormat="1" applyFont="1" applyFill="1" applyBorder="1" applyAlignment="1" applyProtection="1">
      <alignment horizontal="center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120" zoomScaleNormal="120" workbookViewId="0">
      <selection activeCell="M5" sqref="M5:M12"/>
    </sheetView>
  </sheetViews>
  <sheetFormatPr defaultRowHeight="15" x14ac:dyDescent="0.25"/>
  <cols>
    <col min="1" max="1" width="3.5703125" customWidth="1"/>
    <col min="2" max="2" width="7.42578125" customWidth="1"/>
    <col min="3" max="3" width="7.7109375" customWidth="1"/>
    <col min="4" max="4" width="21.5703125" customWidth="1"/>
    <col min="5" max="5" width="9.140625" customWidth="1"/>
    <col min="6" max="6" width="9.42578125" customWidth="1"/>
    <col min="7" max="7" width="7.85546875" customWidth="1"/>
    <col min="8" max="8" width="9.85546875" customWidth="1"/>
    <col min="9" max="9" width="9.28515625" customWidth="1"/>
    <col min="10" max="10" width="10.7109375" customWidth="1"/>
    <col min="11" max="11" width="10.28515625" customWidth="1"/>
    <col min="12" max="12" width="8.85546875" customWidth="1"/>
    <col min="13" max="13" width="8.42578125" customWidth="1"/>
  </cols>
  <sheetData>
    <row r="1" spans="1:13" ht="16.149999999999999" customHeight="1" thickBot="1" x14ac:dyDescent="0.3">
      <c r="D1" s="60" t="s">
        <v>30</v>
      </c>
      <c r="E1" s="61"/>
      <c r="F1" s="61"/>
      <c r="G1" s="61"/>
      <c r="H1" s="62"/>
    </row>
    <row r="2" spans="1:13" ht="16.5" thickBot="1" x14ac:dyDescent="0.3">
      <c r="D2" s="60"/>
      <c r="E2" s="61"/>
      <c r="F2" s="61"/>
      <c r="G2" s="61"/>
      <c r="H2" s="62"/>
    </row>
    <row r="3" spans="1:13" ht="5.25" customHeight="1" thickBot="1" x14ac:dyDescent="0.3">
      <c r="B3" s="1"/>
      <c r="C3" s="1"/>
      <c r="D3" s="63"/>
      <c r="E3" s="63"/>
      <c r="F3" s="63"/>
      <c r="G3" s="1"/>
      <c r="H3" s="1"/>
      <c r="I3" s="1"/>
      <c r="J3" s="1"/>
      <c r="K3" s="1"/>
    </row>
    <row r="4" spans="1:13" ht="53.25" customHeight="1" thickBot="1" x14ac:dyDescent="0.3">
      <c r="A4" s="21" t="s">
        <v>24</v>
      </c>
      <c r="B4" s="22" t="s">
        <v>0</v>
      </c>
      <c r="C4" s="22" t="s">
        <v>1</v>
      </c>
      <c r="D4" s="23" t="s">
        <v>2</v>
      </c>
      <c r="E4" s="22" t="s">
        <v>3</v>
      </c>
      <c r="F4" s="22" t="s">
        <v>4</v>
      </c>
      <c r="G4" s="22" t="s">
        <v>15</v>
      </c>
      <c r="H4" s="22" t="s">
        <v>16</v>
      </c>
      <c r="I4" s="22" t="s">
        <v>17</v>
      </c>
      <c r="J4" s="22" t="s">
        <v>18</v>
      </c>
      <c r="K4" s="22" t="s">
        <v>19</v>
      </c>
      <c r="L4" s="24" t="s">
        <v>20</v>
      </c>
      <c r="M4" s="22" t="s">
        <v>21</v>
      </c>
    </row>
    <row r="5" spans="1:13" s="16" customFormat="1" ht="12.75" customHeight="1" x14ac:dyDescent="0.25">
      <c r="A5" s="66" t="s">
        <v>29</v>
      </c>
      <c r="B5" s="69" t="s">
        <v>32</v>
      </c>
      <c r="C5" s="14" t="s">
        <v>33</v>
      </c>
      <c r="D5" s="15" t="s">
        <v>34</v>
      </c>
      <c r="E5" s="38">
        <v>97</v>
      </c>
      <c r="F5" s="39"/>
      <c r="G5" s="40">
        <v>41.65</v>
      </c>
      <c r="H5" s="52"/>
      <c r="I5" s="41">
        <f t="shared" ref="I5:J7" si="0">E5*G5</f>
        <v>4040.0499999999997</v>
      </c>
      <c r="J5" s="53">
        <f t="shared" si="0"/>
        <v>0</v>
      </c>
      <c r="K5" s="54">
        <f>J5+I5</f>
        <v>4040.0499999999997</v>
      </c>
      <c r="L5" s="71">
        <v>745.07</v>
      </c>
      <c r="M5" s="87">
        <v>149</v>
      </c>
    </row>
    <row r="6" spans="1:13" s="16" customFormat="1" ht="12.75" customHeight="1" x14ac:dyDescent="0.25">
      <c r="A6" s="67"/>
      <c r="B6" s="70"/>
      <c r="C6" s="17" t="s">
        <v>33</v>
      </c>
      <c r="D6" s="18" t="s">
        <v>35</v>
      </c>
      <c r="E6" s="42">
        <v>190</v>
      </c>
      <c r="F6" s="43"/>
      <c r="G6" s="44">
        <v>38.65</v>
      </c>
      <c r="H6" s="55"/>
      <c r="I6" s="46">
        <f t="shared" si="0"/>
        <v>7343.5</v>
      </c>
      <c r="J6" s="56">
        <f t="shared" si="0"/>
        <v>0</v>
      </c>
      <c r="K6" s="59">
        <f>J6+I6</f>
        <v>7343.5</v>
      </c>
      <c r="L6" s="72"/>
      <c r="M6" s="88"/>
    </row>
    <row r="7" spans="1:13" s="16" customFormat="1" ht="12.75" customHeight="1" x14ac:dyDescent="0.25">
      <c r="A7" s="67"/>
      <c r="B7" s="70"/>
      <c r="C7" s="17" t="s">
        <v>33</v>
      </c>
      <c r="D7" s="18" t="s">
        <v>36</v>
      </c>
      <c r="E7" s="42">
        <v>10</v>
      </c>
      <c r="F7" s="43"/>
      <c r="G7" s="44">
        <v>37.65</v>
      </c>
      <c r="H7" s="55"/>
      <c r="I7" s="46">
        <f t="shared" si="0"/>
        <v>376.5</v>
      </c>
      <c r="J7" s="56">
        <f t="shared" si="0"/>
        <v>0</v>
      </c>
      <c r="K7" s="58">
        <f>J7+I7</f>
        <v>376.5</v>
      </c>
      <c r="L7" s="72"/>
      <c r="M7" s="88"/>
    </row>
    <row r="8" spans="1:13" s="16" customFormat="1" ht="12.75" customHeight="1" x14ac:dyDescent="0.25">
      <c r="A8" s="67"/>
      <c r="B8" s="70"/>
      <c r="C8" s="17" t="s">
        <v>33</v>
      </c>
      <c r="D8" s="18" t="s">
        <v>37</v>
      </c>
      <c r="E8" s="42">
        <v>30</v>
      </c>
      <c r="F8" s="43">
        <f>ROUND(E8/0.6,0)</f>
        <v>50</v>
      </c>
      <c r="G8" s="45"/>
      <c r="H8" s="55">
        <v>16.98</v>
      </c>
      <c r="I8" s="46"/>
      <c r="J8" s="56">
        <f>F8*H8</f>
        <v>849</v>
      </c>
      <c r="K8" s="57">
        <f>J8</f>
        <v>849</v>
      </c>
      <c r="L8" s="72"/>
      <c r="M8" s="88"/>
    </row>
    <row r="9" spans="1:13" s="16" customFormat="1" ht="12.75" customHeight="1" x14ac:dyDescent="0.25">
      <c r="A9" s="67"/>
      <c r="B9" s="70"/>
      <c r="C9" s="19" t="s">
        <v>33</v>
      </c>
      <c r="D9" s="18" t="s">
        <v>38</v>
      </c>
      <c r="E9" s="47">
        <v>5</v>
      </c>
      <c r="F9" s="43">
        <f>ROUND(E9/0.6,0)</f>
        <v>8</v>
      </c>
      <c r="G9" s="48"/>
      <c r="H9" s="55">
        <v>16.98</v>
      </c>
      <c r="I9" s="49"/>
      <c r="J9" s="56">
        <f>F9*H9</f>
        <v>135.84</v>
      </c>
      <c r="K9" s="57">
        <f>J9</f>
        <v>135.84</v>
      </c>
      <c r="L9" s="72"/>
      <c r="M9" s="88"/>
    </row>
    <row r="10" spans="1:13" s="16" customFormat="1" ht="12.75" customHeight="1" thickBot="1" x14ac:dyDescent="0.3">
      <c r="A10" s="67"/>
      <c r="B10" s="70"/>
      <c r="C10" s="20" t="s">
        <v>33</v>
      </c>
      <c r="D10" s="18" t="s">
        <v>27</v>
      </c>
      <c r="E10" s="51">
        <v>76</v>
      </c>
      <c r="F10" s="43">
        <f>ROUND(E10/0.6,0)</f>
        <v>127</v>
      </c>
      <c r="G10" s="48"/>
      <c r="H10" s="55">
        <v>16.98</v>
      </c>
      <c r="I10" s="50"/>
      <c r="J10" s="56">
        <f>F10*H10</f>
        <v>2156.46</v>
      </c>
      <c r="K10" s="57">
        <f>J10</f>
        <v>2156.46</v>
      </c>
      <c r="L10" s="72"/>
      <c r="M10" s="88"/>
    </row>
    <row r="11" spans="1:13" s="16" customFormat="1" ht="12.75" customHeight="1" thickBot="1" x14ac:dyDescent="0.3">
      <c r="A11" s="67"/>
      <c r="B11" s="70"/>
      <c r="C11" s="26"/>
      <c r="D11" s="27" t="s">
        <v>28</v>
      </c>
      <c r="E11" s="28">
        <f>SUM(E5:E10)</f>
        <v>408</v>
      </c>
      <c r="F11" s="28">
        <f>SUM(F5:F10)</f>
        <v>185</v>
      </c>
      <c r="G11" s="28"/>
      <c r="H11" s="28"/>
      <c r="I11" s="29">
        <f t="shared" ref="I11:K11" si="1">SUM(I5:I10)</f>
        <v>11760.05</v>
      </c>
      <c r="J11" s="29">
        <f t="shared" si="1"/>
        <v>3141.3</v>
      </c>
      <c r="K11" s="30">
        <f t="shared" si="1"/>
        <v>14901.349999999999</v>
      </c>
      <c r="L11" s="72"/>
      <c r="M11" s="88"/>
    </row>
    <row r="12" spans="1:13" s="16" customFormat="1" ht="15" customHeight="1" thickBot="1" x14ac:dyDescent="0.25">
      <c r="A12" s="68"/>
      <c r="B12" s="25"/>
      <c r="C12" s="64" t="s">
        <v>31</v>
      </c>
      <c r="D12" s="65"/>
      <c r="E12" s="31">
        <f>E11</f>
        <v>408</v>
      </c>
      <c r="F12" s="31">
        <f t="shared" ref="F12:K12" si="2">F11</f>
        <v>185</v>
      </c>
      <c r="G12" s="31"/>
      <c r="H12" s="31"/>
      <c r="I12" s="32">
        <f t="shared" si="2"/>
        <v>11760.05</v>
      </c>
      <c r="J12" s="32">
        <f t="shared" si="2"/>
        <v>3141.3</v>
      </c>
      <c r="K12" s="32">
        <f t="shared" si="2"/>
        <v>14901.349999999999</v>
      </c>
      <c r="L12" s="73"/>
      <c r="M12" s="89"/>
    </row>
  </sheetData>
  <mergeCells count="8">
    <mergeCell ref="A5:A12"/>
    <mergeCell ref="B5:B11"/>
    <mergeCell ref="L5:L12"/>
    <mergeCell ref="D1:H1"/>
    <mergeCell ref="D2:H2"/>
    <mergeCell ref="D3:F3"/>
    <mergeCell ref="M5:M12"/>
    <mergeCell ref="C12:D12"/>
  </mergeCells>
  <pageMargins left="0.15748031496062992" right="0.19685039370078741" top="0.55118110236220474" bottom="0.15748031496062992" header="0.4724409448818898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selection activeCell="K1" sqref="K1:K1048576"/>
    </sheetView>
  </sheetViews>
  <sheetFormatPr defaultRowHeight="15" x14ac:dyDescent="0.25"/>
  <cols>
    <col min="1" max="1" width="10" customWidth="1"/>
    <col min="2" max="2" width="5.42578125" customWidth="1"/>
    <col min="3" max="3" width="20.140625" customWidth="1"/>
    <col min="4" max="4" width="12.28515625" customWidth="1"/>
    <col min="5" max="5" width="11.85546875" customWidth="1"/>
    <col min="6" max="6" width="11.5703125" customWidth="1"/>
    <col min="7" max="7" width="12.42578125" customWidth="1"/>
    <col min="8" max="8" width="10.5703125" customWidth="1"/>
    <col min="9" max="9" width="11.28515625" customWidth="1"/>
    <col min="10" max="10" width="10.140625" customWidth="1"/>
  </cols>
  <sheetData>
    <row r="1" spans="1:10" ht="15.75" thickBot="1" x14ac:dyDescent="0.3"/>
    <row r="2" spans="1:10" ht="16.149999999999999" customHeight="1" x14ac:dyDescent="0.25">
      <c r="C2" s="74" t="s">
        <v>39</v>
      </c>
      <c r="D2" s="75"/>
      <c r="E2" s="75"/>
      <c r="F2" s="75"/>
      <c r="G2" s="75"/>
    </row>
    <row r="3" spans="1:10" ht="16.5" thickBot="1" x14ac:dyDescent="0.3">
      <c r="C3" s="76"/>
      <c r="D3" s="77"/>
      <c r="E3" s="77"/>
      <c r="F3" s="77"/>
      <c r="G3" s="77"/>
    </row>
    <row r="4" spans="1:10" ht="16.5" thickBot="1" x14ac:dyDescent="0.3">
      <c r="A4" s="1"/>
      <c r="B4" s="1"/>
      <c r="C4" s="13"/>
      <c r="D4" s="13"/>
      <c r="E4" s="13"/>
      <c r="F4" s="1"/>
      <c r="G4" s="1"/>
      <c r="H4" s="1"/>
      <c r="I4" s="1"/>
    </row>
    <row r="5" spans="1:10" ht="79.5" thickBot="1" x14ac:dyDescent="0.3">
      <c r="A5" s="33" t="s">
        <v>0</v>
      </c>
      <c r="B5" s="34" t="s">
        <v>1</v>
      </c>
      <c r="C5" s="35" t="s">
        <v>2</v>
      </c>
      <c r="D5" s="36" t="s">
        <v>3</v>
      </c>
      <c r="E5" s="36" t="s">
        <v>4</v>
      </c>
      <c r="F5" s="36" t="s">
        <v>22</v>
      </c>
      <c r="G5" s="36" t="s">
        <v>23</v>
      </c>
      <c r="H5" s="36" t="s">
        <v>17</v>
      </c>
      <c r="I5" s="36" t="s">
        <v>18</v>
      </c>
      <c r="J5" s="36" t="s">
        <v>19</v>
      </c>
    </row>
    <row r="6" spans="1:10" x14ac:dyDescent="0.25">
      <c r="A6" s="69" t="s">
        <v>32</v>
      </c>
      <c r="B6" s="14" t="s">
        <v>33</v>
      </c>
      <c r="C6" s="15" t="s">
        <v>34</v>
      </c>
      <c r="D6" s="38">
        <v>97</v>
      </c>
      <c r="E6" s="39"/>
      <c r="F6" s="40"/>
      <c r="G6" s="52"/>
      <c r="H6" s="41"/>
      <c r="I6" s="53"/>
      <c r="J6" s="54"/>
    </row>
    <row r="7" spans="1:10" x14ac:dyDescent="0.25">
      <c r="A7" s="70"/>
      <c r="B7" s="17" t="s">
        <v>33</v>
      </c>
      <c r="C7" s="18" t="s">
        <v>35</v>
      </c>
      <c r="D7" s="42">
        <v>190</v>
      </c>
      <c r="E7" s="43"/>
      <c r="F7" s="44"/>
      <c r="G7" s="55"/>
      <c r="H7" s="46"/>
      <c r="I7" s="56"/>
      <c r="J7" s="59"/>
    </row>
    <row r="8" spans="1:10" x14ac:dyDescent="0.25">
      <c r="A8" s="70"/>
      <c r="B8" s="17" t="s">
        <v>33</v>
      </c>
      <c r="C8" s="18" t="s">
        <v>36</v>
      </c>
      <c r="D8" s="42">
        <v>10</v>
      </c>
      <c r="E8" s="43"/>
      <c r="F8" s="45"/>
      <c r="G8" s="55"/>
      <c r="H8" s="46"/>
      <c r="I8" s="56"/>
      <c r="J8" s="58"/>
    </row>
    <row r="9" spans="1:10" x14ac:dyDescent="0.25">
      <c r="A9" s="70"/>
      <c r="B9" s="17" t="s">
        <v>33</v>
      </c>
      <c r="C9" s="18" t="s">
        <v>37</v>
      </c>
      <c r="D9" s="42">
        <v>30</v>
      </c>
      <c r="E9" s="43">
        <f>ROUND(D9/0.6,0)</f>
        <v>50</v>
      </c>
      <c r="F9" s="45"/>
      <c r="G9" s="55"/>
      <c r="H9" s="46"/>
      <c r="I9" s="56"/>
      <c r="J9" s="57"/>
    </row>
    <row r="10" spans="1:10" x14ac:dyDescent="0.25">
      <c r="A10" s="70"/>
      <c r="B10" s="19" t="s">
        <v>33</v>
      </c>
      <c r="C10" s="18" t="s">
        <v>38</v>
      </c>
      <c r="D10" s="47">
        <v>5</v>
      </c>
      <c r="E10" s="43">
        <f>ROUND(D10/0.6,0)</f>
        <v>8</v>
      </c>
      <c r="F10" s="48"/>
      <c r="G10" s="55"/>
      <c r="H10" s="49"/>
      <c r="I10" s="56"/>
      <c r="J10" s="57"/>
    </row>
    <row r="11" spans="1:10" ht="15.75" thickBot="1" x14ac:dyDescent="0.3">
      <c r="A11" s="70"/>
      <c r="B11" s="20" t="s">
        <v>33</v>
      </c>
      <c r="C11" s="18" t="s">
        <v>27</v>
      </c>
      <c r="D11" s="51">
        <v>76</v>
      </c>
      <c r="E11" s="43">
        <f>ROUND(D11/0.6,0)</f>
        <v>127</v>
      </c>
      <c r="F11" s="48"/>
      <c r="G11" s="55"/>
      <c r="H11" s="50"/>
      <c r="I11" s="56"/>
      <c r="J11" s="57"/>
    </row>
    <row r="12" spans="1:10" ht="15.75" thickBot="1" x14ac:dyDescent="0.3">
      <c r="A12" s="70"/>
      <c r="B12" s="26"/>
      <c r="C12" s="27" t="s">
        <v>28</v>
      </c>
      <c r="D12" s="28">
        <f>SUM(D6:D11)</f>
        <v>408</v>
      </c>
      <c r="E12" s="28">
        <f>SUM(E6:E11)</f>
        <v>185</v>
      </c>
      <c r="F12" s="28"/>
      <c r="G12" s="28"/>
      <c r="H12" s="29"/>
      <c r="I12" s="29"/>
      <c r="J12" s="30"/>
    </row>
    <row r="13" spans="1:10" ht="15.75" thickBot="1" x14ac:dyDescent="0.3">
      <c r="A13" s="37"/>
      <c r="B13" s="64" t="s">
        <v>31</v>
      </c>
      <c r="C13" s="65"/>
      <c r="D13" s="31">
        <f>D12</f>
        <v>408</v>
      </c>
      <c r="E13" s="31">
        <f t="shared" ref="E13" si="0">E12</f>
        <v>185</v>
      </c>
      <c r="F13" s="31"/>
      <c r="G13" s="31"/>
      <c r="H13" s="31"/>
      <c r="I13" s="32"/>
      <c r="J13" s="32"/>
    </row>
  </sheetData>
  <mergeCells count="4">
    <mergeCell ref="A6:A12"/>
    <mergeCell ref="B13:C13"/>
    <mergeCell ref="C2:G2"/>
    <mergeCell ref="C3:G3"/>
  </mergeCells>
  <pageMargins left="0.7" right="0.7" top="0.75" bottom="0.75" header="0.3" footer="0.3"/>
  <pageSetup paperSize="9" scale="6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zoomScaleNormal="100" workbookViewId="0">
      <selection activeCell="H11" sqref="H11"/>
    </sheetView>
  </sheetViews>
  <sheetFormatPr defaultRowHeight="15" x14ac:dyDescent="0.25"/>
  <cols>
    <col min="2" max="2" width="12.42578125" customWidth="1"/>
  </cols>
  <sheetData>
    <row r="2" spans="2:7" x14ac:dyDescent="0.25">
      <c r="B2" s="78" t="s">
        <v>40</v>
      </c>
      <c r="C2" s="78"/>
      <c r="D2" s="78"/>
      <c r="E2" s="78"/>
      <c r="F2" s="78"/>
      <c r="G2" s="78"/>
    </row>
    <row r="3" spans="2:7" x14ac:dyDescent="0.25">
      <c r="B3" s="78" t="s">
        <v>5</v>
      </c>
      <c r="C3" s="78"/>
      <c r="D3" s="78"/>
      <c r="E3" s="78"/>
      <c r="F3" s="78"/>
      <c r="G3" s="78"/>
    </row>
    <row r="4" spans="2:7" x14ac:dyDescent="0.25">
      <c r="B4" s="2"/>
      <c r="C4" s="2"/>
      <c r="D4" s="2"/>
      <c r="E4" s="2"/>
      <c r="F4" s="2"/>
      <c r="G4" s="3"/>
    </row>
    <row r="5" spans="2:7" x14ac:dyDescent="0.25">
      <c r="B5" s="2"/>
      <c r="C5" s="2"/>
      <c r="D5" s="2"/>
      <c r="E5" s="2"/>
      <c r="F5" s="2"/>
      <c r="G5" s="3"/>
    </row>
    <row r="6" spans="2:7" x14ac:dyDescent="0.25">
      <c r="B6" s="78" t="s">
        <v>6</v>
      </c>
      <c r="C6" s="78"/>
      <c r="D6" s="78"/>
      <c r="E6" s="78"/>
      <c r="F6" s="78"/>
      <c r="G6" s="78"/>
    </row>
    <row r="7" spans="2:7" ht="15.75" thickBot="1" x14ac:dyDescent="0.3">
      <c r="B7" s="3"/>
      <c r="C7" s="3"/>
      <c r="D7" s="3"/>
      <c r="E7" s="3"/>
      <c r="F7" s="3"/>
      <c r="G7" s="3"/>
    </row>
    <row r="8" spans="2:7" x14ac:dyDescent="0.25">
      <c r="B8" s="79" t="s">
        <v>25</v>
      </c>
      <c r="C8" s="82" t="s">
        <v>26</v>
      </c>
      <c r="D8" s="82"/>
      <c r="E8" s="82"/>
      <c r="F8" s="82"/>
      <c r="G8" s="84" t="s">
        <v>7</v>
      </c>
    </row>
    <row r="9" spans="2:7" x14ac:dyDescent="0.25">
      <c r="B9" s="80"/>
      <c r="C9" s="83"/>
      <c r="D9" s="83"/>
      <c r="E9" s="83"/>
      <c r="F9" s="83"/>
      <c r="G9" s="85"/>
    </row>
    <row r="10" spans="2:7" ht="15.75" thickBot="1" x14ac:dyDescent="0.3">
      <c r="B10" s="81"/>
      <c r="C10" s="4" t="s">
        <v>8</v>
      </c>
      <c r="D10" s="4" t="s">
        <v>9</v>
      </c>
      <c r="E10" s="4" t="s">
        <v>10</v>
      </c>
      <c r="F10" s="4" t="s">
        <v>11</v>
      </c>
      <c r="G10" s="86"/>
    </row>
    <row r="11" spans="2:7" ht="53.25" customHeight="1" x14ac:dyDescent="0.25">
      <c r="B11" s="12" t="s">
        <v>29</v>
      </c>
      <c r="C11" s="5">
        <v>0</v>
      </c>
      <c r="D11" s="5">
        <v>0</v>
      </c>
      <c r="E11" s="5">
        <v>0</v>
      </c>
      <c r="F11" s="5">
        <v>408</v>
      </c>
      <c r="G11" s="6">
        <v>408</v>
      </c>
    </row>
    <row r="12" spans="2:7" x14ac:dyDescent="0.25">
      <c r="B12" s="7"/>
      <c r="C12" s="8"/>
      <c r="D12" s="8"/>
      <c r="E12" s="8"/>
      <c r="F12" s="8"/>
      <c r="G12" s="6"/>
    </row>
    <row r="13" spans="2:7" x14ac:dyDescent="0.25">
      <c r="B13" s="9" t="s">
        <v>12</v>
      </c>
      <c r="C13" s="7">
        <v>0</v>
      </c>
      <c r="D13" s="7">
        <v>0</v>
      </c>
      <c r="E13" s="7">
        <v>0</v>
      </c>
      <c r="F13" s="7">
        <v>408</v>
      </c>
      <c r="G13" s="7">
        <v>408</v>
      </c>
    </row>
    <row r="14" spans="2:7" x14ac:dyDescent="0.25">
      <c r="B14" s="3"/>
      <c r="C14" s="3"/>
      <c r="D14" s="3"/>
      <c r="E14" s="3"/>
      <c r="F14" s="3"/>
      <c r="G14" s="3"/>
    </row>
    <row r="17" spans="2:7" ht="15.75" x14ac:dyDescent="0.25">
      <c r="B17" s="10" t="s">
        <v>13</v>
      </c>
      <c r="C17" s="10"/>
      <c r="E17" s="10"/>
      <c r="F17" s="10" t="s">
        <v>14</v>
      </c>
      <c r="G17" s="11"/>
    </row>
  </sheetData>
  <mergeCells count="6">
    <mergeCell ref="B2:G2"/>
    <mergeCell ref="B3:G3"/>
    <mergeCell ref="B6:G6"/>
    <mergeCell ref="B8:B10"/>
    <mergeCell ref="C8:F9"/>
    <mergeCell ref="G8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2026-08-11T09:06:25Z</dcterms:modified>
</cp:coreProperties>
</file>