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AEDC7EEC-3FBC-4AE2-AB29-308A011CA45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Приложение 1" sheetId="2" r:id="rId1"/>
    <sheet name="Приложение 2" sheetId="3" r:id="rId2"/>
    <sheet name="График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4" l="1"/>
  <c r="G13" i="4"/>
  <c r="H13" i="4"/>
  <c r="I11" i="4"/>
  <c r="I13" i="4" s="1"/>
  <c r="H40" i="3"/>
  <c r="E40" i="3"/>
  <c r="E41" i="3" s="1"/>
  <c r="D40" i="3"/>
  <c r="E30" i="3"/>
  <c r="D30" i="3"/>
  <c r="D41" i="3" s="1"/>
  <c r="H30" i="3"/>
  <c r="E18" i="3"/>
  <c r="D18" i="3"/>
  <c r="H18" i="3"/>
  <c r="H39" i="2"/>
  <c r="H38" i="2"/>
  <c r="H37" i="2"/>
  <c r="H36" i="2"/>
  <c r="H35" i="2"/>
  <c r="H34" i="2"/>
  <c r="H33" i="2"/>
  <c r="H29" i="2"/>
  <c r="H28" i="2"/>
  <c r="H27" i="2"/>
  <c r="H26" i="2"/>
  <c r="H25" i="2"/>
  <c r="H24" i="2"/>
  <c r="H23" i="2"/>
  <c r="H22" i="2"/>
  <c r="H21" i="2"/>
  <c r="H9" i="2"/>
  <c r="H10" i="2"/>
  <c r="H11" i="2"/>
  <c r="H12" i="2"/>
  <c r="H13" i="2"/>
  <c r="H14" i="2"/>
  <c r="H15" i="2"/>
  <c r="H16" i="2"/>
  <c r="H17" i="2"/>
  <c r="H8" i="2"/>
  <c r="H32" i="2"/>
  <c r="H31" i="2"/>
  <c r="H20" i="2"/>
  <c r="H19" i="2"/>
  <c r="H7" i="2"/>
  <c r="H6" i="2"/>
  <c r="E40" i="2"/>
  <c r="D40" i="2"/>
  <c r="D30" i="2"/>
  <c r="E30" i="2"/>
  <c r="E18" i="2"/>
  <c r="D18" i="2"/>
  <c r="H41" i="3" l="1"/>
  <c r="E41" i="2"/>
  <c r="D41" i="2"/>
  <c r="H40" i="2"/>
  <c r="H30" i="2"/>
  <c r="H18" i="2"/>
  <c r="H41" i="2" l="1"/>
  <c r="I6" i="2" s="1"/>
  <c r="E13" i="4"/>
  <c r="D13" i="4"/>
  <c r="C13" i="4"/>
</calcChain>
</file>

<file path=xl/sharedStrings.xml><?xml version="1.0" encoding="utf-8"?>
<sst xmlns="http://schemas.openxmlformats.org/spreadsheetml/2006/main" count="181" uniqueCount="51">
  <si>
    <t>Отдел и подотдел</t>
  </si>
  <si>
    <t>Дървесен вид</t>
  </si>
  <si>
    <t>Сортимент</t>
  </si>
  <si>
    <t>Прогнозно количество дървесина пл.куб.м.</t>
  </si>
  <si>
    <t>Прогнозно количество дървесина пр.куб.м.</t>
  </si>
  <si>
    <t>Дърва за огрев</t>
  </si>
  <si>
    <t>Всичко за подотдела</t>
  </si>
  <si>
    <t>към Договор № ……….. \ …………………</t>
  </si>
  <si>
    <t>График за добив на дървесина по тримесечия</t>
  </si>
  <si>
    <t>ОБЩО</t>
  </si>
  <si>
    <t>І</t>
  </si>
  <si>
    <t>ІІ</t>
  </si>
  <si>
    <t>ІІІ</t>
  </si>
  <si>
    <t>ІV</t>
  </si>
  <si>
    <t>ВСИЧКО:</t>
  </si>
  <si>
    <t>кл</t>
  </si>
  <si>
    <t>Дърва-технологична дървесина</t>
  </si>
  <si>
    <t>ОЗМ</t>
  </si>
  <si>
    <t>цр</t>
  </si>
  <si>
    <r>
      <t>тримесечие - 20</t>
    </r>
    <r>
      <rPr>
        <b/>
        <sz val="11"/>
        <color rgb="FFFF0000"/>
        <rFont val="Times New Roman"/>
        <family val="1"/>
        <charset val="204"/>
      </rPr>
      <t>26г</t>
    </r>
    <r>
      <rPr>
        <b/>
        <sz val="11"/>
        <color theme="1"/>
        <rFont val="Times New Roman"/>
        <family val="1"/>
        <charset val="204"/>
      </rPr>
      <t>., пл.куб.м.</t>
    </r>
  </si>
  <si>
    <t>Начална цена евро/пл.м3 без ДДС</t>
  </si>
  <si>
    <t>Начална цена евро/пр.м3 без ДДС</t>
  </si>
  <si>
    <t>Обща цена евро без ДДС</t>
  </si>
  <si>
    <t>Гаранция за участие, евро 5%</t>
  </si>
  <si>
    <t>Стъпка на наддаване, евро</t>
  </si>
  <si>
    <t>Достигната цена евро/пл.м3 без ДДС</t>
  </si>
  <si>
    <t>Достигната цена евро/пр.м3 без ДДС</t>
  </si>
  <si>
    <t>ПРОДАВАЧ:</t>
  </si>
  <si>
    <t>КУПУВАЧ:</t>
  </si>
  <si>
    <t>инж. Симеон Давидков</t>
  </si>
  <si>
    <t>Директор ТП ДЛС "Черни Лом"</t>
  </si>
  <si>
    <t>Главен счетоводител:</t>
  </si>
  <si>
    <t>Юлиан Илиев</t>
  </si>
  <si>
    <t>бл</t>
  </si>
  <si>
    <t>Обща цена. евро без ДДС</t>
  </si>
  <si>
    <t xml:space="preserve">Приложение №1 за обект №2-22-26 </t>
  </si>
  <si>
    <t>Всичко за Обект №2-22-26</t>
  </si>
  <si>
    <t>57-а</t>
  </si>
  <si>
    <t>гбр</t>
  </si>
  <si>
    <t>здб</t>
  </si>
  <si>
    <t>мждр</t>
  </si>
  <si>
    <t>пляс</t>
  </si>
  <si>
    <t>дчрш</t>
  </si>
  <si>
    <t>60-з</t>
  </si>
  <si>
    <t>Дребна-технологична дървесина</t>
  </si>
  <si>
    <t>60-и</t>
  </si>
  <si>
    <t xml:space="preserve">Приложение №2 за обект №2-22-26 </t>
  </si>
  <si>
    <t xml:space="preserve">ПРИЛОЖЕНИЕ № 3 ЗА ОБЕКТ №2-22-26 </t>
  </si>
  <si>
    <t xml:space="preserve">Обект № 2-22-26 </t>
  </si>
  <si>
    <t>57-а; 60-з; 60-и;</t>
  </si>
  <si>
    <t>тримесечие - 2027г., пл.м3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</si>
</sst>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rgb="FF000000"/>
      <name val="Cambria"/>
      <family val="1"/>
      <charset val="204"/>
      <scheme val="major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1" fillId="0" borderId="0" xfId="1"/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3" fillId="0" borderId="6" xfId="1" applyFont="1" applyBorder="1" applyAlignment="1">
      <alignment vertical="top"/>
    </xf>
    <xf numFmtId="1" fontId="3" fillId="0" borderId="6" xfId="1" applyNumberFormat="1" applyFont="1" applyBorder="1" applyAlignment="1">
      <alignment vertical="top"/>
    </xf>
    <xf numFmtId="1" fontId="3" fillId="0" borderId="4" xfId="1" applyNumberFormat="1" applyFont="1" applyBorder="1" applyAlignment="1">
      <alignment vertical="top"/>
    </xf>
    <xf numFmtId="0" fontId="6" fillId="3" borderId="6" xfId="1" applyFont="1" applyFill="1" applyBorder="1"/>
    <xf numFmtId="1" fontId="6" fillId="3" borderId="6" xfId="1" applyNumberFormat="1" applyFont="1" applyFill="1" applyBorder="1"/>
    <xf numFmtId="0" fontId="3" fillId="3" borderId="4" xfId="1" applyFont="1" applyFill="1" applyBorder="1"/>
    <xf numFmtId="2" fontId="6" fillId="3" borderId="6" xfId="1" applyNumberFormat="1" applyFont="1" applyFill="1" applyBorder="1"/>
    <xf numFmtId="1" fontId="6" fillId="4" borderId="4" xfId="1" applyNumberFormat="1" applyFont="1" applyFill="1" applyBorder="1" applyAlignment="1">
      <alignment vertical="top"/>
    </xf>
    <xf numFmtId="0" fontId="3" fillId="0" borderId="4" xfId="1" applyFont="1" applyBorder="1" applyAlignment="1">
      <alignment vertical="top"/>
    </xf>
    <xf numFmtId="0" fontId="3" fillId="0" borderId="4" xfId="1" applyFont="1" applyBorder="1"/>
    <xf numFmtId="2" fontId="3" fillId="0" borderId="4" xfId="1" applyNumberFormat="1" applyFont="1" applyBorder="1"/>
    <xf numFmtId="0" fontId="5" fillId="0" borderId="4" xfId="0" applyFont="1" applyBorder="1"/>
    <xf numFmtId="2" fontId="6" fillId="4" borderId="4" xfId="1" applyNumberFormat="1" applyFont="1" applyFill="1" applyBorder="1" applyAlignment="1">
      <alignment vertical="top"/>
    </xf>
    <xf numFmtId="0" fontId="3" fillId="0" borderId="11" xfId="1" applyFont="1" applyBorder="1" applyAlignment="1">
      <alignment vertical="top"/>
    </xf>
    <xf numFmtId="1" fontId="3" fillId="0" borderId="11" xfId="1" applyNumberFormat="1" applyFont="1" applyBorder="1" applyAlignment="1">
      <alignment vertical="top"/>
    </xf>
    <xf numFmtId="2" fontId="3" fillId="0" borderId="8" xfId="1" applyNumberFormat="1" applyFont="1" applyBorder="1"/>
    <xf numFmtId="0" fontId="9" fillId="0" borderId="0" xfId="0" applyFont="1"/>
    <xf numFmtId="0" fontId="10" fillId="0" borderId="0" xfId="0" applyFont="1"/>
    <xf numFmtId="0" fontId="9" fillId="0" borderId="1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4" xfId="0" applyFont="1" applyBorder="1"/>
    <xf numFmtId="1" fontId="3" fillId="0" borderId="4" xfId="1" applyNumberFormat="1" applyFont="1" applyBorder="1"/>
    <xf numFmtId="1" fontId="3" fillId="0" borderId="6" xfId="1" applyNumberFormat="1" applyFont="1" applyBorder="1"/>
    <xf numFmtId="0" fontId="5" fillId="0" borderId="6" xfId="0" applyFont="1" applyBorder="1" applyAlignment="1">
      <alignment wrapText="1"/>
    </xf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top"/>
    </xf>
    <xf numFmtId="0" fontId="3" fillId="5" borderId="20" xfId="1" applyFont="1" applyFill="1" applyBorder="1" applyAlignment="1">
      <alignment vertical="center" wrapText="1"/>
    </xf>
    <xf numFmtId="0" fontId="6" fillId="5" borderId="6" xfId="1" applyFont="1" applyFill="1" applyBorder="1"/>
    <xf numFmtId="1" fontId="6" fillId="5" borderId="6" xfId="1" applyNumberFormat="1" applyFont="1" applyFill="1" applyBorder="1"/>
    <xf numFmtId="0" fontId="3" fillId="5" borderId="4" xfId="1" applyFont="1" applyFill="1" applyBorder="1"/>
    <xf numFmtId="2" fontId="6" fillId="5" borderId="6" xfId="1" applyNumberFormat="1" applyFont="1" applyFill="1" applyBorder="1"/>
    <xf numFmtId="0" fontId="2" fillId="2" borderId="0" xfId="1" applyFont="1" applyFill="1" applyAlignment="1">
      <alignment horizontal="center" vertical="center" wrapText="1"/>
    </xf>
    <xf numFmtId="0" fontId="3" fillId="3" borderId="6" xfId="1" applyFont="1" applyFill="1" applyBorder="1"/>
    <xf numFmtId="0" fontId="3" fillId="5" borderId="6" xfId="1" applyFont="1" applyFill="1" applyBorder="1"/>
    <xf numFmtId="0" fontId="8" fillId="0" borderId="0" xfId="0" applyFont="1"/>
    <xf numFmtId="0" fontId="12" fillId="0" borderId="0" xfId="0" applyFont="1" applyAlignment="1">
      <alignment horizontal="center" vertical="center" wrapText="1"/>
    </xf>
    <xf numFmtId="2" fontId="3" fillId="0" borderId="11" xfId="1" applyNumberFormat="1" applyFont="1" applyBorder="1"/>
    <xf numFmtId="0" fontId="5" fillId="0" borderId="6" xfId="0" applyFont="1" applyBorder="1"/>
    <xf numFmtId="0" fontId="13" fillId="0" borderId="0" xfId="1" applyFont="1"/>
    <xf numFmtId="0" fontId="10" fillId="0" borderId="4" xfId="0" applyFont="1" applyBorder="1" applyAlignment="1">
      <alignment horizontal="center" vertical="center" wrapText="1"/>
    </xf>
    <xf numFmtId="0" fontId="5" fillId="4" borderId="10" xfId="0" applyFont="1" applyFill="1" applyBorder="1"/>
    <xf numFmtId="0" fontId="5" fillId="4" borderId="4" xfId="0" applyFont="1" applyFill="1" applyBorder="1"/>
    <xf numFmtId="0" fontId="3" fillId="0" borderId="5" xfId="1" applyFont="1" applyBorder="1" applyAlignment="1">
      <alignment vertical="top"/>
    </xf>
    <xf numFmtId="0" fontId="3" fillId="5" borderId="23" xfId="1" applyFont="1" applyFill="1" applyBorder="1" applyAlignment="1">
      <alignment vertical="top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6" fillId="4" borderId="9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8" xfId="0" applyNumberFormat="1" applyFont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1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</cellXfs>
  <cellStyles count="2">
    <cellStyle name="Нормален" xfId="0" builtinId="0"/>
    <cellStyle name="Нормален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view="pageBreakPreview" zoomScale="60" zoomScaleNormal="100" workbookViewId="0">
      <selection activeCell="N38" sqref="N38"/>
    </sheetView>
  </sheetViews>
  <sheetFormatPr defaultRowHeight="15" x14ac:dyDescent="0.25"/>
  <cols>
    <col min="1" max="1" width="10" style="21" customWidth="1"/>
    <col min="2" max="2" width="11.28515625" style="21" customWidth="1"/>
    <col min="3" max="3" width="38.28515625" style="21" customWidth="1"/>
    <col min="4" max="4" width="12.28515625" style="21" customWidth="1"/>
    <col min="5" max="5" width="11.7109375" style="21" customWidth="1"/>
    <col min="6" max="6" width="12.7109375" style="21" customWidth="1"/>
    <col min="7" max="7" width="11.5703125" style="21" customWidth="1"/>
    <col min="8" max="8" width="12" style="21" customWidth="1"/>
    <col min="9" max="9" width="13.5703125" style="21" customWidth="1"/>
    <col min="10" max="10" width="13.140625" style="21" customWidth="1"/>
    <col min="11" max="16384" width="9.140625" style="21"/>
  </cols>
  <sheetData>
    <row r="1" spans="1:10" ht="15.75" thickBot="1" x14ac:dyDescent="0.3"/>
    <row r="2" spans="1:10" ht="16.149999999999999" customHeight="1" thickBot="1" x14ac:dyDescent="0.3">
      <c r="C2" s="60" t="s">
        <v>35</v>
      </c>
      <c r="D2" s="61"/>
      <c r="E2" s="61"/>
      <c r="F2" s="61"/>
      <c r="G2" s="39"/>
    </row>
    <row r="3" spans="1:10" ht="16.5" thickBot="1" x14ac:dyDescent="0.3">
      <c r="C3" s="60"/>
      <c r="D3" s="61"/>
      <c r="E3" s="61"/>
      <c r="F3" s="61"/>
      <c r="G3" s="39"/>
    </row>
    <row r="4" spans="1:10" ht="15.75" x14ac:dyDescent="0.25">
      <c r="A4" s="46"/>
      <c r="B4" s="46"/>
      <c r="C4" s="62"/>
      <c r="D4" s="62"/>
      <c r="E4" s="62"/>
      <c r="F4" s="46"/>
      <c r="G4" s="46"/>
      <c r="H4" s="46"/>
    </row>
    <row r="5" spans="1:10" ht="177" customHeight="1" x14ac:dyDescent="0.2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20</v>
      </c>
      <c r="G5" s="2" t="s">
        <v>21</v>
      </c>
      <c r="H5" s="2" t="s">
        <v>22</v>
      </c>
      <c r="I5" s="47" t="s">
        <v>23</v>
      </c>
      <c r="J5" s="2" t="s">
        <v>24</v>
      </c>
    </row>
    <row r="6" spans="1:10" ht="15.75" x14ac:dyDescent="0.25">
      <c r="A6" s="52" t="s">
        <v>37</v>
      </c>
      <c r="B6" s="15" t="s">
        <v>18</v>
      </c>
      <c r="C6" s="31" t="s">
        <v>17</v>
      </c>
      <c r="D6" s="17">
        <v>6</v>
      </c>
      <c r="E6" s="18"/>
      <c r="F6" s="19">
        <v>30.37</v>
      </c>
      <c r="G6" s="19"/>
      <c r="H6" s="14">
        <f>D6*F6</f>
        <v>182.22</v>
      </c>
      <c r="I6" s="65">
        <f>H41*0.05</f>
        <v>4757.9425000000001</v>
      </c>
      <c r="J6" s="57">
        <v>952</v>
      </c>
    </row>
    <row r="7" spans="1:10" ht="15.75" x14ac:dyDescent="0.25">
      <c r="A7" s="53"/>
      <c r="B7" s="15" t="s">
        <v>39</v>
      </c>
      <c r="C7" s="31" t="s">
        <v>17</v>
      </c>
      <c r="D7" s="4">
        <v>20</v>
      </c>
      <c r="E7" s="5"/>
      <c r="F7" s="14">
        <v>32.67</v>
      </c>
      <c r="G7" s="19"/>
      <c r="H7" s="14">
        <f>D7*F7</f>
        <v>653.40000000000009</v>
      </c>
      <c r="I7" s="66"/>
      <c r="J7" s="57"/>
    </row>
    <row r="8" spans="1:10" ht="15.75" x14ac:dyDescent="0.25">
      <c r="A8" s="53"/>
      <c r="B8" s="15" t="s">
        <v>38</v>
      </c>
      <c r="C8" s="31" t="s">
        <v>16</v>
      </c>
      <c r="D8" s="4">
        <v>40</v>
      </c>
      <c r="E8" s="6">
        <v>67</v>
      </c>
      <c r="F8" s="14"/>
      <c r="G8" s="19">
        <v>18.41</v>
      </c>
      <c r="H8" s="14">
        <f t="shared" ref="H8:H17" si="0">E8*G8</f>
        <v>1233.47</v>
      </c>
      <c r="I8" s="66"/>
      <c r="J8" s="57"/>
    </row>
    <row r="9" spans="1:10" ht="15.75" x14ac:dyDescent="0.25">
      <c r="A9" s="53"/>
      <c r="B9" s="15" t="s">
        <v>18</v>
      </c>
      <c r="C9" s="31" t="s">
        <v>16</v>
      </c>
      <c r="D9" s="4">
        <v>8</v>
      </c>
      <c r="E9" s="5">
        <v>13</v>
      </c>
      <c r="F9" s="19"/>
      <c r="G9" s="19">
        <v>18.41</v>
      </c>
      <c r="H9" s="14">
        <f t="shared" si="0"/>
        <v>239.33</v>
      </c>
      <c r="I9" s="66"/>
      <c r="J9" s="57"/>
    </row>
    <row r="10" spans="1:10" ht="15.75" x14ac:dyDescent="0.25">
      <c r="A10" s="53"/>
      <c r="B10" s="15" t="s">
        <v>39</v>
      </c>
      <c r="C10" s="31" t="s">
        <v>16</v>
      </c>
      <c r="D10" s="4">
        <v>23</v>
      </c>
      <c r="E10" s="5">
        <v>38</v>
      </c>
      <c r="F10" s="13"/>
      <c r="G10" s="19">
        <v>18.41</v>
      </c>
      <c r="H10" s="14">
        <f t="shared" si="0"/>
        <v>699.58</v>
      </c>
      <c r="I10" s="66"/>
      <c r="J10" s="57"/>
    </row>
    <row r="11" spans="1:10" ht="15.75" x14ac:dyDescent="0.25">
      <c r="A11" s="53"/>
      <c r="B11" s="15" t="s">
        <v>38</v>
      </c>
      <c r="C11" s="31" t="s">
        <v>5</v>
      </c>
      <c r="D11" s="4">
        <v>71</v>
      </c>
      <c r="E11" s="5">
        <v>129</v>
      </c>
      <c r="F11" s="13"/>
      <c r="G11" s="19">
        <v>18.41</v>
      </c>
      <c r="H11" s="14">
        <f t="shared" si="0"/>
        <v>2374.89</v>
      </c>
      <c r="I11" s="66"/>
      <c r="J11" s="57"/>
    </row>
    <row r="12" spans="1:10" ht="15.75" x14ac:dyDescent="0.25">
      <c r="A12" s="53"/>
      <c r="B12" s="15" t="s">
        <v>18</v>
      </c>
      <c r="C12" s="31" t="s">
        <v>5</v>
      </c>
      <c r="D12" s="4">
        <v>10</v>
      </c>
      <c r="E12" s="5">
        <v>18</v>
      </c>
      <c r="F12" s="13"/>
      <c r="G12" s="19">
        <v>18.41</v>
      </c>
      <c r="H12" s="14">
        <f t="shared" si="0"/>
        <v>331.38</v>
      </c>
      <c r="I12" s="66"/>
      <c r="J12" s="57"/>
    </row>
    <row r="13" spans="1:10" ht="15.75" x14ac:dyDescent="0.25">
      <c r="A13" s="53"/>
      <c r="B13" s="15" t="s">
        <v>39</v>
      </c>
      <c r="C13" s="31" t="s">
        <v>5</v>
      </c>
      <c r="D13" s="4">
        <v>24</v>
      </c>
      <c r="E13" s="5">
        <v>44</v>
      </c>
      <c r="F13" s="13"/>
      <c r="G13" s="19">
        <v>18.41</v>
      </c>
      <c r="H13" s="14">
        <f t="shared" si="0"/>
        <v>810.04</v>
      </c>
      <c r="I13" s="66"/>
      <c r="J13" s="57"/>
    </row>
    <row r="14" spans="1:10" ht="15.75" x14ac:dyDescent="0.25">
      <c r="A14" s="53"/>
      <c r="B14" s="15" t="s">
        <v>40</v>
      </c>
      <c r="C14" s="31" t="s">
        <v>5</v>
      </c>
      <c r="D14" s="4">
        <v>6</v>
      </c>
      <c r="E14" s="5">
        <v>11</v>
      </c>
      <c r="F14" s="13"/>
      <c r="G14" s="19">
        <v>18.41</v>
      </c>
      <c r="H14" s="14">
        <f t="shared" si="0"/>
        <v>202.51</v>
      </c>
      <c r="I14" s="66"/>
      <c r="J14" s="57"/>
    </row>
    <row r="15" spans="1:10" ht="15.75" x14ac:dyDescent="0.25">
      <c r="A15" s="53"/>
      <c r="B15" s="15" t="s">
        <v>15</v>
      </c>
      <c r="C15" s="31" t="s">
        <v>5</v>
      </c>
      <c r="D15" s="4">
        <v>4</v>
      </c>
      <c r="E15" s="5">
        <v>7</v>
      </c>
      <c r="F15" s="13"/>
      <c r="G15" s="19">
        <v>18.41</v>
      </c>
      <c r="H15" s="14">
        <f t="shared" si="0"/>
        <v>128.87</v>
      </c>
      <c r="I15" s="66"/>
      <c r="J15" s="57"/>
    </row>
    <row r="16" spans="1:10" ht="15.75" x14ac:dyDescent="0.25">
      <c r="A16" s="53"/>
      <c r="B16" s="15" t="s">
        <v>41</v>
      </c>
      <c r="C16" s="31" t="s">
        <v>5</v>
      </c>
      <c r="D16" s="4">
        <v>8</v>
      </c>
      <c r="E16" s="5">
        <v>15</v>
      </c>
      <c r="F16" s="13"/>
      <c r="G16" s="19">
        <v>18.41</v>
      </c>
      <c r="H16" s="14">
        <f t="shared" si="0"/>
        <v>276.14999999999998</v>
      </c>
      <c r="I16" s="66"/>
      <c r="J16" s="57"/>
    </row>
    <row r="17" spans="1:10" ht="15.75" x14ac:dyDescent="0.25">
      <c r="A17" s="53"/>
      <c r="B17" s="15" t="s">
        <v>42</v>
      </c>
      <c r="C17" s="31" t="s">
        <v>5</v>
      </c>
      <c r="D17" s="4">
        <v>4</v>
      </c>
      <c r="E17" s="5">
        <v>7</v>
      </c>
      <c r="F17" s="13"/>
      <c r="G17" s="19">
        <v>18.41</v>
      </c>
      <c r="H17" s="14">
        <f t="shared" si="0"/>
        <v>128.87</v>
      </c>
      <c r="I17" s="66"/>
      <c r="J17" s="57"/>
    </row>
    <row r="18" spans="1:10" ht="15.75" x14ac:dyDescent="0.25">
      <c r="A18" s="32"/>
      <c r="B18" s="33"/>
      <c r="C18" s="7" t="s">
        <v>6</v>
      </c>
      <c r="D18" s="8">
        <f>SUM(D6:D17)</f>
        <v>224</v>
      </c>
      <c r="E18" s="8">
        <f>SUM(E6:E17)</f>
        <v>349</v>
      </c>
      <c r="F18" s="9"/>
      <c r="G18" s="40"/>
      <c r="H18" s="10">
        <f>SUM(H6:H17)</f>
        <v>7260.7099999999991</v>
      </c>
      <c r="I18" s="66"/>
      <c r="J18" s="57"/>
    </row>
    <row r="19" spans="1:10" ht="15.75" x14ac:dyDescent="0.25">
      <c r="A19" s="54" t="s">
        <v>43</v>
      </c>
      <c r="B19" s="45" t="s">
        <v>18</v>
      </c>
      <c r="C19" s="31" t="s">
        <v>17</v>
      </c>
      <c r="D19" s="29">
        <v>155</v>
      </c>
      <c r="E19" s="29"/>
      <c r="F19" s="19">
        <v>30.37</v>
      </c>
      <c r="G19" s="19"/>
      <c r="H19" s="14">
        <f>D19*F19</f>
        <v>4707.3500000000004</v>
      </c>
      <c r="I19" s="66"/>
      <c r="J19" s="57"/>
    </row>
    <row r="20" spans="1:10" ht="15.75" x14ac:dyDescent="0.25">
      <c r="A20" s="55"/>
      <c r="B20" s="45" t="s">
        <v>39</v>
      </c>
      <c r="C20" s="31" t="s">
        <v>17</v>
      </c>
      <c r="D20" s="29">
        <v>24</v>
      </c>
      <c r="E20" s="29"/>
      <c r="F20" s="19">
        <v>32.67</v>
      </c>
      <c r="G20" s="19"/>
      <c r="H20" s="14">
        <f>D20*F20</f>
        <v>784.08</v>
      </c>
      <c r="I20" s="66"/>
      <c r="J20" s="57"/>
    </row>
    <row r="21" spans="1:10" ht="15.75" x14ac:dyDescent="0.25">
      <c r="A21" s="55"/>
      <c r="B21" s="45" t="s">
        <v>15</v>
      </c>
      <c r="C21" s="31" t="s">
        <v>44</v>
      </c>
      <c r="D21" s="29">
        <v>1</v>
      </c>
      <c r="E21" s="29">
        <v>2</v>
      </c>
      <c r="F21" s="19"/>
      <c r="G21" s="44">
        <v>18.41</v>
      </c>
      <c r="H21" s="14">
        <f t="shared" ref="H21:H29" si="1">E21*G21</f>
        <v>36.82</v>
      </c>
      <c r="I21" s="66"/>
      <c r="J21" s="57"/>
    </row>
    <row r="22" spans="1:10" ht="15.75" x14ac:dyDescent="0.25">
      <c r="A22" s="55"/>
      <c r="B22" s="45" t="s">
        <v>18</v>
      </c>
      <c r="C22" s="31" t="s">
        <v>16</v>
      </c>
      <c r="D22" s="29">
        <v>168</v>
      </c>
      <c r="E22" s="29">
        <v>280</v>
      </c>
      <c r="F22" s="14"/>
      <c r="G22" s="44">
        <v>18.41</v>
      </c>
      <c r="H22" s="14">
        <f t="shared" si="1"/>
        <v>5154.8</v>
      </c>
      <c r="I22" s="66"/>
      <c r="J22" s="57"/>
    </row>
    <row r="23" spans="1:10" ht="15.75" x14ac:dyDescent="0.25">
      <c r="A23" s="55"/>
      <c r="B23" s="45" t="s">
        <v>39</v>
      </c>
      <c r="C23" s="31" t="s">
        <v>16</v>
      </c>
      <c r="D23" s="29">
        <v>38</v>
      </c>
      <c r="E23" s="29">
        <v>63</v>
      </c>
      <c r="F23" s="14"/>
      <c r="G23" s="44">
        <v>18.41</v>
      </c>
      <c r="H23" s="14">
        <f t="shared" si="1"/>
        <v>1159.83</v>
      </c>
      <c r="I23" s="66"/>
      <c r="J23" s="57"/>
    </row>
    <row r="24" spans="1:10" ht="15.75" x14ac:dyDescent="0.25">
      <c r="A24" s="55"/>
      <c r="B24" s="45" t="s">
        <v>38</v>
      </c>
      <c r="C24" s="31" t="s">
        <v>16</v>
      </c>
      <c r="D24" s="30">
        <v>45</v>
      </c>
      <c r="E24" s="30">
        <v>75</v>
      </c>
      <c r="F24" s="14"/>
      <c r="G24" s="44">
        <v>18.41</v>
      </c>
      <c r="H24" s="14">
        <f t="shared" si="1"/>
        <v>1380.75</v>
      </c>
      <c r="I24" s="66"/>
      <c r="J24" s="57"/>
    </row>
    <row r="25" spans="1:10" ht="15.75" x14ac:dyDescent="0.25">
      <c r="A25" s="55"/>
      <c r="B25" s="45" t="s">
        <v>18</v>
      </c>
      <c r="C25" s="31" t="s">
        <v>5</v>
      </c>
      <c r="D25" s="30">
        <v>190</v>
      </c>
      <c r="E25" s="30">
        <v>345</v>
      </c>
      <c r="F25" s="19"/>
      <c r="G25" s="44">
        <v>18.41</v>
      </c>
      <c r="H25" s="14">
        <f t="shared" si="1"/>
        <v>6351.45</v>
      </c>
      <c r="I25" s="66"/>
      <c r="J25" s="57"/>
    </row>
    <row r="26" spans="1:10" ht="15.75" x14ac:dyDescent="0.25">
      <c r="A26" s="55"/>
      <c r="B26" s="45" t="s">
        <v>39</v>
      </c>
      <c r="C26" s="31" t="s">
        <v>5</v>
      </c>
      <c r="D26" s="30">
        <v>40</v>
      </c>
      <c r="E26" s="30">
        <v>73</v>
      </c>
      <c r="F26" s="19"/>
      <c r="G26" s="44">
        <v>18.41</v>
      </c>
      <c r="H26" s="14">
        <f t="shared" si="1"/>
        <v>1343.93</v>
      </c>
      <c r="I26" s="66"/>
      <c r="J26" s="57"/>
    </row>
    <row r="27" spans="1:10" ht="15.75" x14ac:dyDescent="0.25">
      <c r="A27" s="55"/>
      <c r="B27" s="45" t="s">
        <v>38</v>
      </c>
      <c r="C27" s="31" t="s">
        <v>5</v>
      </c>
      <c r="D27" s="30">
        <v>50</v>
      </c>
      <c r="E27" s="30">
        <v>91</v>
      </c>
      <c r="F27" s="19"/>
      <c r="G27" s="44">
        <v>18.41</v>
      </c>
      <c r="H27" s="14">
        <f t="shared" si="1"/>
        <v>1675.31</v>
      </c>
      <c r="I27" s="66"/>
      <c r="J27" s="57"/>
    </row>
    <row r="28" spans="1:10" ht="15.75" x14ac:dyDescent="0.25">
      <c r="A28" s="55"/>
      <c r="B28" s="45" t="s">
        <v>40</v>
      </c>
      <c r="C28" s="31" t="s">
        <v>5</v>
      </c>
      <c r="D28" s="30">
        <v>21</v>
      </c>
      <c r="E28" s="30">
        <v>38</v>
      </c>
      <c r="F28" s="14"/>
      <c r="G28" s="44">
        <v>18.41</v>
      </c>
      <c r="H28" s="14">
        <f t="shared" si="1"/>
        <v>699.58</v>
      </c>
      <c r="I28" s="66"/>
      <c r="J28" s="57"/>
    </row>
    <row r="29" spans="1:10" ht="15.75" x14ac:dyDescent="0.25">
      <c r="A29" s="56"/>
      <c r="B29" s="45" t="s">
        <v>15</v>
      </c>
      <c r="C29" s="31" t="s">
        <v>5</v>
      </c>
      <c r="D29" s="30">
        <v>28</v>
      </c>
      <c r="E29" s="30">
        <v>51</v>
      </c>
      <c r="F29" s="14"/>
      <c r="G29" s="44">
        <v>18.41</v>
      </c>
      <c r="H29" s="14">
        <f t="shared" si="1"/>
        <v>938.91</v>
      </c>
      <c r="I29" s="66"/>
      <c r="J29" s="57"/>
    </row>
    <row r="30" spans="1:10" ht="15.75" x14ac:dyDescent="0.25">
      <c r="A30" s="32"/>
      <c r="B30" s="7"/>
      <c r="C30" s="7" t="s">
        <v>6</v>
      </c>
      <c r="D30" s="8">
        <f>SUM(D19:D29)</f>
        <v>760</v>
      </c>
      <c r="E30" s="8">
        <f>SUM(E19:E29)</f>
        <v>1018</v>
      </c>
      <c r="F30" s="9"/>
      <c r="G30" s="40"/>
      <c r="H30" s="10">
        <f>SUM(H19:H29)</f>
        <v>24232.81</v>
      </c>
      <c r="I30" s="66"/>
      <c r="J30" s="57"/>
    </row>
    <row r="31" spans="1:10" ht="15.75" x14ac:dyDescent="0.25">
      <c r="A31" s="58" t="s">
        <v>45</v>
      </c>
      <c r="B31" s="12" t="s">
        <v>18</v>
      </c>
      <c r="C31" s="31" t="s">
        <v>17</v>
      </c>
      <c r="D31" s="29">
        <v>366</v>
      </c>
      <c r="E31" s="29"/>
      <c r="F31" s="19">
        <v>30.37</v>
      </c>
      <c r="G31" s="19"/>
      <c r="H31" s="14">
        <f>D31*F31</f>
        <v>11115.42</v>
      </c>
      <c r="I31" s="66"/>
      <c r="J31" s="57"/>
    </row>
    <row r="32" spans="1:10" ht="15.75" x14ac:dyDescent="0.25">
      <c r="A32" s="59"/>
      <c r="B32" s="12" t="s">
        <v>33</v>
      </c>
      <c r="C32" s="31" t="s">
        <v>17</v>
      </c>
      <c r="D32" s="29">
        <v>7</v>
      </c>
      <c r="E32" s="29"/>
      <c r="F32" s="19">
        <v>32.67</v>
      </c>
      <c r="G32" s="19"/>
      <c r="H32" s="14">
        <f>D32*F32</f>
        <v>228.69</v>
      </c>
      <c r="I32" s="66"/>
      <c r="J32" s="57"/>
    </row>
    <row r="33" spans="1:10" ht="15.75" x14ac:dyDescent="0.25">
      <c r="A33" s="59"/>
      <c r="B33" s="12" t="s">
        <v>18</v>
      </c>
      <c r="C33" s="31" t="s">
        <v>16</v>
      </c>
      <c r="D33" s="30">
        <v>700</v>
      </c>
      <c r="E33" s="30">
        <v>1167</v>
      </c>
      <c r="F33" s="19"/>
      <c r="G33" s="19">
        <v>18.41</v>
      </c>
      <c r="H33" s="14">
        <f t="shared" ref="H33:H39" si="2">E33*G33</f>
        <v>21484.47</v>
      </c>
      <c r="I33" s="66"/>
      <c r="J33" s="57"/>
    </row>
    <row r="34" spans="1:10" ht="15.75" x14ac:dyDescent="0.25">
      <c r="A34" s="59"/>
      <c r="B34" s="12" t="s">
        <v>33</v>
      </c>
      <c r="C34" s="31" t="s">
        <v>16</v>
      </c>
      <c r="D34" s="30">
        <v>30</v>
      </c>
      <c r="E34" s="30">
        <v>50</v>
      </c>
      <c r="F34" s="14"/>
      <c r="G34" s="19">
        <v>18.41</v>
      </c>
      <c r="H34" s="14">
        <f t="shared" si="2"/>
        <v>920.5</v>
      </c>
      <c r="I34" s="66"/>
      <c r="J34" s="57"/>
    </row>
    <row r="35" spans="1:10" ht="15.75" x14ac:dyDescent="0.25">
      <c r="A35" s="59"/>
      <c r="B35" s="12" t="s">
        <v>38</v>
      </c>
      <c r="C35" s="31" t="s">
        <v>16</v>
      </c>
      <c r="D35" s="30">
        <v>26</v>
      </c>
      <c r="E35" s="30">
        <v>43</v>
      </c>
      <c r="F35" s="14"/>
      <c r="G35" s="19">
        <v>18.41</v>
      </c>
      <c r="H35" s="14">
        <f t="shared" si="2"/>
        <v>791.63</v>
      </c>
      <c r="I35" s="66"/>
      <c r="J35" s="57"/>
    </row>
    <row r="36" spans="1:10" ht="15.75" x14ac:dyDescent="0.25">
      <c r="A36" s="59"/>
      <c r="B36" s="12" t="s">
        <v>18</v>
      </c>
      <c r="C36" s="31" t="s">
        <v>5</v>
      </c>
      <c r="D36" s="30">
        <v>740</v>
      </c>
      <c r="E36" s="30">
        <v>1345</v>
      </c>
      <c r="F36" s="14"/>
      <c r="G36" s="19">
        <v>18.41</v>
      </c>
      <c r="H36" s="14">
        <f t="shared" si="2"/>
        <v>24761.45</v>
      </c>
      <c r="I36" s="66"/>
      <c r="J36" s="57"/>
    </row>
    <row r="37" spans="1:10" ht="15.75" x14ac:dyDescent="0.25">
      <c r="A37" s="59"/>
      <c r="B37" s="12" t="s">
        <v>33</v>
      </c>
      <c r="C37" s="31" t="s">
        <v>5</v>
      </c>
      <c r="D37" s="30">
        <v>40</v>
      </c>
      <c r="E37" s="30">
        <v>73</v>
      </c>
      <c r="F37" s="14"/>
      <c r="G37" s="19">
        <v>18.41</v>
      </c>
      <c r="H37" s="14">
        <f t="shared" si="2"/>
        <v>1343.93</v>
      </c>
      <c r="I37" s="66"/>
      <c r="J37" s="57"/>
    </row>
    <row r="38" spans="1:10" ht="15.75" x14ac:dyDescent="0.25">
      <c r="A38" s="59"/>
      <c r="B38" s="50" t="s">
        <v>38</v>
      </c>
      <c r="C38" s="31" t="s">
        <v>5</v>
      </c>
      <c r="D38" s="30">
        <v>90</v>
      </c>
      <c r="E38" s="30">
        <v>164</v>
      </c>
      <c r="F38" s="19"/>
      <c r="G38" s="19">
        <v>18.41</v>
      </c>
      <c r="H38" s="14">
        <f t="shared" si="2"/>
        <v>3019.2400000000002</v>
      </c>
      <c r="I38" s="66"/>
      <c r="J38" s="57"/>
    </row>
    <row r="39" spans="1:10" ht="15.75" x14ac:dyDescent="0.25">
      <c r="A39" s="59"/>
      <c r="B39" s="12" t="s">
        <v>40</v>
      </c>
      <c r="C39" s="31" t="s">
        <v>5</v>
      </c>
      <c r="D39" s="30">
        <v>35</v>
      </c>
      <c r="E39" s="30">
        <v>64</v>
      </c>
      <c r="F39" s="19"/>
      <c r="G39" s="19">
        <v>18.41</v>
      </c>
      <c r="H39" s="14">
        <f t="shared" si="2"/>
        <v>1178.24</v>
      </c>
      <c r="I39" s="66"/>
      <c r="J39" s="57"/>
    </row>
    <row r="40" spans="1:10" ht="15.75" x14ac:dyDescent="0.25">
      <c r="A40" s="34"/>
      <c r="B40" s="51"/>
      <c r="C40" s="35"/>
      <c r="D40" s="36">
        <f>SUM(D31:D39)</f>
        <v>2034</v>
      </c>
      <c r="E40" s="36">
        <f>SUM(E31:E39)</f>
        <v>2906</v>
      </c>
      <c r="F40" s="37"/>
      <c r="G40" s="41"/>
      <c r="H40" s="38">
        <f>SUM(H31:H38)</f>
        <v>63665.33</v>
      </c>
      <c r="I40" s="66"/>
      <c r="J40" s="57"/>
    </row>
    <row r="41" spans="1:10" ht="15.75" x14ac:dyDescent="0.25">
      <c r="A41" s="48"/>
      <c r="B41" s="63" t="s">
        <v>36</v>
      </c>
      <c r="C41" s="64"/>
      <c r="D41" s="11">
        <f>SUM(+D18+D30+D40)</f>
        <v>3018</v>
      </c>
      <c r="E41" s="11">
        <f>SUM(+E18+E30+E40)</f>
        <v>4273</v>
      </c>
      <c r="F41" s="49"/>
      <c r="G41" s="49"/>
      <c r="H41" s="16">
        <f>SUM(+H18+H30+H40)</f>
        <v>95158.85</v>
      </c>
      <c r="I41" s="67"/>
      <c r="J41" s="57"/>
    </row>
  </sheetData>
  <mergeCells count="9">
    <mergeCell ref="A6:A17"/>
    <mergeCell ref="A19:A29"/>
    <mergeCell ref="J6:J41"/>
    <mergeCell ref="A31:A39"/>
    <mergeCell ref="C2:F2"/>
    <mergeCell ref="C3:F3"/>
    <mergeCell ref="C4:E4"/>
    <mergeCell ref="B41:C41"/>
    <mergeCell ref="I6:I41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1"/>
  <sheetViews>
    <sheetView zoomScaleNormal="100" workbookViewId="0">
      <selection activeCell="K30" sqref="K30"/>
    </sheetView>
  </sheetViews>
  <sheetFormatPr defaultRowHeight="15" x14ac:dyDescent="0.25"/>
  <cols>
    <col min="1" max="1" width="10" customWidth="1"/>
    <col min="2" max="2" width="11.28515625" customWidth="1"/>
    <col min="3" max="3" width="38.28515625" customWidth="1"/>
    <col min="4" max="4" width="12" customWidth="1"/>
    <col min="5" max="5" width="13.7109375" customWidth="1"/>
    <col min="6" max="6" width="15.7109375" customWidth="1"/>
    <col min="7" max="7" width="12.85546875" customWidth="1"/>
    <col min="8" max="8" width="13.7109375" customWidth="1"/>
    <col min="9" max="9" width="10.7109375" customWidth="1"/>
  </cols>
  <sheetData>
    <row r="1" spans="1:8" ht="15.75" thickBot="1" x14ac:dyDescent="0.3"/>
    <row r="2" spans="1:8" ht="16.149999999999999" customHeight="1" thickBot="1" x14ac:dyDescent="0.3">
      <c r="C2" s="60" t="s">
        <v>46</v>
      </c>
      <c r="D2" s="61"/>
      <c r="E2" s="61"/>
      <c r="F2" s="61"/>
      <c r="G2" s="68"/>
    </row>
    <row r="3" spans="1:8" ht="16.5" thickBot="1" x14ac:dyDescent="0.3">
      <c r="C3" s="60"/>
      <c r="D3" s="61"/>
      <c r="E3" s="61"/>
      <c r="F3" s="61"/>
      <c r="G3" s="68"/>
    </row>
    <row r="4" spans="1:8" ht="15.75" x14ac:dyDescent="0.25">
      <c r="A4" s="1"/>
      <c r="B4" s="1"/>
      <c r="C4" s="62"/>
      <c r="D4" s="62"/>
      <c r="E4" s="62"/>
      <c r="F4" s="1"/>
      <c r="G4" s="1"/>
      <c r="H4" s="1"/>
    </row>
    <row r="5" spans="1:8" ht="146.25" customHeight="1" x14ac:dyDescent="0.2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25</v>
      </c>
      <c r="G5" s="2" t="s">
        <v>26</v>
      </c>
      <c r="H5" s="2" t="s">
        <v>34</v>
      </c>
    </row>
    <row r="6" spans="1:8" ht="15.75" x14ac:dyDescent="0.25">
      <c r="A6" s="52" t="s">
        <v>37</v>
      </c>
      <c r="B6" s="15" t="s">
        <v>18</v>
      </c>
      <c r="C6" s="31" t="s">
        <v>17</v>
      </c>
      <c r="D6" s="17">
        <v>6</v>
      </c>
      <c r="E6" s="18"/>
      <c r="F6" s="19"/>
      <c r="G6" s="19"/>
      <c r="H6" s="14"/>
    </row>
    <row r="7" spans="1:8" ht="15.75" x14ac:dyDescent="0.25">
      <c r="A7" s="53"/>
      <c r="B7" s="15" t="s">
        <v>39</v>
      </c>
      <c r="C7" s="31" t="s">
        <v>17</v>
      </c>
      <c r="D7" s="4">
        <v>20</v>
      </c>
      <c r="E7" s="5"/>
      <c r="F7" s="14"/>
      <c r="G7" s="19"/>
      <c r="H7" s="14"/>
    </row>
    <row r="8" spans="1:8" ht="15.75" x14ac:dyDescent="0.25">
      <c r="A8" s="53"/>
      <c r="B8" s="15" t="s">
        <v>38</v>
      </c>
      <c r="C8" s="31" t="s">
        <v>16</v>
      </c>
      <c r="D8" s="4">
        <v>40</v>
      </c>
      <c r="E8" s="6">
        <v>67</v>
      </c>
      <c r="F8" s="14"/>
      <c r="G8" s="19"/>
      <c r="H8" s="14"/>
    </row>
    <row r="9" spans="1:8" ht="15.75" x14ac:dyDescent="0.25">
      <c r="A9" s="53"/>
      <c r="B9" s="15" t="s">
        <v>18</v>
      </c>
      <c r="C9" s="31" t="s">
        <v>16</v>
      </c>
      <c r="D9" s="4">
        <v>8</v>
      </c>
      <c r="E9" s="5">
        <v>13</v>
      </c>
      <c r="F9" s="19"/>
      <c r="G9" s="19"/>
      <c r="H9" s="14"/>
    </row>
    <row r="10" spans="1:8" ht="15.75" x14ac:dyDescent="0.25">
      <c r="A10" s="53"/>
      <c r="B10" s="15" t="s">
        <v>39</v>
      </c>
      <c r="C10" s="31" t="s">
        <v>16</v>
      </c>
      <c r="D10" s="4">
        <v>23</v>
      </c>
      <c r="E10" s="5">
        <v>38</v>
      </c>
      <c r="F10" s="13"/>
      <c r="G10" s="19"/>
      <c r="H10" s="14"/>
    </row>
    <row r="11" spans="1:8" ht="15.75" x14ac:dyDescent="0.25">
      <c r="A11" s="53"/>
      <c r="B11" s="15" t="s">
        <v>38</v>
      </c>
      <c r="C11" s="31" t="s">
        <v>5</v>
      </c>
      <c r="D11" s="4">
        <v>71</v>
      </c>
      <c r="E11" s="5">
        <v>129</v>
      </c>
      <c r="F11" s="13"/>
      <c r="G11" s="19"/>
      <c r="H11" s="14"/>
    </row>
    <row r="12" spans="1:8" ht="15.75" x14ac:dyDescent="0.25">
      <c r="A12" s="53"/>
      <c r="B12" s="15" t="s">
        <v>18</v>
      </c>
      <c r="C12" s="31" t="s">
        <v>5</v>
      </c>
      <c r="D12" s="4">
        <v>10</v>
      </c>
      <c r="E12" s="5">
        <v>18</v>
      </c>
      <c r="F12" s="13"/>
      <c r="G12" s="19"/>
      <c r="H12" s="14"/>
    </row>
    <row r="13" spans="1:8" ht="15.75" x14ac:dyDescent="0.25">
      <c r="A13" s="53"/>
      <c r="B13" s="15" t="s">
        <v>39</v>
      </c>
      <c r="C13" s="31" t="s">
        <v>5</v>
      </c>
      <c r="D13" s="4">
        <v>24</v>
      </c>
      <c r="E13" s="5">
        <v>44</v>
      </c>
      <c r="F13" s="13"/>
      <c r="G13" s="19"/>
      <c r="H13" s="14"/>
    </row>
    <row r="14" spans="1:8" ht="15.75" x14ac:dyDescent="0.25">
      <c r="A14" s="53"/>
      <c r="B14" s="15" t="s">
        <v>40</v>
      </c>
      <c r="C14" s="31" t="s">
        <v>5</v>
      </c>
      <c r="D14" s="4">
        <v>6</v>
      </c>
      <c r="E14" s="5">
        <v>11</v>
      </c>
      <c r="F14" s="13"/>
      <c r="G14" s="19"/>
      <c r="H14" s="14"/>
    </row>
    <row r="15" spans="1:8" ht="15.75" x14ac:dyDescent="0.25">
      <c r="A15" s="53"/>
      <c r="B15" s="15" t="s">
        <v>15</v>
      </c>
      <c r="C15" s="31" t="s">
        <v>5</v>
      </c>
      <c r="D15" s="4">
        <v>4</v>
      </c>
      <c r="E15" s="5">
        <v>7</v>
      </c>
      <c r="F15" s="13"/>
      <c r="G15" s="19"/>
      <c r="H15" s="14"/>
    </row>
    <row r="16" spans="1:8" ht="15.75" x14ac:dyDescent="0.25">
      <c r="A16" s="53"/>
      <c r="B16" s="15" t="s">
        <v>41</v>
      </c>
      <c r="C16" s="31" t="s">
        <v>5</v>
      </c>
      <c r="D16" s="4">
        <v>8</v>
      </c>
      <c r="E16" s="5">
        <v>15</v>
      </c>
      <c r="F16" s="13"/>
      <c r="G16" s="19"/>
      <c r="H16" s="14"/>
    </row>
    <row r="17" spans="1:8" ht="15.75" x14ac:dyDescent="0.25">
      <c r="A17" s="53"/>
      <c r="B17" s="15" t="s">
        <v>42</v>
      </c>
      <c r="C17" s="31" t="s">
        <v>5</v>
      </c>
      <c r="D17" s="4">
        <v>4</v>
      </c>
      <c r="E17" s="5">
        <v>7</v>
      </c>
      <c r="F17" s="13"/>
      <c r="G17" s="19"/>
      <c r="H17" s="14"/>
    </row>
    <row r="18" spans="1:8" ht="15.75" x14ac:dyDescent="0.25">
      <c r="A18" s="32"/>
      <c r="B18" s="33"/>
      <c r="C18" s="7" t="s">
        <v>6</v>
      </c>
      <c r="D18" s="8">
        <f>SUM(D6:D17)</f>
        <v>224</v>
      </c>
      <c r="E18" s="8">
        <f>SUM(E6:E17)</f>
        <v>349</v>
      </c>
      <c r="F18" s="9"/>
      <c r="G18" s="40"/>
      <c r="H18" s="10">
        <f>SUM(H6:H17)</f>
        <v>0</v>
      </c>
    </row>
    <row r="19" spans="1:8" ht="15.75" x14ac:dyDescent="0.25">
      <c r="A19" s="54" t="s">
        <v>43</v>
      </c>
      <c r="B19" s="45" t="s">
        <v>18</v>
      </c>
      <c r="C19" s="31" t="s">
        <v>17</v>
      </c>
      <c r="D19" s="29">
        <v>155</v>
      </c>
      <c r="E19" s="29"/>
      <c r="F19" s="19"/>
      <c r="G19" s="19"/>
      <c r="H19" s="14"/>
    </row>
    <row r="20" spans="1:8" ht="15.75" x14ac:dyDescent="0.25">
      <c r="A20" s="55"/>
      <c r="B20" s="45" t="s">
        <v>39</v>
      </c>
      <c r="C20" s="31" t="s">
        <v>17</v>
      </c>
      <c r="D20" s="29">
        <v>24</v>
      </c>
      <c r="E20" s="29"/>
      <c r="F20" s="19"/>
      <c r="G20" s="19"/>
      <c r="H20" s="14"/>
    </row>
    <row r="21" spans="1:8" ht="15.75" x14ac:dyDescent="0.25">
      <c r="A21" s="55"/>
      <c r="B21" s="45" t="s">
        <v>15</v>
      </c>
      <c r="C21" s="31" t="s">
        <v>44</v>
      </c>
      <c r="D21" s="29">
        <v>1</v>
      </c>
      <c r="E21" s="29">
        <v>2</v>
      </c>
      <c r="F21" s="19"/>
      <c r="G21" s="44"/>
      <c r="H21" s="14"/>
    </row>
    <row r="22" spans="1:8" ht="15.75" x14ac:dyDescent="0.25">
      <c r="A22" s="55"/>
      <c r="B22" s="45" t="s">
        <v>18</v>
      </c>
      <c r="C22" s="31" t="s">
        <v>16</v>
      </c>
      <c r="D22" s="29">
        <v>168</v>
      </c>
      <c r="E22" s="29">
        <v>280</v>
      </c>
      <c r="F22" s="14"/>
      <c r="G22" s="44"/>
      <c r="H22" s="14"/>
    </row>
    <row r="23" spans="1:8" ht="15.75" x14ac:dyDescent="0.25">
      <c r="A23" s="55"/>
      <c r="B23" s="45" t="s">
        <v>39</v>
      </c>
      <c r="C23" s="31" t="s">
        <v>16</v>
      </c>
      <c r="D23" s="29">
        <v>38</v>
      </c>
      <c r="E23" s="29">
        <v>63</v>
      </c>
      <c r="F23" s="14"/>
      <c r="G23" s="44"/>
      <c r="H23" s="14"/>
    </row>
    <row r="24" spans="1:8" ht="15.75" x14ac:dyDescent="0.25">
      <c r="A24" s="55"/>
      <c r="B24" s="45" t="s">
        <v>38</v>
      </c>
      <c r="C24" s="31" t="s">
        <v>16</v>
      </c>
      <c r="D24" s="30">
        <v>45</v>
      </c>
      <c r="E24" s="30">
        <v>75</v>
      </c>
      <c r="F24" s="14"/>
      <c r="G24" s="44"/>
      <c r="H24" s="14"/>
    </row>
    <row r="25" spans="1:8" ht="15.75" x14ac:dyDescent="0.25">
      <c r="A25" s="55"/>
      <c r="B25" s="45" t="s">
        <v>18</v>
      </c>
      <c r="C25" s="31" t="s">
        <v>5</v>
      </c>
      <c r="D25" s="30">
        <v>190</v>
      </c>
      <c r="E25" s="30">
        <v>345</v>
      </c>
      <c r="F25" s="19"/>
      <c r="G25" s="44"/>
      <c r="H25" s="14"/>
    </row>
    <row r="26" spans="1:8" ht="15.75" x14ac:dyDescent="0.25">
      <c r="A26" s="55"/>
      <c r="B26" s="45" t="s">
        <v>39</v>
      </c>
      <c r="C26" s="31" t="s">
        <v>5</v>
      </c>
      <c r="D26" s="30">
        <v>40</v>
      </c>
      <c r="E26" s="30">
        <v>73</v>
      </c>
      <c r="F26" s="19"/>
      <c r="G26" s="44"/>
      <c r="H26" s="14"/>
    </row>
    <row r="27" spans="1:8" ht="15.75" x14ac:dyDescent="0.25">
      <c r="A27" s="55"/>
      <c r="B27" s="45" t="s">
        <v>38</v>
      </c>
      <c r="C27" s="31" t="s">
        <v>5</v>
      </c>
      <c r="D27" s="30">
        <v>50</v>
      </c>
      <c r="E27" s="30">
        <v>91</v>
      </c>
      <c r="F27" s="19"/>
      <c r="G27" s="44"/>
      <c r="H27" s="14"/>
    </row>
    <row r="28" spans="1:8" ht="15.75" x14ac:dyDescent="0.25">
      <c r="A28" s="55"/>
      <c r="B28" s="45" t="s">
        <v>40</v>
      </c>
      <c r="C28" s="31" t="s">
        <v>5</v>
      </c>
      <c r="D28" s="30">
        <v>21</v>
      </c>
      <c r="E28" s="30">
        <v>38</v>
      </c>
      <c r="F28" s="14"/>
      <c r="G28" s="44"/>
      <c r="H28" s="14"/>
    </row>
    <row r="29" spans="1:8" ht="15.75" x14ac:dyDescent="0.25">
      <c r="A29" s="56"/>
      <c r="B29" s="45" t="s">
        <v>15</v>
      </c>
      <c r="C29" s="31" t="s">
        <v>5</v>
      </c>
      <c r="D29" s="30">
        <v>28</v>
      </c>
      <c r="E29" s="30">
        <v>51</v>
      </c>
      <c r="F29" s="14"/>
      <c r="G29" s="44"/>
      <c r="H29" s="14"/>
    </row>
    <row r="30" spans="1:8" ht="15.75" x14ac:dyDescent="0.25">
      <c r="A30" s="32"/>
      <c r="B30" s="7"/>
      <c r="C30" s="7" t="s">
        <v>6</v>
      </c>
      <c r="D30" s="8">
        <f>SUM(D19:D29)</f>
        <v>760</v>
      </c>
      <c r="E30" s="8">
        <f>SUM(E19:E29)</f>
        <v>1018</v>
      </c>
      <c r="F30" s="9"/>
      <c r="G30" s="40"/>
      <c r="H30" s="10">
        <f>SUM(H19:H29)</f>
        <v>0</v>
      </c>
    </row>
    <row r="31" spans="1:8" ht="15.75" x14ac:dyDescent="0.25">
      <c r="A31" s="58" t="s">
        <v>45</v>
      </c>
      <c r="B31" s="12" t="s">
        <v>18</v>
      </c>
      <c r="C31" s="31" t="s">
        <v>17</v>
      </c>
      <c r="D31" s="29">
        <v>366</v>
      </c>
      <c r="E31" s="29"/>
      <c r="F31" s="19"/>
      <c r="G31" s="19"/>
      <c r="H31" s="14"/>
    </row>
    <row r="32" spans="1:8" ht="15.75" x14ac:dyDescent="0.25">
      <c r="A32" s="59"/>
      <c r="B32" s="12" t="s">
        <v>33</v>
      </c>
      <c r="C32" s="31" t="s">
        <v>17</v>
      </c>
      <c r="D32" s="29">
        <v>7</v>
      </c>
      <c r="E32" s="29"/>
      <c r="F32" s="19"/>
      <c r="G32" s="19"/>
      <c r="H32" s="14"/>
    </row>
    <row r="33" spans="1:8" ht="15.75" x14ac:dyDescent="0.25">
      <c r="A33" s="59"/>
      <c r="B33" s="12" t="s">
        <v>18</v>
      </c>
      <c r="C33" s="31" t="s">
        <v>16</v>
      </c>
      <c r="D33" s="30">
        <v>700</v>
      </c>
      <c r="E33" s="30">
        <v>1167</v>
      </c>
      <c r="F33" s="19"/>
      <c r="G33" s="19"/>
      <c r="H33" s="14"/>
    </row>
    <row r="34" spans="1:8" ht="15.75" x14ac:dyDescent="0.25">
      <c r="A34" s="59"/>
      <c r="B34" s="12" t="s">
        <v>33</v>
      </c>
      <c r="C34" s="31" t="s">
        <v>16</v>
      </c>
      <c r="D34" s="30">
        <v>30</v>
      </c>
      <c r="E34" s="30">
        <v>50</v>
      </c>
      <c r="F34" s="14"/>
      <c r="G34" s="19"/>
      <c r="H34" s="14"/>
    </row>
    <row r="35" spans="1:8" ht="15.75" x14ac:dyDescent="0.25">
      <c r="A35" s="59"/>
      <c r="B35" s="12" t="s">
        <v>38</v>
      </c>
      <c r="C35" s="31" t="s">
        <v>16</v>
      </c>
      <c r="D35" s="30">
        <v>26</v>
      </c>
      <c r="E35" s="30">
        <v>43</v>
      </c>
      <c r="F35" s="14"/>
      <c r="G35" s="19"/>
      <c r="H35" s="14"/>
    </row>
    <row r="36" spans="1:8" ht="15.75" x14ac:dyDescent="0.25">
      <c r="A36" s="59"/>
      <c r="B36" s="12" t="s">
        <v>18</v>
      </c>
      <c r="C36" s="31" t="s">
        <v>5</v>
      </c>
      <c r="D36" s="30">
        <v>740</v>
      </c>
      <c r="E36" s="30">
        <v>1345</v>
      </c>
      <c r="F36" s="14"/>
      <c r="G36" s="19"/>
      <c r="H36" s="14"/>
    </row>
    <row r="37" spans="1:8" ht="15.75" x14ac:dyDescent="0.25">
      <c r="A37" s="59"/>
      <c r="B37" s="12" t="s">
        <v>33</v>
      </c>
      <c r="C37" s="31" t="s">
        <v>5</v>
      </c>
      <c r="D37" s="30">
        <v>40</v>
      </c>
      <c r="E37" s="30">
        <v>73</v>
      </c>
      <c r="F37" s="14"/>
      <c r="G37" s="19"/>
      <c r="H37" s="14"/>
    </row>
    <row r="38" spans="1:8" ht="15.75" x14ac:dyDescent="0.25">
      <c r="A38" s="59"/>
      <c r="B38" s="50" t="s">
        <v>38</v>
      </c>
      <c r="C38" s="31" t="s">
        <v>5</v>
      </c>
      <c r="D38" s="30">
        <v>90</v>
      </c>
      <c r="E38" s="30">
        <v>164</v>
      </c>
      <c r="F38" s="19"/>
      <c r="G38" s="19"/>
      <c r="H38" s="14"/>
    </row>
    <row r="39" spans="1:8" ht="15.75" x14ac:dyDescent="0.25">
      <c r="A39" s="59"/>
      <c r="B39" s="12" t="s">
        <v>40</v>
      </c>
      <c r="C39" s="31" t="s">
        <v>5</v>
      </c>
      <c r="D39" s="30">
        <v>35</v>
      </c>
      <c r="E39" s="30">
        <v>64</v>
      </c>
      <c r="F39" s="19"/>
      <c r="G39" s="19"/>
      <c r="H39" s="14"/>
    </row>
    <row r="40" spans="1:8" ht="15.75" x14ac:dyDescent="0.25">
      <c r="A40" s="34"/>
      <c r="B40" s="51"/>
      <c r="C40" s="35"/>
      <c r="D40" s="36">
        <f>SUM(D31:D39)</f>
        <v>2034</v>
      </c>
      <c r="E40" s="36">
        <f>SUM(E31:E39)</f>
        <v>2906</v>
      </c>
      <c r="F40" s="37"/>
      <c r="G40" s="41"/>
      <c r="H40" s="38">
        <f>SUM(H31:H38)</f>
        <v>0</v>
      </c>
    </row>
    <row r="41" spans="1:8" ht="15.75" x14ac:dyDescent="0.25">
      <c r="A41" s="48"/>
      <c r="B41" s="63" t="s">
        <v>36</v>
      </c>
      <c r="C41" s="64"/>
      <c r="D41" s="11">
        <f>SUM(+D18+D30+D40)</f>
        <v>3018</v>
      </c>
      <c r="E41" s="11">
        <f>SUM(+E18+E30+E40)</f>
        <v>4273</v>
      </c>
      <c r="F41" s="49"/>
      <c r="G41" s="49"/>
      <c r="H41" s="16">
        <f>SUM(+H18+H30+H40)</f>
        <v>0</v>
      </c>
    </row>
  </sheetData>
  <mergeCells count="7">
    <mergeCell ref="A31:A39"/>
    <mergeCell ref="B41:C41"/>
    <mergeCell ref="C2:G2"/>
    <mergeCell ref="C3:G3"/>
    <mergeCell ref="C4:E4"/>
    <mergeCell ref="A6:A17"/>
    <mergeCell ref="A19:A29"/>
  </mergeCells>
  <pageMargins left="0.7" right="0.7" top="0.75" bottom="0.75" header="0.3" footer="0.3"/>
  <pageSetup paperSize="9" scale="6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28"/>
  <sheetViews>
    <sheetView tabSelected="1" zoomScaleNormal="100" workbookViewId="0">
      <selection activeCell="N4" sqref="N4"/>
    </sheetView>
  </sheetViews>
  <sheetFormatPr defaultRowHeight="15" x14ac:dyDescent="0.25"/>
  <cols>
    <col min="2" max="2" width="18.7109375" customWidth="1"/>
    <col min="5" max="5" width="11" customWidth="1"/>
    <col min="6" max="6" width="10.42578125" customWidth="1"/>
    <col min="7" max="7" width="13.5703125" customWidth="1"/>
    <col min="8" max="8" width="14.5703125" customWidth="1"/>
  </cols>
  <sheetData>
    <row r="2" spans="2:9" x14ac:dyDescent="0.25">
      <c r="B2" s="69" t="s">
        <v>47</v>
      </c>
      <c r="C2" s="69"/>
      <c r="D2" s="69"/>
      <c r="E2" s="69"/>
      <c r="F2" s="69"/>
      <c r="G2" s="69"/>
      <c r="H2" s="69"/>
      <c r="I2" s="69"/>
    </row>
    <row r="3" spans="2:9" x14ac:dyDescent="0.25">
      <c r="B3" s="69" t="s">
        <v>7</v>
      </c>
      <c r="C3" s="69"/>
      <c r="D3" s="69"/>
      <c r="E3" s="69"/>
      <c r="F3" s="69"/>
      <c r="G3" s="69"/>
      <c r="H3" s="69"/>
      <c r="I3" s="69"/>
    </row>
    <row r="4" spans="2:9" x14ac:dyDescent="0.25">
      <c r="B4" s="20"/>
      <c r="C4" s="20"/>
      <c r="D4" s="20"/>
      <c r="E4" s="20"/>
      <c r="F4" s="20"/>
      <c r="G4" s="20"/>
      <c r="H4" s="20"/>
      <c r="I4" s="21"/>
    </row>
    <row r="5" spans="2:9" x14ac:dyDescent="0.25">
      <c r="B5" s="20"/>
      <c r="C5" s="20"/>
      <c r="D5" s="20"/>
      <c r="E5" s="20"/>
      <c r="F5" s="20"/>
      <c r="G5" s="20"/>
      <c r="H5" s="20"/>
      <c r="I5" s="21"/>
    </row>
    <row r="6" spans="2:9" x14ac:dyDescent="0.25">
      <c r="B6" s="69" t="s">
        <v>8</v>
      </c>
      <c r="C6" s="69"/>
      <c r="D6" s="69"/>
      <c r="E6" s="69"/>
      <c r="F6" s="69"/>
      <c r="G6" s="69"/>
      <c r="H6" s="69"/>
      <c r="I6" s="69"/>
    </row>
    <row r="7" spans="2:9" ht="15.75" thickBot="1" x14ac:dyDescent="0.3">
      <c r="B7" s="21"/>
      <c r="C7" s="21"/>
      <c r="D7" s="21"/>
      <c r="E7" s="21"/>
      <c r="F7" s="21"/>
      <c r="G7" s="21"/>
      <c r="H7" s="21"/>
      <c r="I7" s="21"/>
    </row>
    <row r="8" spans="2:9" x14ac:dyDescent="0.25">
      <c r="B8" s="70" t="s">
        <v>48</v>
      </c>
      <c r="C8" s="73" t="s">
        <v>19</v>
      </c>
      <c r="D8" s="73"/>
      <c r="E8" s="73"/>
      <c r="F8" s="73"/>
      <c r="G8" s="78" t="s">
        <v>50</v>
      </c>
      <c r="H8" s="79"/>
      <c r="I8" s="75" t="s">
        <v>9</v>
      </c>
    </row>
    <row r="9" spans="2:9" x14ac:dyDescent="0.25">
      <c r="B9" s="71"/>
      <c r="C9" s="74"/>
      <c r="D9" s="74"/>
      <c r="E9" s="74"/>
      <c r="F9" s="74"/>
      <c r="G9" s="80"/>
      <c r="H9" s="81"/>
      <c r="I9" s="76"/>
    </row>
    <row r="10" spans="2:9" ht="15.75" thickBot="1" x14ac:dyDescent="0.3">
      <c r="B10" s="72"/>
      <c r="C10" s="22" t="s">
        <v>10</v>
      </c>
      <c r="D10" s="22" t="s">
        <v>11</v>
      </c>
      <c r="E10" s="22" t="s">
        <v>12</v>
      </c>
      <c r="F10" s="22" t="s">
        <v>13</v>
      </c>
      <c r="G10" s="22" t="s">
        <v>10</v>
      </c>
      <c r="H10" s="22" t="s">
        <v>11</v>
      </c>
      <c r="I10" s="77"/>
    </row>
    <row r="11" spans="2:9" ht="57" customHeight="1" x14ac:dyDescent="0.25">
      <c r="B11" s="23" t="s">
        <v>49</v>
      </c>
      <c r="C11" s="24"/>
      <c r="D11" s="24"/>
      <c r="E11" s="24">
        <v>188</v>
      </c>
      <c r="F11" s="24">
        <v>1300</v>
      </c>
      <c r="G11" s="24">
        <v>1300</v>
      </c>
      <c r="H11" s="24">
        <v>230</v>
      </c>
      <c r="I11" s="25">
        <f>SUM(C11:H11)</f>
        <v>3018</v>
      </c>
    </row>
    <row r="12" spans="2:9" x14ac:dyDescent="0.25">
      <c r="B12" s="26"/>
      <c r="C12" s="27"/>
      <c r="D12" s="27"/>
      <c r="E12" s="27"/>
      <c r="F12" s="27"/>
      <c r="G12" s="24"/>
      <c r="H12" s="24"/>
      <c r="I12" s="25"/>
    </row>
    <row r="13" spans="2:9" x14ac:dyDescent="0.25">
      <c r="B13" s="28" t="s">
        <v>14</v>
      </c>
      <c r="C13" s="26">
        <f>SUM(C11:C12)</f>
        <v>0</v>
      </c>
      <c r="D13" s="26">
        <f>SUM(D11:D12)</f>
        <v>0</v>
      </c>
      <c r="E13" s="26">
        <f>SUM(E11:E12)</f>
        <v>188</v>
      </c>
      <c r="F13" s="26">
        <f t="shared" ref="F13:I13" si="0">SUM(F11:F12)</f>
        <v>1300</v>
      </c>
      <c r="G13" s="26">
        <f t="shared" si="0"/>
        <v>1300</v>
      </c>
      <c r="H13" s="26">
        <f t="shared" si="0"/>
        <v>230</v>
      </c>
      <c r="I13" s="26">
        <f t="shared" si="0"/>
        <v>3018</v>
      </c>
    </row>
    <row r="14" spans="2:9" x14ac:dyDescent="0.25">
      <c r="B14" s="21"/>
      <c r="C14" s="21"/>
      <c r="D14" s="21"/>
      <c r="E14" s="21"/>
      <c r="F14" s="21"/>
      <c r="G14" s="21"/>
      <c r="H14" s="21"/>
      <c r="I14" s="21"/>
    </row>
    <row r="17" spans="1:9" ht="15.75" x14ac:dyDescent="0.25">
      <c r="A17" s="42" t="s">
        <v>27</v>
      </c>
      <c r="E17" s="42" t="s">
        <v>28</v>
      </c>
      <c r="I17" s="43"/>
    </row>
    <row r="19" spans="1:9" x14ac:dyDescent="0.25">
      <c r="A19" t="s">
        <v>29</v>
      </c>
    </row>
    <row r="21" spans="1:9" x14ac:dyDescent="0.25">
      <c r="A21" t="s">
        <v>30</v>
      </c>
    </row>
    <row r="26" spans="1:9" x14ac:dyDescent="0.25">
      <c r="A26" t="s">
        <v>31</v>
      </c>
    </row>
    <row r="28" spans="1:9" x14ac:dyDescent="0.25">
      <c r="A28" t="s">
        <v>32</v>
      </c>
    </row>
  </sheetData>
  <mergeCells count="7">
    <mergeCell ref="B2:I2"/>
    <mergeCell ref="B3:I3"/>
    <mergeCell ref="B6:I6"/>
    <mergeCell ref="B8:B10"/>
    <mergeCell ref="C8:F9"/>
    <mergeCell ref="I8:I10"/>
    <mergeCell ref="G8:H9"/>
  </mergeCells>
  <pageMargins left="0.7" right="0.7" top="0.75" bottom="0.75" header="0.3" footer="0.3"/>
  <pageSetup paperSize="9" scale="8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Приложение 1</vt:lpstr>
      <vt:lpstr>Приложение 2</vt:lpstr>
      <vt:lpstr>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2026-08-13T07:58:48Z</dcterms:modified>
</cp:coreProperties>
</file>