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 firstSheet="2" activeTab="3"/>
  </bookViews>
  <sheets>
    <sheet name="Sheet1" sheetId="1" state="hidden" r:id="rId1"/>
    <sheet name="Sheet2" sheetId="2" state="hidden" r:id="rId2"/>
    <sheet name="Приложение №1" sheetId="21" r:id="rId3"/>
    <sheet name="Приложение №2" sheetId="24" r:id="rId4"/>
    <sheet name="Приложение №3" sheetId="23" r:id="rId5"/>
  </sheets>
  <definedNames>
    <definedName name="_xlnm._FilterDatabase" localSheetId="2" hidden="1">'Приложение №1'!$A$4:$O$101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" i="24" l="1"/>
  <c r="I99" i="24"/>
  <c r="G99" i="24"/>
  <c r="J99" i="24" s="1"/>
  <c r="K99" i="24" s="1"/>
  <c r="I98" i="24"/>
  <c r="G98" i="24"/>
  <c r="J98" i="24" s="1"/>
  <c r="K98" i="24" s="1"/>
  <c r="K97" i="24"/>
  <c r="J97" i="24"/>
  <c r="I97" i="24"/>
  <c r="J96" i="24"/>
  <c r="K96" i="24" s="1"/>
  <c r="I96" i="24"/>
  <c r="G96" i="24"/>
  <c r="I95" i="24"/>
  <c r="G95" i="24"/>
  <c r="J95" i="24" s="1"/>
  <c r="K95" i="24" s="1"/>
  <c r="I94" i="24"/>
  <c r="G94" i="24"/>
  <c r="J94" i="24" s="1"/>
  <c r="K94" i="24" s="1"/>
  <c r="J93" i="24"/>
  <c r="K93" i="24" s="1"/>
  <c r="I93" i="24"/>
  <c r="G93" i="24"/>
  <c r="J92" i="24"/>
  <c r="K92" i="24" s="1"/>
  <c r="I92" i="24"/>
  <c r="I91" i="24"/>
  <c r="G91" i="24"/>
  <c r="J91" i="24" s="1"/>
  <c r="K91" i="24" s="1"/>
  <c r="J90" i="24"/>
  <c r="K90" i="24" s="1"/>
  <c r="I90" i="24"/>
  <c r="J89" i="24"/>
  <c r="I89" i="24"/>
  <c r="F88" i="24"/>
  <c r="I87" i="24"/>
  <c r="G87" i="24"/>
  <c r="J87" i="24" s="1"/>
  <c r="K87" i="24" s="1"/>
  <c r="I86" i="24"/>
  <c r="G86" i="24"/>
  <c r="J86" i="24" s="1"/>
  <c r="K86" i="24" s="1"/>
  <c r="J85" i="24"/>
  <c r="K85" i="24" s="1"/>
  <c r="I85" i="24"/>
  <c r="J84" i="24"/>
  <c r="K84" i="24" s="1"/>
  <c r="I84" i="24"/>
  <c r="G84" i="24"/>
  <c r="J83" i="24"/>
  <c r="K83" i="24" s="1"/>
  <c r="I83" i="24"/>
  <c r="G83" i="24"/>
  <c r="I82" i="24"/>
  <c r="G82" i="24"/>
  <c r="J82" i="24" s="1"/>
  <c r="K82" i="24" s="1"/>
  <c r="I81" i="24"/>
  <c r="G81" i="24"/>
  <c r="J81" i="24" s="1"/>
  <c r="K81" i="24" s="1"/>
  <c r="J80" i="24"/>
  <c r="K80" i="24" s="1"/>
  <c r="I80" i="24"/>
  <c r="G80" i="24"/>
  <c r="J79" i="24"/>
  <c r="K79" i="24" s="1"/>
  <c r="I79" i="24"/>
  <c r="G79" i="24"/>
  <c r="J78" i="24"/>
  <c r="K78" i="24" s="1"/>
  <c r="I78" i="24"/>
  <c r="J77" i="24"/>
  <c r="K77" i="24" s="1"/>
  <c r="I77" i="24"/>
  <c r="G77" i="24"/>
  <c r="J76" i="24"/>
  <c r="K76" i="24" s="1"/>
  <c r="I76" i="24"/>
  <c r="J75" i="24"/>
  <c r="K75" i="24" s="1"/>
  <c r="I75" i="24"/>
  <c r="F74" i="24"/>
  <c r="I73" i="24"/>
  <c r="G73" i="24"/>
  <c r="J73" i="24" s="1"/>
  <c r="K73" i="24" s="1"/>
  <c r="I72" i="24"/>
  <c r="G72" i="24"/>
  <c r="J72" i="24" s="1"/>
  <c r="K72" i="24" s="1"/>
  <c r="J71" i="24"/>
  <c r="K71" i="24" s="1"/>
  <c r="I71" i="24"/>
  <c r="J70" i="24"/>
  <c r="K70" i="24" s="1"/>
  <c r="I70" i="24"/>
  <c r="G70" i="24"/>
  <c r="J69" i="24"/>
  <c r="K69" i="24" s="1"/>
  <c r="I69" i="24"/>
  <c r="G69" i="24"/>
  <c r="I68" i="24"/>
  <c r="G68" i="24"/>
  <c r="J68" i="24" s="1"/>
  <c r="K68" i="24" s="1"/>
  <c r="I67" i="24"/>
  <c r="G67" i="24"/>
  <c r="J67" i="24" s="1"/>
  <c r="K67" i="24" s="1"/>
  <c r="J66" i="24"/>
  <c r="K66" i="24" s="1"/>
  <c r="I66" i="24"/>
  <c r="G66" i="24"/>
  <c r="J65" i="24"/>
  <c r="K65" i="24" s="1"/>
  <c r="I65" i="24"/>
  <c r="G65" i="24"/>
  <c r="I64" i="24"/>
  <c r="G64" i="24"/>
  <c r="J64" i="24" s="1"/>
  <c r="K64" i="24" s="1"/>
  <c r="J63" i="24"/>
  <c r="K63" i="24" s="1"/>
  <c r="I63" i="24"/>
  <c r="J62" i="24"/>
  <c r="K62" i="24" s="1"/>
  <c r="I62" i="24"/>
  <c r="G62" i="24"/>
  <c r="J61" i="24"/>
  <c r="K61" i="24" s="1"/>
  <c r="I61" i="24"/>
  <c r="J60" i="24"/>
  <c r="K60" i="24" s="1"/>
  <c r="I60" i="24"/>
  <c r="I59" i="24"/>
  <c r="G59" i="24"/>
  <c r="J59" i="24" s="1"/>
  <c r="K59" i="24" s="1"/>
  <c r="I58" i="24"/>
  <c r="G58" i="24"/>
  <c r="J58" i="24" s="1"/>
  <c r="K58" i="24" s="1"/>
  <c r="I57" i="24"/>
  <c r="G57" i="24"/>
  <c r="J57" i="24" s="1"/>
  <c r="K57" i="24" s="1"/>
  <c r="J56" i="24"/>
  <c r="K56" i="24" s="1"/>
  <c r="I56" i="24"/>
  <c r="J55" i="24"/>
  <c r="K55" i="24" s="1"/>
  <c r="I55" i="24"/>
  <c r="G55" i="24"/>
  <c r="J54" i="24"/>
  <c r="K54" i="24" s="1"/>
  <c r="I54" i="24"/>
  <c r="J53" i="24"/>
  <c r="I53" i="24"/>
  <c r="F52" i="24"/>
  <c r="I51" i="24"/>
  <c r="G51" i="24"/>
  <c r="J51" i="24" s="1"/>
  <c r="K51" i="24" s="1"/>
  <c r="I50" i="24"/>
  <c r="G50" i="24"/>
  <c r="J50" i="24" s="1"/>
  <c r="K50" i="24" s="1"/>
  <c r="J49" i="24"/>
  <c r="K49" i="24" s="1"/>
  <c r="I49" i="24"/>
  <c r="I48" i="24"/>
  <c r="G48" i="24"/>
  <c r="J48" i="24" s="1"/>
  <c r="K48" i="24" s="1"/>
  <c r="I47" i="24"/>
  <c r="G47" i="24"/>
  <c r="J47" i="24" s="1"/>
  <c r="K47" i="24" s="1"/>
  <c r="J46" i="24"/>
  <c r="K46" i="24" s="1"/>
  <c r="I46" i="24"/>
  <c r="J45" i="24"/>
  <c r="K45" i="24" s="1"/>
  <c r="I45" i="24"/>
  <c r="G45" i="24"/>
  <c r="J44" i="24"/>
  <c r="K44" i="24" s="1"/>
  <c r="I44" i="24"/>
  <c r="G44" i="24"/>
  <c r="J43" i="24"/>
  <c r="K43" i="24" s="1"/>
  <c r="I43" i="24"/>
  <c r="J42" i="24"/>
  <c r="K42" i="24" s="1"/>
  <c r="I42" i="24"/>
  <c r="J41" i="24"/>
  <c r="K41" i="24" s="1"/>
  <c r="I41" i="24"/>
  <c r="K40" i="24"/>
  <c r="J40" i="24"/>
  <c r="I40" i="24"/>
  <c r="J39" i="24"/>
  <c r="K39" i="24" s="1"/>
  <c r="I39" i="24"/>
  <c r="G39" i="24"/>
  <c r="I38" i="24"/>
  <c r="G38" i="24"/>
  <c r="J38" i="24" s="1"/>
  <c r="K38" i="24" s="1"/>
  <c r="J37" i="24"/>
  <c r="K37" i="24" s="1"/>
  <c r="I37" i="24"/>
  <c r="J36" i="24"/>
  <c r="K36" i="24" s="1"/>
  <c r="I36" i="24"/>
  <c r="G36" i="24"/>
  <c r="I35" i="24"/>
  <c r="G35" i="24"/>
  <c r="J35" i="24" s="1"/>
  <c r="K35" i="24" s="1"/>
  <c r="J34" i="24"/>
  <c r="K34" i="24" s="1"/>
  <c r="I34" i="24"/>
  <c r="J33" i="24"/>
  <c r="K33" i="24" s="1"/>
  <c r="I33" i="24"/>
  <c r="J32" i="24"/>
  <c r="K32" i="24" s="1"/>
  <c r="I32" i="24"/>
  <c r="J31" i="24"/>
  <c r="K31" i="24" s="1"/>
  <c r="I31" i="24"/>
  <c r="J30" i="24"/>
  <c r="I30" i="24"/>
  <c r="F29" i="24"/>
  <c r="F101" i="24" s="1"/>
  <c r="I28" i="24"/>
  <c r="G28" i="24"/>
  <c r="J28" i="24" s="1"/>
  <c r="K28" i="24" s="1"/>
  <c r="I27" i="24"/>
  <c r="G27" i="24"/>
  <c r="J27" i="24" s="1"/>
  <c r="K27" i="24" s="1"/>
  <c r="J26" i="24"/>
  <c r="K26" i="24" s="1"/>
  <c r="I26" i="24"/>
  <c r="I25" i="24"/>
  <c r="G25" i="24"/>
  <c r="J25" i="24" s="1"/>
  <c r="K25" i="24" s="1"/>
  <c r="I24" i="24"/>
  <c r="G24" i="24"/>
  <c r="J24" i="24" s="1"/>
  <c r="K24" i="24" s="1"/>
  <c r="K23" i="24"/>
  <c r="J23" i="24"/>
  <c r="I23" i="24"/>
  <c r="J22" i="24"/>
  <c r="K22" i="24" s="1"/>
  <c r="I22" i="24"/>
  <c r="G22" i="24"/>
  <c r="I21" i="24"/>
  <c r="G21" i="24"/>
  <c r="J21" i="24" s="1"/>
  <c r="K21" i="24" s="1"/>
  <c r="J20" i="24"/>
  <c r="K20" i="24" s="1"/>
  <c r="I20" i="24"/>
  <c r="J19" i="24"/>
  <c r="K19" i="24" s="1"/>
  <c r="I19" i="24"/>
  <c r="J18" i="24"/>
  <c r="K18" i="24" s="1"/>
  <c r="I18" i="24"/>
  <c r="J17" i="24"/>
  <c r="K17" i="24" s="1"/>
  <c r="I17" i="24"/>
  <c r="I16" i="24"/>
  <c r="G16" i="24"/>
  <c r="J16" i="24" s="1"/>
  <c r="K16" i="24" s="1"/>
  <c r="I15" i="24"/>
  <c r="G15" i="24"/>
  <c r="J15" i="24" s="1"/>
  <c r="K15" i="24" s="1"/>
  <c r="J14" i="24"/>
  <c r="K14" i="24" s="1"/>
  <c r="I14" i="24"/>
  <c r="I13" i="24"/>
  <c r="G13" i="24"/>
  <c r="J13" i="24" s="1"/>
  <c r="K13" i="24" s="1"/>
  <c r="I12" i="24"/>
  <c r="G12" i="24"/>
  <c r="J12" i="24" s="1"/>
  <c r="K12" i="24" s="1"/>
  <c r="J11" i="24"/>
  <c r="K11" i="24" s="1"/>
  <c r="I11" i="24"/>
  <c r="G11" i="24"/>
  <c r="J10" i="24"/>
  <c r="K10" i="24" s="1"/>
  <c r="I10" i="24"/>
  <c r="J9" i="24"/>
  <c r="K9" i="24" s="1"/>
  <c r="I9" i="24"/>
  <c r="J8" i="24"/>
  <c r="K8" i="24" s="1"/>
  <c r="I8" i="24"/>
  <c r="J7" i="24"/>
  <c r="K7" i="24" s="1"/>
  <c r="I7" i="24"/>
  <c r="J6" i="24"/>
  <c r="I6" i="24"/>
  <c r="G88" i="24" l="1"/>
  <c r="G74" i="24"/>
  <c r="G100" i="24"/>
  <c r="J29" i="24"/>
  <c r="J74" i="24"/>
  <c r="K88" i="24"/>
  <c r="J52" i="24"/>
  <c r="J88" i="24"/>
  <c r="J100" i="24"/>
  <c r="G29" i="24"/>
  <c r="G52" i="24"/>
  <c r="K6" i="24"/>
  <c r="K29" i="24" s="1"/>
  <c r="K30" i="24"/>
  <c r="K52" i="24" s="1"/>
  <c r="K53" i="24"/>
  <c r="K74" i="24" s="1"/>
  <c r="K89" i="24"/>
  <c r="K100" i="24" s="1"/>
  <c r="O101" i="21"/>
  <c r="M101" i="21"/>
  <c r="L101" i="21"/>
  <c r="J97" i="21"/>
  <c r="J92" i="21"/>
  <c r="J90" i="21"/>
  <c r="J89" i="21"/>
  <c r="J85" i="21"/>
  <c r="J78" i="21"/>
  <c r="J76" i="21"/>
  <c r="J75" i="21"/>
  <c r="J71" i="21"/>
  <c r="J63" i="21"/>
  <c r="J61" i="21"/>
  <c r="J60" i="21"/>
  <c r="J56" i="21"/>
  <c r="J54" i="21"/>
  <c r="J53" i="21"/>
  <c r="J49" i="21"/>
  <c r="J46" i="21"/>
  <c r="J43" i="21"/>
  <c r="J42" i="21"/>
  <c r="J41" i="21"/>
  <c r="J40" i="21"/>
  <c r="J37" i="21"/>
  <c r="J34" i="21"/>
  <c r="J33" i="21"/>
  <c r="J32" i="21"/>
  <c r="J31" i="21"/>
  <c r="J30" i="21"/>
  <c r="J26" i="21"/>
  <c r="J23" i="21"/>
  <c r="J20" i="21"/>
  <c r="J19" i="21"/>
  <c r="J18" i="21"/>
  <c r="J17" i="21"/>
  <c r="J14" i="21"/>
  <c r="J10" i="21"/>
  <c r="J9" i="21"/>
  <c r="J8" i="21"/>
  <c r="J7" i="21"/>
  <c r="J6" i="21"/>
  <c r="G101" i="24" l="1"/>
  <c r="K101" i="24"/>
  <c r="J101" i="24"/>
  <c r="L101" i="24" s="1"/>
  <c r="M101" i="24" s="1"/>
  <c r="I94" i="21"/>
  <c r="K6" i="21" l="1"/>
  <c r="I6" i="21"/>
  <c r="K56" i="21"/>
  <c r="K32" i="21"/>
  <c r="K31" i="21"/>
  <c r="K8" i="21"/>
  <c r="K97" i="21"/>
  <c r="K92" i="21"/>
  <c r="K90" i="21"/>
  <c r="K89" i="21"/>
  <c r="K85" i="21"/>
  <c r="K78" i="21"/>
  <c r="K76" i="21"/>
  <c r="K75" i="21"/>
  <c r="K71" i="21"/>
  <c r="K63" i="21"/>
  <c r="K61" i="21"/>
  <c r="K60" i="21"/>
  <c r="K54" i="21"/>
  <c r="K53" i="21"/>
  <c r="K49" i="21"/>
  <c r="K46" i="21"/>
  <c r="K43" i="21"/>
  <c r="K42" i="21"/>
  <c r="K41" i="21"/>
  <c r="K40" i="21"/>
  <c r="K37" i="21"/>
  <c r="K34" i="21"/>
  <c r="K33" i="21"/>
  <c r="K30" i="21"/>
  <c r="K26" i="21"/>
  <c r="K23" i="21"/>
  <c r="K20" i="21"/>
  <c r="K19" i="21"/>
  <c r="K18" i="21"/>
  <c r="K17" i="21"/>
  <c r="K14" i="21"/>
  <c r="K10" i="21"/>
  <c r="K9" i="21"/>
  <c r="K7" i="21"/>
  <c r="G98" i="21" l="1"/>
  <c r="G95" i="21"/>
  <c r="G86" i="21"/>
  <c r="G83" i="21"/>
  <c r="G81" i="21"/>
  <c r="G72" i="21"/>
  <c r="G69" i="21"/>
  <c r="G67" i="21"/>
  <c r="G50" i="21"/>
  <c r="G47" i="21"/>
  <c r="G38" i="21"/>
  <c r="G27" i="21"/>
  <c r="G24" i="21"/>
  <c r="G15" i="21"/>
  <c r="G12" i="21"/>
  <c r="G93" i="21"/>
  <c r="G79" i="21"/>
  <c r="G64" i="21"/>
  <c r="G57" i="21"/>
  <c r="G44" i="21"/>
  <c r="G35" i="21"/>
  <c r="G21" i="21"/>
  <c r="G11" i="21"/>
  <c r="J11" i="21" s="1"/>
  <c r="G91" i="21"/>
  <c r="G77" i="21"/>
  <c r="G62" i="21"/>
  <c r="G55" i="21"/>
  <c r="G99" i="21"/>
  <c r="G96" i="21"/>
  <c r="G87" i="21"/>
  <c r="G84" i="21"/>
  <c r="G82" i="21"/>
  <c r="G73" i="21"/>
  <c r="G70" i="21"/>
  <c r="G68" i="21"/>
  <c r="G51" i="21"/>
  <c r="G48" i="21"/>
  <c r="G39" i="21"/>
  <c r="G28" i="21"/>
  <c r="G25" i="21"/>
  <c r="G16" i="21"/>
  <c r="G94" i="21"/>
  <c r="G80" i="21"/>
  <c r="G66" i="21"/>
  <c r="G59" i="21"/>
  <c r="G45" i="21"/>
  <c r="G36" i="21"/>
  <c r="G22" i="21"/>
  <c r="G13" i="21"/>
  <c r="G65" i="21"/>
  <c r="G58" i="21"/>
  <c r="F100" i="21"/>
  <c r="F88" i="21"/>
  <c r="F74" i="21"/>
  <c r="F52" i="21"/>
  <c r="F29" i="21"/>
  <c r="I99" i="21"/>
  <c r="I98" i="21"/>
  <c r="I97" i="21"/>
  <c r="I96" i="21"/>
  <c r="I95" i="21"/>
  <c r="I93" i="21"/>
  <c r="I92" i="21"/>
  <c r="I91" i="21"/>
  <c r="I90" i="21"/>
  <c r="I89" i="21"/>
  <c r="I87" i="21"/>
  <c r="I86" i="21"/>
  <c r="I85" i="21"/>
  <c r="I84" i="21"/>
  <c r="I83" i="21"/>
  <c r="I82" i="21"/>
  <c r="I81" i="21"/>
  <c r="I80" i="21"/>
  <c r="I79" i="21"/>
  <c r="I78" i="21"/>
  <c r="I77" i="21"/>
  <c r="I76" i="21"/>
  <c r="I75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J22" i="21" l="1"/>
  <c r="K22" i="21" s="1"/>
  <c r="J66" i="21"/>
  <c r="K66" i="21" s="1"/>
  <c r="J51" i="21"/>
  <c r="K51" i="21" s="1"/>
  <c r="J82" i="21"/>
  <c r="K82" i="21" s="1"/>
  <c r="J99" i="21"/>
  <c r="K99" i="21" s="1"/>
  <c r="J91" i="21"/>
  <c r="K91" i="21" s="1"/>
  <c r="J44" i="21"/>
  <c r="K44" i="21" s="1"/>
  <c r="J93" i="21"/>
  <c r="K93" i="21" s="1"/>
  <c r="J27" i="21"/>
  <c r="K27" i="21" s="1"/>
  <c r="J67" i="21"/>
  <c r="K67" i="21" s="1"/>
  <c r="J83" i="21"/>
  <c r="K83" i="21" s="1"/>
  <c r="J58" i="21"/>
  <c r="K58" i="21" s="1"/>
  <c r="J36" i="21"/>
  <c r="K36" i="21" s="1"/>
  <c r="J80" i="21"/>
  <c r="K80" i="21" s="1"/>
  <c r="J28" i="21"/>
  <c r="K28" i="21" s="1"/>
  <c r="J68" i="21"/>
  <c r="K68" i="21" s="1"/>
  <c r="J84" i="21"/>
  <c r="K84" i="21" s="1"/>
  <c r="J55" i="21"/>
  <c r="K55" i="21" s="1"/>
  <c r="J57" i="21"/>
  <c r="K57" i="21" s="1"/>
  <c r="J12" i="21"/>
  <c r="K12" i="21" s="1"/>
  <c r="J38" i="21"/>
  <c r="K38" i="21" s="1"/>
  <c r="J69" i="21"/>
  <c r="K69" i="21" s="1"/>
  <c r="J65" i="21"/>
  <c r="K65" i="21" s="1"/>
  <c r="J45" i="21"/>
  <c r="K45" i="21" s="1"/>
  <c r="J94" i="21"/>
  <c r="K94" i="21" s="1"/>
  <c r="J39" i="21"/>
  <c r="K39" i="21" s="1"/>
  <c r="J70" i="21"/>
  <c r="K70" i="21" s="1"/>
  <c r="J87" i="21"/>
  <c r="K87" i="21" s="1"/>
  <c r="J62" i="21"/>
  <c r="K62" i="21" s="1"/>
  <c r="J21" i="21"/>
  <c r="K21" i="21" s="1"/>
  <c r="J64" i="21"/>
  <c r="K64" i="21" s="1"/>
  <c r="J15" i="21"/>
  <c r="K15" i="21" s="1"/>
  <c r="J47" i="21"/>
  <c r="K47" i="21" s="1"/>
  <c r="J72" i="21"/>
  <c r="K72" i="21" s="1"/>
  <c r="J95" i="21"/>
  <c r="K95" i="21" s="1"/>
  <c r="J25" i="21"/>
  <c r="K25" i="21" s="1"/>
  <c r="J86" i="21"/>
  <c r="K86" i="21" s="1"/>
  <c r="J13" i="21"/>
  <c r="K13" i="21" s="1"/>
  <c r="J59" i="21"/>
  <c r="K59" i="21" s="1"/>
  <c r="J16" i="21"/>
  <c r="K16" i="21" s="1"/>
  <c r="J48" i="21"/>
  <c r="K48" i="21" s="1"/>
  <c r="J73" i="21"/>
  <c r="K73" i="21" s="1"/>
  <c r="J96" i="21"/>
  <c r="K96" i="21" s="1"/>
  <c r="J77" i="21"/>
  <c r="K77" i="21" s="1"/>
  <c r="J35" i="21"/>
  <c r="K35" i="21" s="1"/>
  <c r="J79" i="21"/>
  <c r="K79" i="21" s="1"/>
  <c r="J24" i="21"/>
  <c r="K24" i="21" s="1"/>
  <c r="J50" i="21"/>
  <c r="K50" i="21" s="1"/>
  <c r="J81" i="21"/>
  <c r="K81" i="21" s="1"/>
  <c r="J98" i="21"/>
  <c r="K98" i="21" s="1"/>
  <c r="K11" i="21"/>
  <c r="F101" i="21"/>
  <c r="G29" i="21"/>
  <c r="G52" i="21"/>
  <c r="G74" i="21"/>
  <c r="G88" i="21"/>
  <c r="G100" i="21"/>
  <c r="F11" i="23"/>
  <c r="G101" i="21" l="1"/>
  <c r="K88" i="21"/>
  <c r="K100" i="21"/>
  <c r="J74" i="21"/>
  <c r="J52" i="21"/>
  <c r="K52" i="21"/>
  <c r="K74" i="21"/>
  <c r="K29" i="21"/>
  <c r="J100" i="21"/>
  <c r="J88" i="21"/>
  <c r="J29" i="21"/>
  <c r="K101" i="21" l="1"/>
  <c r="J101" i="21"/>
  <c r="E418" i="2"/>
  <c r="E407" i="2"/>
  <c r="E397" i="2"/>
  <c r="E389" i="2"/>
  <c r="E379" i="2"/>
  <c r="E364" i="2"/>
  <c r="E355" i="2"/>
  <c r="E335" i="2"/>
  <c r="E317" i="2"/>
  <c r="E299" i="2"/>
  <c r="E278" i="2"/>
  <c r="E266" i="2"/>
  <c r="E236" i="2"/>
  <c r="E222" i="2"/>
  <c r="E204" i="2"/>
  <c r="H192" i="2"/>
  <c r="E192" i="2"/>
  <c r="H184" i="2"/>
  <c r="E184" i="2"/>
  <c r="H171" i="2"/>
  <c r="E171" i="2"/>
  <c r="H155" i="2"/>
  <c r="E155" i="2"/>
  <c r="H150" i="2"/>
  <c r="E150" i="2"/>
  <c r="E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E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E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E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E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E32" i="2"/>
  <c r="H31" i="2"/>
  <c r="H30" i="2"/>
  <c r="H29" i="2"/>
  <c r="H28" i="2"/>
  <c r="H27" i="2"/>
  <c r="H26" i="2"/>
  <c r="H25" i="2"/>
  <c r="H24" i="2"/>
  <c r="H23" i="2"/>
  <c r="H22" i="2"/>
  <c r="H21" i="2"/>
  <c r="E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46" i="2" l="1"/>
  <c r="H111" i="2"/>
  <c r="H20" i="2"/>
  <c r="H131" i="2"/>
  <c r="H32" i="2"/>
  <c r="H64" i="2"/>
  <c r="H96" i="2"/>
  <c r="F385" i="1"/>
  <c r="G384" i="1"/>
  <c r="I384" i="1" s="1"/>
  <c r="G383" i="1"/>
  <c r="I383" i="1" s="1"/>
  <c r="G382" i="1"/>
  <c r="I382" i="1" s="1"/>
  <c r="G381" i="1"/>
  <c r="I381" i="1" s="1"/>
  <c r="G380" i="1"/>
  <c r="I380" i="1" s="1"/>
  <c r="G379" i="1"/>
  <c r="I379" i="1" s="1"/>
  <c r="I378" i="1"/>
  <c r="I377" i="1"/>
  <c r="I376" i="1"/>
  <c r="G375" i="1"/>
  <c r="I375" i="1" s="1"/>
  <c r="G374" i="1"/>
  <c r="I374" i="1" s="1"/>
  <c r="I373" i="1"/>
  <c r="G372" i="1"/>
  <c r="I372" i="1" s="1"/>
  <c r="I371" i="1"/>
  <c r="I370" i="1"/>
  <c r="I369" i="1"/>
  <c r="G368" i="1"/>
  <c r="I368" i="1" s="1"/>
  <c r="G367" i="1"/>
  <c r="I367" i="1" s="1"/>
  <c r="I366" i="1"/>
  <c r="G365" i="1"/>
  <c r="I365" i="1" s="1"/>
  <c r="I364" i="1"/>
  <c r="I363" i="1"/>
  <c r="I362" i="1"/>
  <c r="I361" i="1"/>
  <c r="G360" i="1"/>
  <c r="I360" i="1" s="1"/>
  <c r="G359" i="1"/>
  <c r="I359" i="1" s="1"/>
  <c r="I358" i="1"/>
  <c r="G357" i="1"/>
  <c r="I357" i="1" s="1"/>
  <c r="G356" i="1"/>
  <c r="I356" i="1" s="1"/>
  <c r="I355" i="1"/>
  <c r="I354" i="1"/>
  <c r="I353" i="1"/>
  <c r="I352" i="1"/>
  <c r="I351" i="1"/>
  <c r="F350" i="1"/>
  <c r="G349" i="1"/>
  <c r="I349" i="1" s="1"/>
  <c r="G348" i="1"/>
  <c r="I348" i="1" s="1"/>
  <c r="G347" i="1"/>
  <c r="I347" i="1" s="1"/>
  <c r="G346" i="1"/>
  <c r="I346" i="1" s="1"/>
  <c r="I345" i="1"/>
  <c r="G344" i="1"/>
  <c r="I344" i="1" s="1"/>
  <c r="G343" i="1"/>
  <c r="I343" i="1" s="1"/>
  <c r="G342" i="1"/>
  <c r="I342" i="1" s="1"/>
  <c r="G341" i="1"/>
  <c r="I341" i="1" s="1"/>
  <c r="I340" i="1"/>
  <c r="I339" i="1"/>
  <c r="I338" i="1"/>
  <c r="G337" i="1"/>
  <c r="I337" i="1" s="1"/>
  <c r="G336" i="1"/>
  <c r="I336" i="1" s="1"/>
  <c r="I335" i="1"/>
  <c r="G334" i="1"/>
  <c r="I334" i="1" s="1"/>
  <c r="I333" i="1"/>
  <c r="I332" i="1"/>
  <c r="G331" i="1"/>
  <c r="I331" i="1" s="1"/>
  <c r="G330" i="1"/>
  <c r="I330" i="1" s="1"/>
  <c r="I329" i="1"/>
  <c r="G328" i="1"/>
  <c r="I328" i="1" s="1"/>
  <c r="I327" i="1"/>
  <c r="I326" i="1"/>
  <c r="I325" i="1"/>
  <c r="G324" i="1"/>
  <c r="I324" i="1" s="1"/>
  <c r="G323" i="1"/>
  <c r="I323" i="1" s="1"/>
  <c r="I322" i="1"/>
  <c r="G321" i="1"/>
  <c r="I321" i="1" s="1"/>
  <c r="I320" i="1"/>
  <c r="I319" i="1"/>
  <c r="I318" i="1"/>
  <c r="I317" i="1"/>
  <c r="F316" i="1"/>
  <c r="G315" i="1"/>
  <c r="I315" i="1" s="1"/>
  <c r="G314" i="1"/>
  <c r="I314" i="1" s="1"/>
  <c r="I313" i="1"/>
  <c r="G312" i="1"/>
  <c r="I312" i="1" s="1"/>
  <c r="I311" i="1"/>
  <c r="I310" i="1"/>
  <c r="I309" i="1"/>
  <c r="G308" i="1"/>
  <c r="I308" i="1" s="1"/>
  <c r="G307" i="1"/>
  <c r="I307" i="1" s="1"/>
  <c r="I306" i="1"/>
  <c r="G305" i="1"/>
  <c r="I305" i="1" s="1"/>
  <c r="I304" i="1"/>
  <c r="I303" i="1"/>
  <c r="G302" i="1"/>
  <c r="I302" i="1" s="1"/>
  <c r="G301" i="1"/>
  <c r="I301" i="1" s="1"/>
  <c r="I300" i="1"/>
  <c r="G299" i="1"/>
  <c r="I299" i="1" s="1"/>
  <c r="I298" i="1"/>
  <c r="I297" i="1"/>
  <c r="I296" i="1"/>
  <c r="G295" i="1"/>
  <c r="I295" i="1" s="1"/>
  <c r="G294" i="1"/>
  <c r="I294" i="1" s="1"/>
  <c r="I293" i="1"/>
  <c r="G292" i="1"/>
  <c r="I292" i="1" s="1"/>
  <c r="I291" i="1"/>
  <c r="I290" i="1"/>
  <c r="I289" i="1"/>
  <c r="I288" i="1"/>
  <c r="F287" i="1"/>
  <c r="G286" i="1"/>
  <c r="I286" i="1" s="1"/>
  <c r="G285" i="1"/>
  <c r="I285" i="1" s="1"/>
  <c r="G284" i="1"/>
  <c r="I284" i="1" s="1"/>
  <c r="G283" i="1"/>
  <c r="I283" i="1" s="1"/>
  <c r="G282" i="1"/>
  <c r="I282" i="1" s="1"/>
  <c r="G281" i="1"/>
  <c r="I281" i="1" s="1"/>
  <c r="I280" i="1"/>
  <c r="G279" i="1"/>
  <c r="I279" i="1" s="1"/>
  <c r="G278" i="1"/>
  <c r="I278" i="1" s="1"/>
  <c r="I277" i="1"/>
  <c r="G276" i="1"/>
  <c r="I276" i="1" s="1"/>
  <c r="G275" i="1"/>
  <c r="I275" i="1" s="1"/>
  <c r="I274" i="1"/>
  <c r="G273" i="1"/>
  <c r="I273" i="1" s="1"/>
  <c r="G272" i="1"/>
  <c r="I272" i="1" s="1"/>
  <c r="I271" i="1"/>
  <c r="I270" i="1"/>
  <c r="I269" i="1"/>
  <c r="I268" i="1"/>
  <c r="I267" i="1"/>
  <c r="G266" i="1"/>
  <c r="I266" i="1" s="1"/>
  <c r="G265" i="1"/>
  <c r="I265" i="1" s="1"/>
  <c r="I264" i="1"/>
  <c r="G263" i="1"/>
  <c r="I263" i="1" s="1"/>
  <c r="I262" i="1"/>
  <c r="I261" i="1"/>
  <c r="I260" i="1"/>
  <c r="G259" i="1"/>
  <c r="I259" i="1" s="1"/>
  <c r="G258" i="1"/>
  <c r="I258" i="1" s="1"/>
  <c r="I257" i="1"/>
  <c r="G256" i="1"/>
  <c r="I256" i="1" s="1"/>
  <c r="G255" i="1"/>
  <c r="I255" i="1" s="1"/>
  <c r="I254" i="1"/>
  <c r="I253" i="1"/>
  <c r="I252" i="1"/>
  <c r="I251" i="1"/>
  <c r="I250" i="1"/>
  <c r="F249" i="1"/>
  <c r="G248" i="1"/>
  <c r="I248" i="1" s="1"/>
  <c r="G247" i="1"/>
  <c r="I247" i="1" s="1"/>
  <c r="G246" i="1"/>
  <c r="I246" i="1" s="1"/>
  <c r="G245" i="1"/>
  <c r="I245" i="1" s="1"/>
  <c r="I244" i="1"/>
  <c r="G243" i="1"/>
  <c r="I243" i="1" s="1"/>
  <c r="I242" i="1"/>
  <c r="I241" i="1"/>
  <c r="I240" i="1"/>
  <c r="G239" i="1"/>
  <c r="I239" i="1" s="1"/>
  <c r="G238" i="1"/>
  <c r="I238" i="1" s="1"/>
  <c r="I237" i="1"/>
  <c r="I236" i="1"/>
  <c r="I235" i="1"/>
  <c r="G234" i="1"/>
  <c r="I234" i="1" s="1"/>
  <c r="G233" i="1"/>
  <c r="I233" i="1" s="1"/>
  <c r="I232" i="1"/>
  <c r="G231" i="1"/>
  <c r="I231" i="1" s="1"/>
  <c r="G230" i="1"/>
  <c r="I230" i="1" s="1"/>
  <c r="I229" i="1"/>
  <c r="I228" i="1"/>
  <c r="I227" i="1"/>
  <c r="I226" i="1"/>
  <c r="I225" i="1"/>
  <c r="F224" i="1"/>
  <c r="G223" i="1"/>
  <c r="I223" i="1" s="1"/>
  <c r="G222" i="1"/>
  <c r="I222" i="1" s="1"/>
  <c r="I221" i="1"/>
  <c r="I220" i="1"/>
  <c r="I219" i="1"/>
  <c r="G218" i="1"/>
  <c r="I218" i="1" s="1"/>
  <c r="G217" i="1"/>
  <c r="I217" i="1" s="1"/>
  <c r="I216" i="1"/>
  <c r="G215" i="1"/>
  <c r="I215" i="1" s="1"/>
  <c r="G214" i="1"/>
  <c r="I214" i="1" s="1"/>
  <c r="I213" i="1"/>
  <c r="I212" i="1"/>
  <c r="I211" i="1"/>
  <c r="I210" i="1"/>
  <c r="G209" i="1"/>
  <c r="I209" i="1" s="1"/>
  <c r="G208" i="1"/>
  <c r="I208" i="1" s="1"/>
  <c r="I207" i="1"/>
  <c r="G206" i="1"/>
  <c r="I206" i="1" s="1"/>
  <c r="G205" i="1"/>
  <c r="I205" i="1" s="1"/>
  <c r="I204" i="1"/>
  <c r="I203" i="1"/>
  <c r="I202" i="1"/>
  <c r="I201" i="1"/>
  <c r="I200" i="1"/>
  <c r="F199" i="1"/>
  <c r="G198" i="1"/>
  <c r="I198" i="1" s="1"/>
  <c r="G197" i="1"/>
  <c r="I197" i="1" s="1"/>
  <c r="G196" i="1"/>
  <c r="I196" i="1" s="1"/>
  <c r="G195" i="1"/>
  <c r="I195" i="1" s="1"/>
  <c r="G194" i="1"/>
  <c r="I194" i="1" s="1"/>
  <c r="G193" i="1"/>
  <c r="I193" i="1" s="1"/>
  <c r="G192" i="1"/>
  <c r="I192" i="1" s="1"/>
  <c r="F191" i="1"/>
  <c r="G190" i="1"/>
  <c r="I190" i="1" s="1"/>
  <c r="G189" i="1"/>
  <c r="I189" i="1" s="1"/>
  <c r="G188" i="1"/>
  <c r="I188" i="1" s="1"/>
  <c r="G187" i="1"/>
  <c r="I187" i="1" s="1"/>
  <c r="G186" i="1"/>
  <c r="I186" i="1" s="1"/>
  <c r="G185" i="1"/>
  <c r="I185" i="1" s="1"/>
  <c r="G184" i="1"/>
  <c r="I184" i="1" s="1"/>
  <c r="G183" i="1"/>
  <c r="I183" i="1" s="1"/>
  <c r="G182" i="1"/>
  <c r="I182" i="1" s="1"/>
  <c r="G181" i="1"/>
  <c r="I181" i="1" s="1"/>
  <c r="I180" i="1"/>
  <c r="I179" i="1"/>
  <c r="I178" i="1"/>
  <c r="F177" i="1"/>
  <c r="G176" i="1"/>
  <c r="I176" i="1" s="1"/>
  <c r="G175" i="1"/>
  <c r="I175" i="1" s="1"/>
  <c r="I174" i="1"/>
  <c r="I173" i="1"/>
  <c r="G172" i="1"/>
  <c r="I172" i="1" s="1"/>
  <c r="G171" i="1"/>
  <c r="I171" i="1" s="1"/>
  <c r="I170" i="1"/>
  <c r="I169" i="1"/>
  <c r="G168" i="1"/>
  <c r="I168" i="1" s="1"/>
  <c r="G167" i="1"/>
  <c r="I167" i="1" s="1"/>
  <c r="G166" i="1"/>
  <c r="I166" i="1" s="1"/>
  <c r="G165" i="1"/>
  <c r="I165" i="1" s="1"/>
  <c r="I164" i="1"/>
  <c r="I163" i="1"/>
  <c r="F162" i="1"/>
  <c r="G161" i="1"/>
  <c r="I161" i="1" s="1"/>
  <c r="G160" i="1"/>
  <c r="I160" i="1" s="1"/>
  <c r="G159" i="1"/>
  <c r="I159" i="1" s="1"/>
  <c r="G158" i="1"/>
  <c r="I158" i="1" s="1"/>
  <c r="G157" i="1"/>
  <c r="I157" i="1" s="1"/>
  <c r="G156" i="1"/>
  <c r="I156" i="1" s="1"/>
  <c r="I155" i="1"/>
  <c r="G154" i="1"/>
  <c r="I154" i="1" s="1"/>
  <c r="G153" i="1"/>
  <c r="I153" i="1" s="1"/>
  <c r="G152" i="1"/>
  <c r="I152" i="1" s="1"/>
  <c r="G151" i="1"/>
  <c r="I151" i="1" s="1"/>
  <c r="G150" i="1"/>
  <c r="I150" i="1" s="1"/>
  <c r="G149" i="1"/>
  <c r="I149" i="1" s="1"/>
  <c r="I148" i="1"/>
  <c r="I147" i="1"/>
  <c r="I146" i="1"/>
  <c r="G145" i="1"/>
  <c r="I145" i="1" s="1"/>
  <c r="G144" i="1"/>
  <c r="I144" i="1" s="1"/>
  <c r="G143" i="1"/>
  <c r="I143" i="1" s="1"/>
  <c r="G142" i="1"/>
  <c r="I142" i="1" s="1"/>
  <c r="I141" i="1"/>
  <c r="I140" i="1"/>
  <c r="I139" i="1"/>
  <c r="F138" i="1"/>
  <c r="G137" i="1"/>
  <c r="I137" i="1" s="1"/>
  <c r="G136" i="1"/>
  <c r="I136" i="1" s="1"/>
  <c r="G135" i="1"/>
  <c r="I135" i="1" s="1"/>
  <c r="I134" i="1"/>
  <c r="G133" i="1"/>
  <c r="I133" i="1" s="1"/>
  <c r="I132" i="1"/>
  <c r="I131" i="1"/>
  <c r="G130" i="1"/>
  <c r="I130" i="1" s="1"/>
  <c r="G129" i="1"/>
  <c r="I129" i="1" s="1"/>
  <c r="I128" i="1"/>
  <c r="I127" i="1"/>
  <c r="G126" i="1"/>
  <c r="I126" i="1" s="1"/>
  <c r="G125" i="1"/>
  <c r="I125" i="1" s="1"/>
  <c r="I124" i="1"/>
  <c r="G123" i="1"/>
  <c r="I123" i="1" s="1"/>
  <c r="G122" i="1"/>
  <c r="I122" i="1" s="1"/>
  <c r="I121" i="1"/>
  <c r="I120" i="1"/>
  <c r="I119" i="1"/>
  <c r="I118" i="1"/>
  <c r="I117" i="1"/>
  <c r="G116" i="1"/>
  <c r="I116" i="1" s="1"/>
  <c r="G115" i="1"/>
  <c r="I115" i="1" s="1"/>
  <c r="I114" i="1"/>
  <c r="G113" i="1"/>
  <c r="I113" i="1" s="1"/>
  <c r="G112" i="1"/>
  <c r="I112" i="1" s="1"/>
  <c r="I111" i="1"/>
  <c r="I110" i="1"/>
  <c r="I109" i="1"/>
  <c r="I108" i="1"/>
  <c r="F107" i="1"/>
  <c r="G106" i="1"/>
  <c r="I106" i="1" s="1"/>
  <c r="G105" i="1"/>
  <c r="I105" i="1" s="1"/>
  <c r="G104" i="1"/>
  <c r="I104" i="1" s="1"/>
  <c r="G103" i="1"/>
  <c r="I103" i="1" s="1"/>
  <c r="G102" i="1"/>
  <c r="I102" i="1" s="1"/>
  <c r="G101" i="1"/>
  <c r="I101" i="1" s="1"/>
  <c r="G100" i="1"/>
  <c r="I100" i="1" s="1"/>
  <c r="G99" i="1"/>
  <c r="I99" i="1" s="1"/>
  <c r="G98" i="1"/>
  <c r="I98" i="1" s="1"/>
  <c r="G97" i="1"/>
  <c r="I97" i="1" s="1"/>
  <c r="F96" i="1"/>
  <c r="G95" i="1"/>
  <c r="I95" i="1" s="1"/>
  <c r="G94" i="1"/>
  <c r="I94" i="1" s="1"/>
  <c r="G93" i="1"/>
  <c r="I93" i="1" s="1"/>
  <c r="G92" i="1"/>
  <c r="I92" i="1" s="1"/>
  <c r="G91" i="1"/>
  <c r="I91" i="1" s="1"/>
  <c r="G90" i="1"/>
  <c r="I90" i="1" s="1"/>
  <c r="I89" i="1"/>
  <c r="I88" i="1"/>
  <c r="I87" i="1"/>
  <c r="F86" i="1"/>
  <c r="G85" i="1"/>
  <c r="I85" i="1" s="1"/>
  <c r="G84" i="1"/>
  <c r="I84" i="1" s="1"/>
  <c r="G83" i="1"/>
  <c r="I83" i="1" s="1"/>
  <c r="G82" i="1"/>
  <c r="I82" i="1" s="1"/>
  <c r="G81" i="1"/>
  <c r="I81" i="1" s="1"/>
  <c r="G80" i="1"/>
  <c r="I80" i="1" s="1"/>
  <c r="G79" i="1"/>
  <c r="I79" i="1" s="1"/>
  <c r="G78" i="1"/>
  <c r="I78" i="1" s="1"/>
  <c r="G77" i="1"/>
  <c r="I77" i="1" s="1"/>
  <c r="G76" i="1"/>
  <c r="I76" i="1" s="1"/>
  <c r="G75" i="1"/>
  <c r="I75" i="1" s="1"/>
  <c r="I74" i="1"/>
  <c r="I73" i="1"/>
  <c r="I72" i="1"/>
  <c r="G71" i="1"/>
  <c r="I71" i="1" s="1"/>
  <c r="G70" i="1"/>
  <c r="I70" i="1" s="1"/>
  <c r="G69" i="1"/>
  <c r="I69" i="1" s="1"/>
  <c r="I68" i="1"/>
  <c r="I67" i="1"/>
  <c r="I66" i="1"/>
  <c r="F65" i="1"/>
  <c r="G64" i="1"/>
  <c r="I64" i="1" s="1"/>
  <c r="G63" i="1"/>
  <c r="I63" i="1" s="1"/>
  <c r="G62" i="1"/>
  <c r="I62" i="1" s="1"/>
  <c r="G61" i="1"/>
  <c r="I61" i="1" s="1"/>
  <c r="G60" i="1"/>
  <c r="I60" i="1" s="1"/>
  <c r="G59" i="1"/>
  <c r="I59" i="1" s="1"/>
  <c r="G58" i="1"/>
  <c r="I58" i="1" s="1"/>
  <c r="G57" i="1"/>
  <c r="I57" i="1" s="1"/>
  <c r="G56" i="1"/>
  <c r="I56" i="1" s="1"/>
  <c r="G55" i="1"/>
  <c r="I55" i="1" s="1"/>
  <c r="G54" i="1"/>
  <c r="I54" i="1" s="1"/>
  <c r="G53" i="1"/>
  <c r="I53" i="1" s="1"/>
  <c r="I52" i="1"/>
  <c r="I51" i="1"/>
  <c r="G50" i="1"/>
  <c r="I50" i="1" s="1"/>
  <c r="G49" i="1"/>
  <c r="I49" i="1" s="1"/>
  <c r="F48" i="1"/>
  <c r="G47" i="1"/>
  <c r="I47" i="1" s="1"/>
  <c r="G46" i="1"/>
  <c r="I46" i="1" s="1"/>
  <c r="G45" i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G32" i="1"/>
  <c r="I32" i="1" s="1"/>
  <c r="G31" i="1"/>
  <c r="I31" i="1" s="1"/>
  <c r="I30" i="1"/>
  <c r="I29" i="1"/>
  <c r="F28" i="1"/>
  <c r="G27" i="1"/>
  <c r="I27" i="1" s="1"/>
  <c r="G26" i="1"/>
  <c r="I26" i="1" s="1"/>
  <c r="G25" i="1"/>
  <c r="I25" i="1" s="1"/>
  <c r="G24" i="1"/>
  <c r="I24" i="1" s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F13" i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  <c r="G6" i="1"/>
  <c r="I6" i="1" s="1"/>
  <c r="G5" i="1"/>
  <c r="I5" i="1" s="1"/>
  <c r="G4" i="1"/>
  <c r="I4" i="1" s="1"/>
  <c r="I48" i="1" l="1"/>
  <c r="I65" i="1"/>
  <c r="I96" i="1"/>
  <c r="I177" i="1"/>
  <c r="I249" i="1"/>
  <c r="I316" i="1"/>
  <c r="I28" i="1"/>
  <c r="I86" i="1"/>
  <c r="I107" i="1"/>
  <c r="I191" i="1"/>
  <c r="I199" i="1"/>
  <c r="I224" i="1"/>
  <c r="I385" i="1"/>
  <c r="I13" i="1"/>
  <c r="I138" i="1"/>
  <c r="I350" i="1"/>
  <c r="I162" i="1"/>
  <c r="I287" i="1"/>
</calcChain>
</file>

<file path=xl/sharedStrings.xml><?xml version="1.0" encoding="utf-8"?>
<sst xmlns="http://schemas.openxmlformats.org/spreadsheetml/2006/main" count="2575" uniqueCount="138">
  <si>
    <t>Приложение №1</t>
  </si>
  <si>
    <t>Обект №</t>
  </si>
  <si>
    <t>Отдел и подотдел</t>
  </si>
  <si>
    <t>Дървесен вид</t>
  </si>
  <si>
    <t>Сортимент</t>
  </si>
  <si>
    <t>мерна единица</t>
  </si>
  <si>
    <t>Прогнозно количество дървесина в пл.м3</t>
  </si>
  <si>
    <t>Прогнозно количество дървесина в пр.м3</t>
  </si>
  <si>
    <t>Пределна цена за сеч и извоз до вр. склад лв./м3 без ДДС</t>
  </si>
  <si>
    <t>Обща стойност лв. без ДДС</t>
  </si>
  <si>
    <t>182 "б"</t>
  </si>
  <si>
    <t xml:space="preserve">бк </t>
  </si>
  <si>
    <t>Техн. дървесина от дърва</t>
  </si>
  <si>
    <t>пр.м3</t>
  </si>
  <si>
    <t>Дърва за горене</t>
  </si>
  <si>
    <t>гбр</t>
  </si>
  <si>
    <t>лп</t>
  </si>
  <si>
    <t>трп</t>
  </si>
  <si>
    <t>мжд</t>
  </si>
  <si>
    <t>Всичко за подотдела</t>
  </si>
  <si>
    <t>182 "в"</t>
  </si>
  <si>
    <t>бк</t>
  </si>
  <si>
    <t>кл</t>
  </si>
  <si>
    <t>яв</t>
  </si>
  <si>
    <t>яс</t>
  </si>
  <si>
    <t>182 "ж"</t>
  </si>
  <si>
    <t>бб</t>
  </si>
  <si>
    <t>Трупи за бичене над 30 см</t>
  </si>
  <si>
    <t>м3</t>
  </si>
  <si>
    <t>Трупи за бичене до 29 см</t>
  </si>
  <si>
    <t>Средна техн. дървесина</t>
  </si>
  <si>
    <t>177 "в"</t>
  </si>
  <si>
    <t>бл</t>
  </si>
  <si>
    <t>цр</t>
  </si>
  <si>
    <t>кгбр</t>
  </si>
  <si>
    <t>ак</t>
  </si>
  <si>
    <t>179 "р"</t>
  </si>
  <si>
    <t>Обли греди</t>
  </si>
  <si>
    <t>чб</t>
  </si>
  <si>
    <t>192 "д"</t>
  </si>
  <si>
    <t>238 "ж"</t>
  </si>
  <si>
    <t>здб</t>
  </si>
  <si>
    <t>218 "ж"</t>
  </si>
  <si>
    <t>Трупи за бичене над 50 см</t>
  </si>
  <si>
    <t>Трупи за шперплат</t>
  </si>
  <si>
    <t>Дребна техн. дървесина</t>
  </si>
  <si>
    <t>ОЗМ</t>
  </si>
  <si>
    <t>Трупи за фурнир</t>
  </si>
  <si>
    <t>Траверси</t>
  </si>
  <si>
    <t>37 "ж"</t>
  </si>
  <si>
    <t>здгл</t>
  </si>
  <si>
    <t>брз</t>
  </si>
  <si>
    <t>176 "е"</t>
  </si>
  <si>
    <t>85 "к"</t>
  </si>
  <si>
    <t>177 "е"</t>
  </si>
  <si>
    <t>192 "з"</t>
  </si>
  <si>
    <t>220 "а"</t>
  </si>
  <si>
    <t>217 "б"</t>
  </si>
  <si>
    <t>221 "б"</t>
  </si>
  <si>
    <t>245 "м"</t>
  </si>
  <si>
    <t>212 "в"</t>
  </si>
  <si>
    <t>Прогнозно количество дървесина пл.куб.м.</t>
  </si>
  <si>
    <t>Eдинична цена за услугата сеч, извоз и рампиране на вр. склад лв./пл.м3 без ДДС</t>
  </si>
  <si>
    <t>Обща цена лв. без ДДС</t>
  </si>
  <si>
    <t>24 "е"</t>
  </si>
  <si>
    <t xml:space="preserve">Средна техн. дървесина </t>
  </si>
  <si>
    <t>25 "к"</t>
  </si>
  <si>
    <t xml:space="preserve">бб </t>
  </si>
  <si>
    <t xml:space="preserve">Дребна техн. дървесина </t>
  </si>
  <si>
    <t>87 "л"</t>
  </si>
  <si>
    <t>98 "ж"</t>
  </si>
  <si>
    <t>98 "е"</t>
  </si>
  <si>
    <t>147 "д"</t>
  </si>
  <si>
    <t>147 "е"</t>
  </si>
  <si>
    <t>147 "б"</t>
  </si>
  <si>
    <t>29 "е"</t>
  </si>
  <si>
    <t>29 "д"</t>
  </si>
  <si>
    <t>40 "г"</t>
  </si>
  <si>
    <t>55 "в"</t>
  </si>
  <si>
    <t>92 "е"</t>
  </si>
  <si>
    <t xml:space="preserve">Едра техн. дървесина </t>
  </si>
  <si>
    <t>92 "л"</t>
  </si>
  <si>
    <t>23 "з"</t>
  </si>
  <si>
    <t>91 "в"</t>
  </si>
  <si>
    <t>109 "е"</t>
  </si>
  <si>
    <t>122 "ж"</t>
  </si>
  <si>
    <t>12 "д"</t>
  </si>
  <si>
    <t>8 "д"</t>
  </si>
  <si>
    <t>129 "в"</t>
  </si>
  <si>
    <t>118 "к"</t>
  </si>
  <si>
    <t>63 "к"</t>
  </si>
  <si>
    <t>шс</t>
  </si>
  <si>
    <t>63 "г"</t>
  </si>
  <si>
    <t>см</t>
  </si>
  <si>
    <t>ПРИЛОЖЕНИЕ №1</t>
  </si>
  <si>
    <t>Мерна единица</t>
  </si>
  <si>
    <r>
      <t>Прогнозно количество дървесина в пл.м</t>
    </r>
    <r>
      <rPr>
        <vertAlign val="superscript"/>
        <sz val="12"/>
        <rFont val="Times New Roman"/>
        <family val="1"/>
        <charset val="204"/>
      </rPr>
      <t>3</t>
    </r>
  </si>
  <si>
    <t>Начална единична цена без ДДС</t>
  </si>
  <si>
    <t>Обща стойност без ДДС</t>
  </si>
  <si>
    <t>Гаранция за участие (5%)</t>
  </si>
  <si>
    <t>Стъпка на наддаване (1%)</t>
  </si>
  <si>
    <t>Евро</t>
  </si>
  <si>
    <t>Лева</t>
  </si>
  <si>
    <r>
      <t>пл.м</t>
    </r>
    <r>
      <rPr>
        <vertAlign val="superscript"/>
        <sz val="12"/>
        <color theme="1"/>
        <rFont val="Times New Roman"/>
        <family val="1"/>
        <charset val="204"/>
      </rPr>
      <t>3</t>
    </r>
  </si>
  <si>
    <t>към Договор №…... от …...........2026 г.</t>
  </si>
  <si>
    <t>ТП "ДГС Върбица"</t>
  </si>
  <si>
    <t>Тримесечия на 2026 год. / прогнозно количество дървесина (пл.куб.м)</t>
  </si>
  <si>
    <t>Общо количество,
пл.куб.м</t>
  </si>
  <si>
    <t>I-во</t>
  </si>
  <si>
    <t>II-ро</t>
  </si>
  <si>
    <t>III-то</t>
  </si>
  <si>
    <t>IV-то</t>
  </si>
  <si>
    <t>Обшо за ТП</t>
  </si>
  <si>
    <t>-</t>
  </si>
  <si>
    <r>
      <t>Прогнозно количество дървесина в пр.м</t>
    </r>
    <r>
      <rPr>
        <vertAlign val="superscript"/>
        <sz val="12"/>
        <rFont val="Times New Roman"/>
        <family val="1"/>
        <charset val="204"/>
      </rPr>
      <t>3</t>
    </r>
  </si>
  <si>
    <t>7-16-26</t>
  </si>
  <si>
    <t>ОБЩО ЗА ОБЕКТ №7-16-26</t>
  </si>
  <si>
    <t>97 "ж"</t>
  </si>
  <si>
    <t>ОБЩО ЗА ПОДОТДЕЛ 97 "ж"</t>
  </si>
  <si>
    <t>Трупи за траверси</t>
  </si>
  <si>
    <t>Едра техн. дървесина</t>
  </si>
  <si>
    <t>97 "з"</t>
  </si>
  <si>
    <t>ОБЩО ЗА ПОДОТДЕЛ 97 "з"</t>
  </si>
  <si>
    <t>132 "в"</t>
  </si>
  <si>
    <t>ОБЩО ЗА ПОДОТДЕЛ 132 "в"</t>
  </si>
  <si>
    <t>срлп</t>
  </si>
  <si>
    <t>132 "з"</t>
  </si>
  <si>
    <t>ОБЩО ЗА ПОДОТДЕЛ 132 "з"</t>
  </si>
  <si>
    <t>132 "и"</t>
  </si>
  <si>
    <t>ОБЩО ЗА ПОДОТДЕЛ 132 "и"</t>
  </si>
  <si>
    <r>
      <t>пр.м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</si>
  <si>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обект №7-16-26, ТП "ДГС Върбица"</t>
  </si>
  <si>
    <t>ПРИЛОЖЕНИЕ №3</t>
  </si>
  <si>
    <r>
      <t xml:space="preserve">График за покупко-продажба на </t>
    </r>
    <r>
      <rPr>
        <b/>
        <sz val="12"/>
        <color rgb="FFFF0000"/>
        <rFont val="Times New Roman"/>
        <family val="1"/>
        <charset val="204"/>
      </rPr>
      <t xml:space="preserve">прогнозни количества стояща дървесина на корен
от времен склад </t>
    </r>
    <r>
      <rPr>
        <b/>
        <sz val="12"/>
        <rFont val="Times New Roman"/>
        <family val="1"/>
        <charset val="204"/>
      </rPr>
      <t>- по тримесечия на 20….. Година</t>
    </r>
  </si>
  <si>
    <t>ПРИЛОЖЕНИЕ №2</t>
  </si>
  <si>
    <t>Гаранция за изпълнение (10%)</t>
  </si>
  <si>
    <t>Договорена единична цена без ДДС</t>
  </si>
  <si>
    <t>Договорена обща стойност без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</si>
</sst>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vertical="top"/>
    </xf>
    <xf numFmtId="1" fontId="4" fillId="2" borderId="2" xfId="1" applyNumberFormat="1" applyFont="1" applyFill="1" applyBorder="1" applyAlignment="1">
      <alignment vertical="top"/>
    </xf>
    <xf numFmtId="2" fontId="4" fillId="2" borderId="2" xfId="1" applyNumberFormat="1" applyFont="1" applyFill="1" applyBorder="1"/>
    <xf numFmtId="0" fontId="4" fillId="2" borderId="4" xfId="1" applyFont="1" applyFill="1" applyBorder="1" applyAlignment="1">
      <alignment vertical="center" wrapText="1"/>
    </xf>
    <xf numFmtId="1" fontId="4" fillId="2" borderId="4" xfId="1" applyNumberFormat="1" applyFont="1" applyFill="1" applyBorder="1" applyAlignment="1">
      <alignment vertical="center" wrapText="1"/>
    </xf>
    <xf numFmtId="2" fontId="0" fillId="0" borderId="0" xfId="0" applyNumberFormat="1"/>
    <xf numFmtId="0" fontId="4" fillId="2" borderId="6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/>
    </xf>
    <xf numFmtId="1" fontId="3" fillId="2" borderId="4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right"/>
    </xf>
    <xf numFmtId="2" fontId="3" fillId="2" borderId="2" xfId="1" applyNumberFormat="1" applyFont="1" applyFill="1" applyBorder="1" applyAlignment="1">
      <alignment horizontal="right"/>
    </xf>
    <xf numFmtId="1" fontId="3" fillId="2" borderId="6" xfId="1" applyNumberFormat="1" applyFont="1" applyFill="1" applyBorder="1" applyAlignment="1">
      <alignment horizontal="right"/>
    </xf>
    <xf numFmtId="0" fontId="4" fillId="2" borderId="2" xfId="1" applyFont="1" applyFill="1" applyBorder="1" applyAlignment="1">
      <alignment horizontal="left" vertical="top"/>
    </xf>
    <xf numFmtId="2" fontId="3" fillId="2" borderId="4" xfId="1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1" fontId="6" fillId="2" borderId="2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0" fontId="4" fillId="2" borderId="2" xfId="1" applyFont="1" applyFill="1" applyBorder="1" applyAlignment="1">
      <alignment vertical="center"/>
    </xf>
    <xf numFmtId="0" fontId="3" fillId="2" borderId="8" xfId="1" applyFont="1" applyFill="1" applyBorder="1" applyAlignment="1">
      <alignment horizontal="left"/>
    </xf>
    <xf numFmtId="2" fontId="3" fillId="2" borderId="2" xfId="1" applyNumberFormat="1" applyFont="1" applyFill="1" applyBorder="1" applyAlignment="1">
      <alignment horizontal="right" vertical="top"/>
    </xf>
    <xf numFmtId="0" fontId="4" fillId="2" borderId="2" xfId="1" applyFont="1" applyFill="1" applyBorder="1"/>
    <xf numFmtId="0" fontId="4" fillId="2" borderId="4" xfId="1" applyFont="1" applyFill="1" applyBorder="1" applyAlignment="1">
      <alignment vertical="top"/>
    </xf>
    <xf numFmtId="1" fontId="0" fillId="0" borderId="0" xfId="0" applyNumberFormat="1"/>
    <xf numFmtId="0" fontId="4" fillId="2" borderId="6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 vertical="center" wrapText="1"/>
    </xf>
    <xf numFmtId="2" fontId="4" fillId="2" borderId="6" xfId="1" applyNumberFormat="1" applyFont="1" applyFill="1" applyBorder="1"/>
    <xf numFmtId="0" fontId="4" fillId="3" borderId="6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/>
    </xf>
    <xf numFmtId="1" fontId="3" fillId="3" borderId="4" xfId="1" applyNumberFormat="1" applyFont="1" applyFill="1" applyBorder="1" applyAlignment="1">
      <alignment horizontal="right"/>
    </xf>
    <xf numFmtId="1" fontId="3" fillId="3" borderId="2" xfId="1" applyNumberFormat="1" applyFont="1" applyFill="1" applyBorder="1" applyAlignment="1">
      <alignment horizontal="right"/>
    </xf>
    <xf numFmtId="2" fontId="3" fillId="3" borderId="2" xfId="1" applyNumberFormat="1" applyFont="1" applyFill="1" applyBorder="1" applyAlignment="1">
      <alignment horizontal="right"/>
    </xf>
    <xf numFmtId="0" fontId="4" fillId="2" borderId="6" xfId="1" applyFont="1" applyFill="1" applyBorder="1" applyAlignment="1">
      <alignment vertical="center" wrapText="1"/>
    </xf>
    <xf numFmtId="2" fontId="4" fillId="2" borderId="4" xfId="1" applyNumberFormat="1" applyFont="1" applyFill="1" applyBorder="1"/>
    <xf numFmtId="0" fontId="3" fillId="3" borderId="8" xfId="1" applyFont="1" applyFill="1" applyBorder="1" applyAlignment="1">
      <alignment horizontal="left"/>
    </xf>
    <xf numFmtId="1" fontId="3" fillId="3" borderId="6" xfId="1" applyNumberFormat="1" applyFont="1" applyFill="1" applyBorder="1" applyAlignment="1">
      <alignment horizontal="right"/>
    </xf>
    <xf numFmtId="2" fontId="3" fillId="3" borderId="4" xfId="1" applyNumberFormat="1" applyFont="1" applyFill="1" applyBorder="1" applyAlignment="1">
      <alignment horizontal="right"/>
    </xf>
    <xf numFmtId="0" fontId="3" fillId="2" borderId="4" xfId="1" applyFont="1" applyFill="1" applyBorder="1" applyAlignment="1">
      <alignment vertical="top"/>
    </xf>
    <xf numFmtId="0" fontId="0" fillId="0" borderId="2" xfId="0" applyBorder="1"/>
    <xf numFmtId="0" fontId="1" fillId="0" borderId="2" xfId="0" applyFont="1" applyBorder="1"/>
    <xf numFmtId="0" fontId="0" fillId="2" borderId="2" xfId="0" applyFill="1" applyBorder="1"/>
    <xf numFmtId="0" fontId="1" fillId="2" borderId="2" xfId="0" applyFont="1" applyFill="1" applyBorder="1"/>
    <xf numFmtId="0" fontId="4" fillId="2" borderId="3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vertical="top"/>
    </xf>
    <xf numFmtId="0" fontId="0" fillId="2" borderId="3" xfId="0" applyFill="1" applyBorder="1"/>
    <xf numFmtId="49" fontId="5" fillId="0" borderId="5" xfId="0" applyNumberFormat="1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9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right" vertical="center" wrapText="1"/>
    </xf>
    <xf numFmtId="164" fontId="8" fillId="5" borderId="2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 vertical="center"/>
    </xf>
    <xf numFmtId="165" fontId="3" fillId="4" borderId="3" xfId="1" applyNumberFormat="1" applyFont="1" applyFill="1" applyBorder="1" applyAlignment="1">
      <alignment horizontal="right" vertical="center" wrapText="1"/>
    </xf>
    <xf numFmtId="165" fontId="8" fillId="5" borderId="2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2" fontId="11" fillId="0" borderId="0" xfId="0" applyNumberFormat="1" applyFont="1"/>
    <xf numFmtId="1" fontId="5" fillId="2" borderId="2" xfId="0" applyNumberFormat="1" applyFont="1" applyFill="1" applyBorder="1" applyAlignment="1">
      <alignment horizontal="right" vertical="center"/>
    </xf>
    <xf numFmtId="1" fontId="3" fillId="4" borderId="3" xfId="1" applyNumberFormat="1" applyFont="1" applyFill="1" applyBorder="1" applyAlignment="1">
      <alignment horizontal="right" vertical="center" wrapText="1"/>
    </xf>
    <xf numFmtId="1" fontId="8" fillId="5" borderId="2" xfId="0" applyNumberFormat="1" applyFont="1" applyFill="1" applyBorder="1" applyAlignment="1">
      <alignment horizontal="right"/>
    </xf>
    <xf numFmtId="0" fontId="4" fillId="0" borderId="3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textRotation="90"/>
    </xf>
    <xf numFmtId="0" fontId="4" fillId="2" borderId="2" xfId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textRotation="90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 textRotation="90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textRotation="90"/>
    </xf>
    <xf numFmtId="0" fontId="4" fillId="0" borderId="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4" borderId="11" xfId="1" applyFont="1" applyFill="1" applyBorder="1" applyAlignment="1">
      <alignment horizontal="left" vertical="center" wrapText="1"/>
    </xf>
    <xf numFmtId="0" fontId="3" fillId="4" borderId="8" xfId="1" applyFont="1" applyFill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textRotation="90"/>
    </xf>
    <xf numFmtId="0" fontId="8" fillId="5" borderId="10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0"/>
  <sheetViews>
    <sheetView topLeftCell="A130" zoomScale="90" zoomScaleNormal="90" workbookViewId="0">
      <selection activeCell="C139" sqref="C139:F161"/>
    </sheetView>
  </sheetViews>
  <sheetFormatPr defaultRowHeight="15" x14ac:dyDescent="0.25"/>
  <cols>
    <col min="1" max="1" width="10.7109375" customWidth="1"/>
    <col min="2" max="2" width="10.85546875" customWidth="1"/>
    <col min="3" max="3" width="11.140625" customWidth="1"/>
    <col min="4" max="4" width="33.7109375" customWidth="1"/>
    <col min="5" max="5" width="13" customWidth="1"/>
    <col min="6" max="7" width="12.28515625" customWidth="1"/>
    <col min="8" max="8" width="13.7109375" customWidth="1"/>
    <col min="9" max="9" width="12" customWidth="1"/>
  </cols>
  <sheetData>
    <row r="2" spans="1:11" ht="15.75" customHeight="1" x14ac:dyDescent="0.25">
      <c r="A2" s="89" t="s">
        <v>0</v>
      </c>
      <c r="B2" s="89"/>
      <c r="C2" s="89"/>
      <c r="D2" s="89"/>
      <c r="E2" s="89"/>
      <c r="F2" s="89"/>
      <c r="G2" s="89"/>
      <c r="H2" s="89"/>
      <c r="I2" s="89"/>
    </row>
    <row r="3" spans="1:11" ht="138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11" ht="15.75" x14ac:dyDescent="0.25">
      <c r="A4" s="90"/>
      <c r="B4" s="84" t="s">
        <v>10</v>
      </c>
      <c r="C4" s="3" t="s">
        <v>11</v>
      </c>
      <c r="D4" s="4" t="s">
        <v>12</v>
      </c>
      <c r="E4" s="5" t="s">
        <v>13</v>
      </c>
      <c r="F4" s="6">
        <v>77</v>
      </c>
      <c r="G4" s="7">
        <f>F4/0.6</f>
        <v>128.33333333333334</v>
      </c>
      <c r="H4" s="8">
        <v>24</v>
      </c>
      <c r="I4" s="8">
        <f>G4*H4</f>
        <v>3080</v>
      </c>
    </row>
    <row r="5" spans="1:11" ht="15.75" x14ac:dyDescent="0.25">
      <c r="A5" s="85"/>
      <c r="B5" s="84"/>
      <c r="C5" s="3" t="s">
        <v>11</v>
      </c>
      <c r="D5" s="4" t="s">
        <v>14</v>
      </c>
      <c r="E5" s="5" t="s">
        <v>13</v>
      </c>
      <c r="F5" s="9">
        <v>50</v>
      </c>
      <c r="G5" s="10">
        <f>F5/0.55</f>
        <v>90.909090909090907</v>
      </c>
      <c r="H5" s="8">
        <v>24</v>
      </c>
      <c r="I5" s="8">
        <f t="shared" ref="I5:I12" si="0">G5*H5</f>
        <v>2181.818181818182</v>
      </c>
      <c r="K5" s="11"/>
    </row>
    <row r="6" spans="1:11" ht="15.75" x14ac:dyDescent="0.25">
      <c r="A6" s="85"/>
      <c r="B6" s="84"/>
      <c r="C6" s="3" t="s">
        <v>15</v>
      </c>
      <c r="D6" s="4" t="s">
        <v>12</v>
      </c>
      <c r="E6" s="5" t="s">
        <v>13</v>
      </c>
      <c r="F6" s="9">
        <v>47</v>
      </c>
      <c r="G6" s="7">
        <f>F6/0.6</f>
        <v>78.333333333333343</v>
      </c>
      <c r="H6" s="8">
        <v>24</v>
      </c>
      <c r="I6" s="8">
        <f t="shared" si="0"/>
        <v>1880.0000000000002</v>
      </c>
    </row>
    <row r="7" spans="1:11" ht="15.75" x14ac:dyDescent="0.25">
      <c r="A7" s="85"/>
      <c r="B7" s="84"/>
      <c r="C7" s="3" t="s">
        <v>15</v>
      </c>
      <c r="D7" s="4" t="s">
        <v>14</v>
      </c>
      <c r="E7" s="5" t="s">
        <v>13</v>
      </c>
      <c r="F7" s="9">
        <v>30</v>
      </c>
      <c r="G7" s="10">
        <f>F7/0.55</f>
        <v>54.54545454545454</v>
      </c>
      <c r="H7" s="8">
        <v>24</v>
      </c>
      <c r="I7" s="8">
        <f t="shared" si="0"/>
        <v>1309.090909090909</v>
      </c>
    </row>
    <row r="8" spans="1:11" ht="15.75" x14ac:dyDescent="0.25">
      <c r="A8" s="85"/>
      <c r="B8" s="84"/>
      <c r="C8" s="3" t="s">
        <v>16</v>
      </c>
      <c r="D8" s="4" t="s">
        <v>12</v>
      </c>
      <c r="E8" s="5" t="s">
        <v>13</v>
      </c>
      <c r="F8" s="9">
        <v>11</v>
      </c>
      <c r="G8" s="7">
        <f>F8/0.6</f>
        <v>18.333333333333336</v>
      </c>
      <c r="H8" s="8">
        <v>24</v>
      </c>
      <c r="I8" s="8">
        <f t="shared" si="0"/>
        <v>440.00000000000006</v>
      </c>
    </row>
    <row r="9" spans="1:11" ht="15.75" x14ac:dyDescent="0.25">
      <c r="A9" s="85"/>
      <c r="B9" s="84"/>
      <c r="C9" s="3" t="s">
        <v>16</v>
      </c>
      <c r="D9" s="4" t="s">
        <v>14</v>
      </c>
      <c r="E9" s="5" t="s">
        <v>13</v>
      </c>
      <c r="F9" s="9">
        <v>7</v>
      </c>
      <c r="G9" s="10">
        <f>F9/0.55</f>
        <v>12.727272727272727</v>
      </c>
      <c r="H9" s="8">
        <v>24</v>
      </c>
      <c r="I9" s="8">
        <f t="shared" si="0"/>
        <v>305.45454545454544</v>
      </c>
    </row>
    <row r="10" spans="1:11" ht="15.75" x14ac:dyDescent="0.25">
      <c r="A10" s="85"/>
      <c r="B10" s="84"/>
      <c r="C10" s="3" t="s">
        <v>17</v>
      </c>
      <c r="D10" s="4" t="s">
        <v>12</v>
      </c>
      <c r="E10" s="5" t="s">
        <v>13</v>
      </c>
      <c r="F10" s="9">
        <v>2</v>
      </c>
      <c r="G10" s="7">
        <f t="shared" ref="G10:G11" si="1">F10/0.6</f>
        <v>3.3333333333333335</v>
      </c>
      <c r="H10" s="8">
        <v>24</v>
      </c>
      <c r="I10" s="8">
        <f t="shared" si="0"/>
        <v>80</v>
      </c>
    </row>
    <row r="11" spans="1:11" ht="15.75" x14ac:dyDescent="0.25">
      <c r="A11" s="85"/>
      <c r="B11" s="84"/>
      <c r="C11" s="3" t="s">
        <v>18</v>
      </c>
      <c r="D11" s="4" t="s">
        <v>12</v>
      </c>
      <c r="E11" s="5" t="s">
        <v>13</v>
      </c>
      <c r="F11" s="9">
        <v>5</v>
      </c>
      <c r="G11" s="7">
        <f t="shared" si="1"/>
        <v>8.3333333333333339</v>
      </c>
      <c r="H11" s="8">
        <v>24</v>
      </c>
      <c r="I11" s="8">
        <f t="shared" si="0"/>
        <v>200</v>
      </c>
    </row>
    <row r="12" spans="1:11" ht="15.75" x14ac:dyDescent="0.25">
      <c r="A12" s="85"/>
      <c r="B12" s="84"/>
      <c r="C12" s="3" t="s">
        <v>18</v>
      </c>
      <c r="D12" s="4" t="s">
        <v>14</v>
      </c>
      <c r="E12" s="5" t="s">
        <v>13</v>
      </c>
      <c r="F12" s="9">
        <v>3</v>
      </c>
      <c r="G12" s="10">
        <f>F12/0.55</f>
        <v>5.4545454545454541</v>
      </c>
      <c r="H12" s="8">
        <v>24</v>
      </c>
      <c r="I12" s="8">
        <f t="shared" si="0"/>
        <v>130.90909090909091</v>
      </c>
    </row>
    <row r="13" spans="1:11" ht="15.75" x14ac:dyDescent="0.25">
      <c r="A13" s="85"/>
      <c r="B13" s="84"/>
      <c r="C13" s="12"/>
      <c r="D13" s="13" t="s">
        <v>19</v>
      </c>
      <c r="E13" s="13"/>
      <c r="F13" s="14">
        <f>SUM(F4:F12)</f>
        <v>232</v>
      </c>
      <c r="G13" s="15"/>
      <c r="H13" s="12"/>
      <c r="I13" s="16">
        <f>SUM(I4:I12)</f>
        <v>9607.2727272727279</v>
      </c>
    </row>
    <row r="14" spans="1:11" ht="15.75" x14ac:dyDescent="0.25">
      <c r="A14" s="85"/>
      <c r="B14" s="84" t="s">
        <v>20</v>
      </c>
      <c r="C14" s="3" t="s">
        <v>21</v>
      </c>
      <c r="D14" s="4" t="s">
        <v>12</v>
      </c>
      <c r="E14" s="5" t="s">
        <v>13</v>
      </c>
      <c r="F14" s="9">
        <v>60</v>
      </c>
      <c r="G14" s="7">
        <f>F14/0.6</f>
        <v>100</v>
      </c>
      <c r="H14" s="8">
        <v>24</v>
      </c>
      <c r="I14" s="8">
        <f t="shared" ref="I14:I27" si="2">G14*H14</f>
        <v>2400</v>
      </c>
    </row>
    <row r="15" spans="1:11" ht="15.75" x14ac:dyDescent="0.25">
      <c r="A15" s="85"/>
      <c r="B15" s="84"/>
      <c r="C15" s="3" t="s">
        <v>21</v>
      </c>
      <c r="D15" s="4" t="s">
        <v>14</v>
      </c>
      <c r="E15" s="5" t="s">
        <v>13</v>
      </c>
      <c r="F15" s="9">
        <v>38</v>
      </c>
      <c r="G15" s="10">
        <f>F15/0.55</f>
        <v>69.090909090909079</v>
      </c>
      <c r="H15" s="8">
        <v>24</v>
      </c>
      <c r="I15" s="8">
        <f t="shared" si="2"/>
        <v>1658.181818181818</v>
      </c>
    </row>
    <row r="16" spans="1:11" ht="15.75" x14ac:dyDescent="0.25">
      <c r="A16" s="85"/>
      <c r="B16" s="84"/>
      <c r="C16" s="3" t="s">
        <v>15</v>
      </c>
      <c r="D16" s="4" t="s">
        <v>12</v>
      </c>
      <c r="E16" s="5" t="s">
        <v>13</v>
      </c>
      <c r="F16" s="9">
        <v>90</v>
      </c>
      <c r="G16" s="7">
        <f>F16/0.6</f>
        <v>150</v>
      </c>
      <c r="H16" s="8">
        <v>24</v>
      </c>
      <c r="I16" s="8">
        <f t="shared" si="2"/>
        <v>3600</v>
      </c>
    </row>
    <row r="17" spans="1:9" ht="15.75" x14ac:dyDescent="0.25">
      <c r="A17" s="85"/>
      <c r="B17" s="84"/>
      <c r="C17" s="3" t="s">
        <v>15</v>
      </c>
      <c r="D17" s="4" t="s">
        <v>14</v>
      </c>
      <c r="E17" s="5" t="s">
        <v>13</v>
      </c>
      <c r="F17" s="9">
        <v>58</v>
      </c>
      <c r="G17" s="10">
        <f>F17/0.55</f>
        <v>105.45454545454544</v>
      </c>
      <c r="H17" s="8">
        <v>24</v>
      </c>
      <c r="I17" s="8">
        <f t="shared" si="2"/>
        <v>2530.9090909090905</v>
      </c>
    </row>
    <row r="18" spans="1:9" ht="15.75" x14ac:dyDescent="0.25">
      <c r="A18" s="85"/>
      <c r="B18" s="84"/>
      <c r="C18" s="3" t="s">
        <v>22</v>
      </c>
      <c r="D18" s="4" t="s">
        <v>12</v>
      </c>
      <c r="E18" s="5" t="s">
        <v>13</v>
      </c>
      <c r="F18" s="9">
        <v>2</v>
      </c>
      <c r="G18" s="7">
        <f>F18/0.6</f>
        <v>3.3333333333333335</v>
      </c>
      <c r="H18" s="8">
        <v>24</v>
      </c>
      <c r="I18" s="8">
        <f t="shared" si="2"/>
        <v>80</v>
      </c>
    </row>
    <row r="19" spans="1:9" ht="15.75" x14ac:dyDescent="0.25">
      <c r="A19" s="85"/>
      <c r="B19" s="84"/>
      <c r="C19" s="3" t="s">
        <v>22</v>
      </c>
      <c r="D19" s="4" t="s">
        <v>14</v>
      </c>
      <c r="E19" s="5" t="s">
        <v>13</v>
      </c>
      <c r="F19" s="9">
        <v>1</v>
      </c>
      <c r="G19" s="10">
        <f>F19/0.55</f>
        <v>1.8181818181818181</v>
      </c>
      <c r="H19" s="8">
        <v>24</v>
      </c>
      <c r="I19" s="8">
        <f t="shared" si="2"/>
        <v>43.636363636363633</v>
      </c>
    </row>
    <row r="20" spans="1:9" ht="15.75" x14ac:dyDescent="0.25">
      <c r="A20" s="85"/>
      <c r="B20" s="84"/>
      <c r="C20" s="3" t="s">
        <v>23</v>
      </c>
      <c r="D20" s="4" t="s">
        <v>12</v>
      </c>
      <c r="E20" s="5" t="s">
        <v>13</v>
      </c>
      <c r="F20" s="9">
        <v>6</v>
      </c>
      <c r="G20" s="7">
        <f>F20/0.6</f>
        <v>10</v>
      </c>
      <c r="H20" s="8">
        <v>24</v>
      </c>
      <c r="I20" s="8">
        <f t="shared" si="2"/>
        <v>240</v>
      </c>
    </row>
    <row r="21" spans="1:9" ht="15.75" x14ac:dyDescent="0.25">
      <c r="A21" s="85"/>
      <c r="B21" s="84"/>
      <c r="C21" s="3" t="s">
        <v>23</v>
      </c>
      <c r="D21" s="4" t="s">
        <v>14</v>
      </c>
      <c r="E21" s="5" t="s">
        <v>13</v>
      </c>
      <c r="F21" s="9">
        <v>3</v>
      </c>
      <c r="G21" s="10">
        <f>F21/0.55</f>
        <v>5.4545454545454541</v>
      </c>
      <c r="H21" s="8">
        <v>24</v>
      </c>
      <c r="I21" s="8">
        <f t="shared" si="2"/>
        <v>130.90909090909091</v>
      </c>
    </row>
    <row r="22" spans="1:9" ht="15.75" x14ac:dyDescent="0.25">
      <c r="A22" s="85"/>
      <c r="B22" s="84"/>
      <c r="C22" s="3" t="s">
        <v>24</v>
      </c>
      <c r="D22" s="4" t="s">
        <v>12</v>
      </c>
      <c r="E22" s="5" t="s">
        <v>13</v>
      </c>
      <c r="F22" s="9">
        <v>6</v>
      </c>
      <c r="G22" s="7">
        <f>F22/0.6</f>
        <v>10</v>
      </c>
      <c r="H22" s="8">
        <v>24</v>
      </c>
      <c r="I22" s="8">
        <f t="shared" si="2"/>
        <v>240</v>
      </c>
    </row>
    <row r="23" spans="1:9" ht="15.75" x14ac:dyDescent="0.25">
      <c r="A23" s="85"/>
      <c r="B23" s="84"/>
      <c r="C23" s="3" t="s">
        <v>24</v>
      </c>
      <c r="D23" s="4" t="s">
        <v>14</v>
      </c>
      <c r="E23" s="5" t="s">
        <v>13</v>
      </c>
      <c r="F23" s="9">
        <v>4</v>
      </c>
      <c r="G23" s="10">
        <f>F23/0.55</f>
        <v>7.2727272727272725</v>
      </c>
      <c r="H23" s="8">
        <v>24</v>
      </c>
      <c r="I23" s="8">
        <f t="shared" si="2"/>
        <v>174.54545454545453</v>
      </c>
    </row>
    <row r="24" spans="1:9" ht="15.75" x14ac:dyDescent="0.25">
      <c r="A24" s="85"/>
      <c r="B24" s="84"/>
      <c r="C24" s="3" t="s">
        <v>16</v>
      </c>
      <c r="D24" s="4" t="s">
        <v>12</v>
      </c>
      <c r="E24" s="5" t="s">
        <v>13</v>
      </c>
      <c r="F24" s="9">
        <v>10</v>
      </c>
      <c r="G24" s="7">
        <f>F24/0.6</f>
        <v>16.666666666666668</v>
      </c>
      <c r="H24" s="8">
        <v>24</v>
      </c>
      <c r="I24" s="8">
        <f t="shared" si="2"/>
        <v>400</v>
      </c>
    </row>
    <row r="25" spans="1:9" ht="15.75" x14ac:dyDescent="0.25">
      <c r="A25" s="85"/>
      <c r="B25" s="84"/>
      <c r="C25" s="3" t="s">
        <v>16</v>
      </c>
      <c r="D25" s="4" t="s">
        <v>14</v>
      </c>
      <c r="E25" s="5" t="s">
        <v>13</v>
      </c>
      <c r="F25" s="9">
        <v>5</v>
      </c>
      <c r="G25" s="10">
        <f>F25/0.55</f>
        <v>9.0909090909090899</v>
      </c>
      <c r="H25" s="8">
        <v>24</v>
      </c>
      <c r="I25" s="8">
        <f t="shared" si="2"/>
        <v>218.18181818181816</v>
      </c>
    </row>
    <row r="26" spans="1:9" ht="15.75" x14ac:dyDescent="0.25">
      <c r="A26" s="85"/>
      <c r="B26" s="84"/>
      <c r="C26" s="3" t="s">
        <v>18</v>
      </c>
      <c r="D26" s="4" t="s">
        <v>12</v>
      </c>
      <c r="E26" s="5" t="s">
        <v>13</v>
      </c>
      <c r="F26" s="9">
        <v>3</v>
      </c>
      <c r="G26" s="7">
        <f>F26/0.6</f>
        <v>5</v>
      </c>
      <c r="H26" s="8">
        <v>24</v>
      </c>
      <c r="I26" s="8">
        <f t="shared" si="2"/>
        <v>120</v>
      </c>
    </row>
    <row r="27" spans="1:9" ht="15.75" x14ac:dyDescent="0.25">
      <c r="A27" s="85"/>
      <c r="B27" s="84"/>
      <c r="C27" s="3" t="s">
        <v>18</v>
      </c>
      <c r="D27" s="4" t="s">
        <v>14</v>
      </c>
      <c r="E27" s="5" t="s">
        <v>13</v>
      </c>
      <c r="F27" s="9">
        <v>1</v>
      </c>
      <c r="G27" s="10">
        <f>F27/0.55</f>
        <v>1.8181818181818181</v>
      </c>
      <c r="H27" s="8">
        <v>24</v>
      </c>
      <c r="I27" s="8">
        <f t="shared" si="2"/>
        <v>43.636363636363633</v>
      </c>
    </row>
    <row r="28" spans="1:9" ht="15.75" x14ac:dyDescent="0.25">
      <c r="A28" s="85"/>
      <c r="B28" s="84"/>
      <c r="C28" s="12"/>
      <c r="D28" s="13" t="s">
        <v>19</v>
      </c>
      <c r="E28" s="13"/>
      <c r="F28" s="14">
        <f>SUM(F14:F27)</f>
        <v>287</v>
      </c>
      <c r="G28" s="17"/>
      <c r="H28" s="18"/>
      <c r="I28" s="19">
        <f>SUM(I14:I27)</f>
        <v>11879.999999999998</v>
      </c>
    </row>
    <row r="29" spans="1:9" ht="15.75" x14ac:dyDescent="0.25">
      <c r="A29" s="85"/>
      <c r="B29" s="86" t="s">
        <v>25</v>
      </c>
      <c r="C29" s="20" t="s">
        <v>26</v>
      </c>
      <c r="D29" s="21" t="s">
        <v>27</v>
      </c>
      <c r="E29" s="22" t="s">
        <v>28</v>
      </c>
      <c r="F29" s="23">
        <v>5</v>
      </c>
      <c r="G29" s="23"/>
      <c r="H29" s="8">
        <v>40</v>
      </c>
      <c r="I29" s="8">
        <f>F29*H29</f>
        <v>200</v>
      </c>
    </row>
    <row r="30" spans="1:9" ht="15.75" x14ac:dyDescent="0.25">
      <c r="A30" s="85"/>
      <c r="B30" s="87"/>
      <c r="C30" s="20" t="s">
        <v>26</v>
      </c>
      <c r="D30" s="21" t="s">
        <v>29</v>
      </c>
      <c r="E30" s="22" t="s">
        <v>28</v>
      </c>
      <c r="F30" s="23">
        <v>26</v>
      </c>
      <c r="G30" s="23"/>
      <c r="H30" s="8">
        <v>40</v>
      </c>
      <c r="I30" s="8">
        <f>F30*H30</f>
        <v>1040</v>
      </c>
    </row>
    <row r="31" spans="1:9" ht="15.75" x14ac:dyDescent="0.25">
      <c r="A31" s="85"/>
      <c r="B31" s="87"/>
      <c r="C31" s="20" t="s">
        <v>26</v>
      </c>
      <c r="D31" s="21" t="s">
        <v>30</v>
      </c>
      <c r="E31" s="5" t="s">
        <v>13</v>
      </c>
      <c r="F31" s="23">
        <v>7</v>
      </c>
      <c r="G31" s="24">
        <f>F31/0.65</f>
        <v>10.769230769230768</v>
      </c>
      <c r="H31" s="8">
        <v>24</v>
      </c>
      <c r="I31" s="8">
        <f t="shared" ref="I31:I47" si="3">G31*H31</f>
        <v>258.46153846153845</v>
      </c>
    </row>
    <row r="32" spans="1:9" ht="15.75" x14ac:dyDescent="0.25">
      <c r="A32" s="85"/>
      <c r="B32" s="87"/>
      <c r="C32" s="20" t="s">
        <v>26</v>
      </c>
      <c r="D32" s="21" t="s">
        <v>12</v>
      </c>
      <c r="E32" s="5" t="s">
        <v>13</v>
      </c>
      <c r="F32" s="23">
        <v>3</v>
      </c>
      <c r="G32" s="24">
        <f t="shared" ref="G32" si="4">F32/0.65</f>
        <v>4.615384615384615</v>
      </c>
      <c r="H32" s="8">
        <v>24</v>
      </c>
      <c r="I32" s="8">
        <f t="shared" si="3"/>
        <v>110.76923076923076</v>
      </c>
    </row>
    <row r="33" spans="1:9" ht="15.75" x14ac:dyDescent="0.25">
      <c r="A33" s="85"/>
      <c r="B33" s="87"/>
      <c r="C33" s="20" t="s">
        <v>26</v>
      </c>
      <c r="D33" s="21" t="s">
        <v>14</v>
      </c>
      <c r="E33" s="5" t="s">
        <v>13</v>
      </c>
      <c r="F33" s="23">
        <v>1</v>
      </c>
      <c r="G33" s="24">
        <f>F33/0.6</f>
        <v>1.6666666666666667</v>
      </c>
      <c r="H33" s="8">
        <v>24</v>
      </c>
      <c r="I33" s="8">
        <f t="shared" si="3"/>
        <v>40</v>
      </c>
    </row>
    <row r="34" spans="1:9" ht="15.75" x14ac:dyDescent="0.25">
      <c r="A34" s="85"/>
      <c r="B34" s="87"/>
      <c r="C34" s="20" t="s">
        <v>21</v>
      </c>
      <c r="D34" s="21" t="s">
        <v>12</v>
      </c>
      <c r="E34" s="5" t="s">
        <v>13</v>
      </c>
      <c r="F34" s="23">
        <v>26</v>
      </c>
      <c r="G34" s="7">
        <f>F34/0.6</f>
        <v>43.333333333333336</v>
      </c>
      <c r="H34" s="8">
        <v>24</v>
      </c>
      <c r="I34" s="8">
        <f t="shared" si="3"/>
        <v>1040</v>
      </c>
    </row>
    <row r="35" spans="1:9" ht="15.75" x14ac:dyDescent="0.25">
      <c r="A35" s="85"/>
      <c r="B35" s="87"/>
      <c r="C35" s="20" t="s">
        <v>21</v>
      </c>
      <c r="D35" s="21" t="s">
        <v>14</v>
      </c>
      <c r="E35" s="5" t="s">
        <v>13</v>
      </c>
      <c r="F35" s="23">
        <v>18</v>
      </c>
      <c r="G35" s="10">
        <f>F35/0.55</f>
        <v>32.727272727272727</v>
      </c>
      <c r="H35" s="8">
        <v>24</v>
      </c>
      <c r="I35" s="8">
        <f t="shared" si="3"/>
        <v>785.4545454545455</v>
      </c>
    </row>
    <row r="36" spans="1:9" ht="15.75" x14ac:dyDescent="0.25">
      <c r="A36" s="85"/>
      <c r="B36" s="87"/>
      <c r="C36" s="20" t="s">
        <v>15</v>
      </c>
      <c r="D36" s="21" t="s">
        <v>12</v>
      </c>
      <c r="E36" s="5" t="s">
        <v>13</v>
      </c>
      <c r="F36" s="23">
        <v>90</v>
      </c>
      <c r="G36" s="7">
        <f>F36/0.6</f>
        <v>150</v>
      </c>
      <c r="H36" s="8">
        <v>24</v>
      </c>
      <c r="I36" s="8">
        <f t="shared" si="3"/>
        <v>3600</v>
      </c>
    </row>
    <row r="37" spans="1:9" ht="15.75" x14ac:dyDescent="0.25">
      <c r="A37" s="85"/>
      <c r="B37" s="87"/>
      <c r="C37" s="20" t="s">
        <v>15</v>
      </c>
      <c r="D37" s="21" t="s">
        <v>14</v>
      </c>
      <c r="E37" s="5" t="s">
        <v>13</v>
      </c>
      <c r="F37" s="23">
        <v>47</v>
      </c>
      <c r="G37" s="10">
        <f>F37/0.55</f>
        <v>85.454545454545453</v>
      </c>
      <c r="H37" s="8">
        <v>24</v>
      </c>
      <c r="I37" s="8">
        <f t="shared" si="3"/>
        <v>2050.909090909091</v>
      </c>
    </row>
    <row r="38" spans="1:9" ht="15.75" x14ac:dyDescent="0.25">
      <c r="A38" s="85"/>
      <c r="B38" s="87"/>
      <c r="C38" s="20" t="s">
        <v>24</v>
      </c>
      <c r="D38" s="21" t="s">
        <v>12</v>
      </c>
      <c r="E38" s="5" t="s">
        <v>13</v>
      </c>
      <c r="F38" s="23">
        <v>6</v>
      </c>
      <c r="G38" s="7">
        <f>F38/0.6</f>
        <v>10</v>
      </c>
      <c r="H38" s="8">
        <v>24</v>
      </c>
      <c r="I38" s="8">
        <f t="shared" si="3"/>
        <v>240</v>
      </c>
    </row>
    <row r="39" spans="1:9" ht="15.75" x14ac:dyDescent="0.25">
      <c r="A39" s="85"/>
      <c r="B39" s="87"/>
      <c r="C39" s="20" t="s">
        <v>24</v>
      </c>
      <c r="D39" s="21" t="s">
        <v>14</v>
      </c>
      <c r="E39" s="5" t="s">
        <v>13</v>
      </c>
      <c r="F39" s="23">
        <v>3</v>
      </c>
      <c r="G39" s="10">
        <f>F39/0.55</f>
        <v>5.4545454545454541</v>
      </c>
      <c r="H39" s="8">
        <v>24</v>
      </c>
      <c r="I39" s="8">
        <f t="shared" si="3"/>
        <v>130.90909090909091</v>
      </c>
    </row>
    <row r="40" spans="1:9" ht="15.75" x14ac:dyDescent="0.25">
      <c r="A40" s="85"/>
      <c r="B40" s="87"/>
      <c r="C40" s="20" t="s">
        <v>22</v>
      </c>
      <c r="D40" s="21" t="s">
        <v>12</v>
      </c>
      <c r="E40" s="5" t="s">
        <v>13</v>
      </c>
      <c r="F40" s="23">
        <v>3</v>
      </c>
      <c r="G40" s="7">
        <f>F40/0.6</f>
        <v>5</v>
      </c>
      <c r="H40" s="8">
        <v>24</v>
      </c>
      <c r="I40" s="8">
        <f t="shared" si="3"/>
        <v>120</v>
      </c>
    </row>
    <row r="41" spans="1:9" ht="15.75" x14ac:dyDescent="0.25">
      <c r="A41" s="85"/>
      <c r="B41" s="87"/>
      <c r="C41" s="20" t="s">
        <v>22</v>
      </c>
      <c r="D41" s="21" t="s">
        <v>14</v>
      </c>
      <c r="E41" s="5" t="s">
        <v>13</v>
      </c>
      <c r="F41" s="23">
        <v>2</v>
      </c>
      <c r="G41" s="10">
        <f>F41/0.55</f>
        <v>3.6363636363636362</v>
      </c>
      <c r="H41" s="8">
        <v>24</v>
      </c>
      <c r="I41" s="8">
        <f t="shared" si="3"/>
        <v>87.272727272727266</v>
      </c>
    </row>
    <row r="42" spans="1:9" ht="15.75" x14ac:dyDescent="0.25">
      <c r="A42" s="85"/>
      <c r="B42" s="87"/>
      <c r="C42" s="20" t="s">
        <v>16</v>
      </c>
      <c r="D42" s="21" t="s">
        <v>12</v>
      </c>
      <c r="E42" s="5" t="s">
        <v>13</v>
      </c>
      <c r="F42" s="23">
        <v>4</v>
      </c>
      <c r="G42" s="7">
        <f>F42/0.6</f>
        <v>6.666666666666667</v>
      </c>
      <c r="H42" s="8">
        <v>24</v>
      </c>
      <c r="I42" s="8">
        <f t="shared" si="3"/>
        <v>160</v>
      </c>
    </row>
    <row r="43" spans="1:9" ht="15.75" x14ac:dyDescent="0.25">
      <c r="A43" s="85"/>
      <c r="B43" s="87"/>
      <c r="C43" s="20" t="s">
        <v>16</v>
      </c>
      <c r="D43" s="21" t="s">
        <v>14</v>
      </c>
      <c r="E43" s="5" t="s">
        <v>13</v>
      </c>
      <c r="F43" s="23">
        <v>2</v>
      </c>
      <c r="G43" s="10">
        <f>F43/0.55</f>
        <v>3.6363636363636362</v>
      </c>
      <c r="H43" s="8">
        <v>24</v>
      </c>
      <c r="I43" s="8">
        <f t="shared" si="3"/>
        <v>87.272727272727266</v>
      </c>
    </row>
    <row r="44" spans="1:9" ht="15.75" x14ac:dyDescent="0.25">
      <c r="A44" s="85"/>
      <c r="B44" s="87"/>
      <c r="C44" s="20" t="s">
        <v>18</v>
      </c>
      <c r="D44" s="21" t="s">
        <v>12</v>
      </c>
      <c r="E44" s="5" t="s">
        <v>13</v>
      </c>
      <c r="F44" s="23">
        <v>9</v>
      </c>
      <c r="G44" s="7">
        <f>F44/0.6</f>
        <v>15</v>
      </c>
      <c r="H44" s="8">
        <v>24</v>
      </c>
      <c r="I44" s="8">
        <f t="shared" si="3"/>
        <v>360</v>
      </c>
    </row>
    <row r="45" spans="1:9" ht="15.75" x14ac:dyDescent="0.25">
      <c r="A45" s="85"/>
      <c r="B45" s="87"/>
      <c r="C45" s="20" t="s">
        <v>18</v>
      </c>
      <c r="D45" s="21" t="s">
        <v>14</v>
      </c>
      <c r="E45" s="5" t="s">
        <v>13</v>
      </c>
      <c r="F45" s="23">
        <v>5</v>
      </c>
      <c r="G45" s="10">
        <f>F45/0.55</f>
        <v>9.0909090909090899</v>
      </c>
      <c r="H45" s="8">
        <v>24</v>
      </c>
      <c r="I45" s="8">
        <f t="shared" si="3"/>
        <v>218.18181818181816</v>
      </c>
    </row>
    <row r="46" spans="1:9" ht="15.75" x14ac:dyDescent="0.25">
      <c r="A46" s="85"/>
      <c r="B46" s="87"/>
      <c r="C46" s="25" t="s">
        <v>23</v>
      </c>
      <c r="D46" s="20" t="s">
        <v>12</v>
      </c>
      <c r="E46" s="5" t="s">
        <v>13</v>
      </c>
      <c r="F46" s="26">
        <v>4</v>
      </c>
      <c r="G46" s="7">
        <f>F46/0.6</f>
        <v>6.666666666666667</v>
      </c>
      <c r="H46" s="8">
        <v>24</v>
      </c>
      <c r="I46" s="8">
        <f t="shared" si="3"/>
        <v>160</v>
      </c>
    </row>
    <row r="47" spans="1:9" ht="15.75" x14ac:dyDescent="0.25">
      <c r="A47" s="85"/>
      <c r="B47" s="87"/>
      <c r="C47" s="25" t="s">
        <v>23</v>
      </c>
      <c r="D47" s="20" t="s">
        <v>14</v>
      </c>
      <c r="E47" s="5" t="s">
        <v>13</v>
      </c>
      <c r="F47" s="26">
        <v>3</v>
      </c>
      <c r="G47" s="10">
        <f>F47/0.55</f>
        <v>5.4545454545454541</v>
      </c>
      <c r="H47" s="8">
        <v>24</v>
      </c>
      <c r="I47" s="8">
        <f t="shared" si="3"/>
        <v>130.90909090909091</v>
      </c>
    </row>
    <row r="48" spans="1:9" ht="15.75" x14ac:dyDescent="0.25">
      <c r="A48" s="85"/>
      <c r="B48" s="88"/>
      <c r="C48" s="12"/>
      <c r="D48" s="13" t="s">
        <v>19</v>
      </c>
      <c r="E48" s="13"/>
      <c r="F48" s="14">
        <f>SUM(F29:F47)</f>
        <v>264</v>
      </c>
      <c r="G48" s="17"/>
      <c r="H48" s="18"/>
      <c r="I48" s="19">
        <f>SUM(I29:I45)</f>
        <v>10529.23076923077</v>
      </c>
    </row>
    <row r="49" spans="1:9" ht="15.75" x14ac:dyDescent="0.25">
      <c r="A49" s="83"/>
      <c r="B49" s="86" t="s">
        <v>31</v>
      </c>
      <c r="C49" s="20" t="s">
        <v>32</v>
      </c>
      <c r="D49" s="4" t="s">
        <v>12</v>
      </c>
      <c r="E49" s="5" t="s">
        <v>13</v>
      </c>
      <c r="F49" s="27">
        <v>35</v>
      </c>
      <c r="G49" s="7">
        <f>F49/0.6</f>
        <v>58.333333333333336</v>
      </c>
      <c r="H49" s="8">
        <v>24</v>
      </c>
      <c r="I49" s="8">
        <f t="shared" ref="I49:I50" si="5">G49*H49</f>
        <v>1400</v>
      </c>
    </row>
    <row r="50" spans="1:9" ht="15.75" x14ac:dyDescent="0.25">
      <c r="A50" s="83"/>
      <c r="B50" s="87"/>
      <c r="C50" s="20" t="s">
        <v>32</v>
      </c>
      <c r="D50" s="4" t="s">
        <v>14</v>
      </c>
      <c r="E50" s="5" t="s">
        <v>13</v>
      </c>
      <c r="F50" s="9">
        <v>22</v>
      </c>
      <c r="G50" s="10">
        <f>F50/0.55</f>
        <v>40</v>
      </c>
      <c r="H50" s="8">
        <v>24</v>
      </c>
      <c r="I50" s="8">
        <f t="shared" si="5"/>
        <v>960</v>
      </c>
    </row>
    <row r="51" spans="1:9" ht="15.75" x14ac:dyDescent="0.25">
      <c r="A51" s="83"/>
      <c r="B51" s="87"/>
      <c r="C51" s="3" t="s">
        <v>33</v>
      </c>
      <c r="D51" s="4" t="s">
        <v>27</v>
      </c>
      <c r="E51" s="22" t="s">
        <v>28</v>
      </c>
      <c r="F51" s="9">
        <v>6</v>
      </c>
      <c r="G51" s="9"/>
      <c r="H51" s="8">
        <v>40</v>
      </c>
      <c r="I51" s="8">
        <f t="shared" ref="I51:I52" si="6">F51*H51</f>
        <v>240</v>
      </c>
    </row>
    <row r="52" spans="1:9" ht="15.75" x14ac:dyDescent="0.25">
      <c r="A52" s="83"/>
      <c r="B52" s="87"/>
      <c r="C52" s="3" t="s">
        <v>33</v>
      </c>
      <c r="D52" s="4" t="s">
        <v>29</v>
      </c>
      <c r="E52" s="22" t="s">
        <v>28</v>
      </c>
      <c r="F52" s="9">
        <v>8</v>
      </c>
      <c r="G52" s="9"/>
      <c r="H52" s="8">
        <v>40</v>
      </c>
      <c r="I52" s="8">
        <f t="shared" si="6"/>
        <v>320</v>
      </c>
    </row>
    <row r="53" spans="1:9" ht="15.75" x14ac:dyDescent="0.25">
      <c r="A53" s="83"/>
      <c r="B53" s="87"/>
      <c r="C53" s="3" t="s">
        <v>33</v>
      </c>
      <c r="D53" s="20" t="s">
        <v>12</v>
      </c>
      <c r="E53" s="5" t="s">
        <v>13</v>
      </c>
      <c r="F53" s="9">
        <v>130</v>
      </c>
      <c r="G53" s="7">
        <f>F53/0.6</f>
        <v>216.66666666666669</v>
      </c>
      <c r="H53" s="8">
        <v>24</v>
      </c>
      <c r="I53" s="8">
        <f t="shared" ref="I53:I64" si="7">G53*H53</f>
        <v>5200</v>
      </c>
    </row>
    <row r="54" spans="1:9" ht="15.75" x14ac:dyDescent="0.25">
      <c r="A54" s="83"/>
      <c r="B54" s="87"/>
      <c r="C54" s="3" t="s">
        <v>33</v>
      </c>
      <c r="D54" s="20" t="s">
        <v>14</v>
      </c>
      <c r="E54" s="5" t="s">
        <v>13</v>
      </c>
      <c r="F54" s="9">
        <v>74</v>
      </c>
      <c r="G54" s="10">
        <f>F54/0.55</f>
        <v>134.54545454545453</v>
      </c>
      <c r="H54" s="8">
        <v>24</v>
      </c>
      <c r="I54" s="8">
        <f t="shared" si="7"/>
        <v>3229.090909090909</v>
      </c>
    </row>
    <row r="55" spans="1:9" ht="15.75" x14ac:dyDescent="0.25">
      <c r="A55" s="83"/>
      <c r="B55" s="87"/>
      <c r="C55" s="3" t="s">
        <v>15</v>
      </c>
      <c r="D55" s="20" t="s">
        <v>12</v>
      </c>
      <c r="E55" s="5" t="s">
        <v>13</v>
      </c>
      <c r="F55" s="9">
        <v>70</v>
      </c>
      <c r="G55" s="7">
        <f>F55/0.6</f>
        <v>116.66666666666667</v>
      </c>
      <c r="H55" s="8">
        <v>24</v>
      </c>
      <c r="I55" s="8">
        <f t="shared" si="7"/>
        <v>2800</v>
      </c>
    </row>
    <row r="56" spans="1:9" ht="15.75" x14ac:dyDescent="0.25">
      <c r="A56" s="83"/>
      <c r="B56" s="87"/>
      <c r="C56" s="3" t="s">
        <v>15</v>
      </c>
      <c r="D56" s="20" t="s">
        <v>14</v>
      </c>
      <c r="E56" s="5" t="s">
        <v>13</v>
      </c>
      <c r="F56" s="9">
        <v>38</v>
      </c>
      <c r="G56" s="10">
        <f>F56/0.55</f>
        <v>69.090909090909079</v>
      </c>
      <c r="H56" s="8">
        <v>24</v>
      </c>
      <c r="I56" s="8">
        <f t="shared" si="7"/>
        <v>1658.181818181818</v>
      </c>
    </row>
    <row r="57" spans="1:9" ht="15.75" x14ac:dyDescent="0.25">
      <c r="A57" s="83"/>
      <c r="B57" s="87"/>
      <c r="C57" s="3" t="s">
        <v>21</v>
      </c>
      <c r="D57" s="20" t="s">
        <v>12</v>
      </c>
      <c r="E57" s="5" t="s">
        <v>13</v>
      </c>
      <c r="F57" s="9">
        <v>70</v>
      </c>
      <c r="G57" s="7">
        <f>F57/0.6</f>
        <v>116.66666666666667</v>
      </c>
      <c r="H57" s="8">
        <v>24</v>
      </c>
      <c r="I57" s="8">
        <f t="shared" si="7"/>
        <v>2800</v>
      </c>
    </row>
    <row r="58" spans="1:9" ht="15.75" x14ac:dyDescent="0.25">
      <c r="A58" s="83"/>
      <c r="B58" s="87"/>
      <c r="C58" s="3" t="s">
        <v>21</v>
      </c>
      <c r="D58" s="20" t="s">
        <v>14</v>
      </c>
      <c r="E58" s="5" t="s">
        <v>13</v>
      </c>
      <c r="F58" s="9">
        <v>41</v>
      </c>
      <c r="G58" s="10">
        <f>F58/0.55</f>
        <v>74.545454545454533</v>
      </c>
      <c r="H58" s="8">
        <v>24</v>
      </c>
      <c r="I58" s="8">
        <f t="shared" si="7"/>
        <v>1789.0909090909088</v>
      </c>
    </row>
    <row r="59" spans="1:9" ht="15.75" x14ac:dyDescent="0.25">
      <c r="A59" s="83"/>
      <c r="B59" s="87"/>
      <c r="C59" s="3" t="s">
        <v>34</v>
      </c>
      <c r="D59" s="20" t="s">
        <v>12</v>
      </c>
      <c r="E59" s="5" t="s">
        <v>13</v>
      </c>
      <c r="F59" s="9">
        <v>10</v>
      </c>
      <c r="G59" s="7">
        <f>F59/0.6</f>
        <v>16.666666666666668</v>
      </c>
      <c r="H59" s="8">
        <v>24</v>
      </c>
      <c r="I59" s="8">
        <f t="shared" si="7"/>
        <v>400</v>
      </c>
    </row>
    <row r="60" spans="1:9" ht="15.75" x14ac:dyDescent="0.25">
      <c r="A60" s="83"/>
      <c r="B60" s="87"/>
      <c r="C60" s="3" t="s">
        <v>34</v>
      </c>
      <c r="D60" s="20" t="s">
        <v>14</v>
      </c>
      <c r="E60" s="5" t="s">
        <v>13</v>
      </c>
      <c r="F60" s="9">
        <v>5</v>
      </c>
      <c r="G60" s="10">
        <f>F60/0.55</f>
        <v>9.0909090909090899</v>
      </c>
      <c r="H60" s="8">
        <v>24</v>
      </c>
      <c r="I60" s="8">
        <f t="shared" si="7"/>
        <v>218.18181818181816</v>
      </c>
    </row>
    <row r="61" spans="1:9" ht="15.75" x14ac:dyDescent="0.25">
      <c r="A61" s="83"/>
      <c r="B61" s="87"/>
      <c r="C61" s="3" t="s">
        <v>18</v>
      </c>
      <c r="D61" s="20" t="s">
        <v>12</v>
      </c>
      <c r="E61" s="5" t="s">
        <v>13</v>
      </c>
      <c r="F61" s="9">
        <v>3</v>
      </c>
      <c r="G61" s="7">
        <f>F61/0.6</f>
        <v>5</v>
      </c>
      <c r="H61" s="8">
        <v>24</v>
      </c>
      <c r="I61" s="8">
        <f t="shared" si="7"/>
        <v>120</v>
      </c>
    </row>
    <row r="62" spans="1:9" ht="15.75" x14ac:dyDescent="0.25">
      <c r="A62" s="83"/>
      <c r="B62" s="87"/>
      <c r="C62" s="3" t="s">
        <v>18</v>
      </c>
      <c r="D62" s="20" t="s">
        <v>14</v>
      </c>
      <c r="E62" s="5" t="s">
        <v>13</v>
      </c>
      <c r="F62" s="9">
        <v>1</v>
      </c>
      <c r="G62" s="10">
        <f>F62/0.55</f>
        <v>1.8181818181818181</v>
      </c>
      <c r="H62" s="8">
        <v>24</v>
      </c>
      <c r="I62" s="8">
        <f t="shared" si="7"/>
        <v>43.636363636363633</v>
      </c>
    </row>
    <row r="63" spans="1:9" ht="15.75" x14ac:dyDescent="0.25">
      <c r="A63" s="83"/>
      <c r="B63" s="87"/>
      <c r="C63" s="3" t="s">
        <v>35</v>
      </c>
      <c r="D63" s="20" t="s">
        <v>12</v>
      </c>
      <c r="E63" s="5" t="s">
        <v>13</v>
      </c>
      <c r="F63" s="9">
        <v>1</v>
      </c>
      <c r="G63" s="7">
        <f>F63/0.6</f>
        <v>1.6666666666666667</v>
      </c>
      <c r="H63" s="8">
        <v>24</v>
      </c>
      <c r="I63" s="8">
        <f t="shared" si="7"/>
        <v>40</v>
      </c>
    </row>
    <row r="64" spans="1:9" ht="15.75" x14ac:dyDescent="0.25">
      <c r="A64" s="83"/>
      <c r="B64" s="87"/>
      <c r="C64" s="3" t="s">
        <v>35</v>
      </c>
      <c r="D64" s="20" t="s">
        <v>14</v>
      </c>
      <c r="E64" s="5" t="s">
        <v>13</v>
      </c>
      <c r="F64" s="9">
        <v>1</v>
      </c>
      <c r="G64" s="10">
        <f>F64/0.55</f>
        <v>1.8181818181818181</v>
      </c>
      <c r="H64" s="8">
        <v>24</v>
      </c>
      <c r="I64" s="8">
        <f t="shared" si="7"/>
        <v>43.636363636363633</v>
      </c>
    </row>
    <row r="65" spans="1:9" ht="15.75" x14ac:dyDescent="0.25">
      <c r="A65" s="83"/>
      <c r="B65" s="88"/>
      <c r="C65" s="12"/>
      <c r="D65" s="28" t="s">
        <v>19</v>
      </c>
      <c r="E65" s="28"/>
      <c r="F65" s="14">
        <f>SUM(F49:F64)</f>
        <v>515</v>
      </c>
      <c r="G65" s="14"/>
      <c r="H65" s="18"/>
      <c r="I65" s="29">
        <f>SUM(I49:I64)</f>
        <v>21261.818181818184</v>
      </c>
    </row>
    <row r="66" spans="1:9" ht="15.75" x14ac:dyDescent="0.25">
      <c r="A66" s="83"/>
      <c r="B66" s="86" t="s">
        <v>36</v>
      </c>
      <c r="C66" s="3" t="s">
        <v>26</v>
      </c>
      <c r="D66" s="4" t="s">
        <v>27</v>
      </c>
      <c r="E66" s="22" t="s">
        <v>28</v>
      </c>
      <c r="F66" s="9">
        <v>8</v>
      </c>
      <c r="G66" s="9"/>
      <c r="H66" s="8">
        <v>40</v>
      </c>
      <c r="I66" s="8">
        <f t="shared" ref="I66:I68" si="8">F66*H66</f>
        <v>320</v>
      </c>
    </row>
    <row r="67" spans="1:9" ht="15.75" x14ac:dyDescent="0.25">
      <c r="A67" s="83"/>
      <c r="B67" s="87"/>
      <c r="C67" s="3" t="s">
        <v>26</v>
      </c>
      <c r="D67" s="4" t="s">
        <v>29</v>
      </c>
      <c r="E67" s="22" t="s">
        <v>28</v>
      </c>
      <c r="F67" s="9">
        <v>69</v>
      </c>
      <c r="G67" s="9"/>
      <c r="H67" s="8">
        <v>40</v>
      </c>
      <c r="I67" s="8">
        <f t="shared" si="8"/>
        <v>2760</v>
      </c>
    </row>
    <row r="68" spans="1:9" ht="15.75" x14ac:dyDescent="0.25">
      <c r="A68" s="83"/>
      <c r="B68" s="87"/>
      <c r="C68" s="3" t="s">
        <v>26</v>
      </c>
      <c r="D68" s="4" t="s">
        <v>37</v>
      </c>
      <c r="E68" s="22" t="s">
        <v>28</v>
      </c>
      <c r="F68" s="9">
        <v>13</v>
      </c>
      <c r="G68" s="9"/>
      <c r="H68" s="8">
        <v>40</v>
      </c>
      <c r="I68" s="8">
        <f t="shared" si="8"/>
        <v>520</v>
      </c>
    </row>
    <row r="69" spans="1:9" ht="15.75" x14ac:dyDescent="0.25">
      <c r="A69" s="83"/>
      <c r="B69" s="87"/>
      <c r="C69" s="3" t="s">
        <v>26</v>
      </c>
      <c r="D69" s="4" t="s">
        <v>30</v>
      </c>
      <c r="E69" s="5" t="s">
        <v>13</v>
      </c>
      <c r="F69" s="9">
        <v>13</v>
      </c>
      <c r="G69" s="24">
        <f t="shared" ref="G69:G70" si="9">F69/0.65</f>
        <v>20</v>
      </c>
      <c r="H69" s="8">
        <v>24</v>
      </c>
      <c r="I69" s="8">
        <f t="shared" ref="I69:I71" si="10">G69*H69</f>
        <v>480</v>
      </c>
    </row>
    <row r="70" spans="1:9" ht="15.75" x14ac:dyDescent="0.25">
      <c r="A70" s="83"/>
      <c r="B70" s="87"/>
      <c r="C70" s="3" t="s">
        <v>26</v>
      </c>
      <c r="D70" s="4" t="s">
        <v>12</v>
      </c>
      <c r="E70" s="5" t="s">
        <v>13</v>
      </c>
      <c r="F70" s="9">
        <v>20</v>
      </c>
      <c r="G70" s="24">
        <f t="shared" si="9"/>
        <v>30.769230769230766</v>
      </c>
      <c r="H70" s="8">
        <v>24</v>
      </c>
      <c r="I70" s="8">
        <f t="shared" si="10"/>
        <v>738.46153846153834</v>
      </c>
    </row>
    <row r="71" spans="1:9" ht="15.75" x14ac:dyDescent="0.25">
      <c r="A71" s="83"/>
      <c r="B71" s="87"/>
      <c r="C71" s="3" t="s">
        <v>26</v>
      </c>
      <c r="D71" s="20" t="s">
        <v>14</v>
      </c>
      <c r="E71" s="5" t="s">
        <v>13</v>
      </c>
      <c r="F71" s="9">
        <v>12</v>
      </c>
      <c r="G71" s="24">
        <f>F71/0.6</f>
        <v>20</v>
      </c>
      <c r="H71" s="8">
        <v>24</v>
      </c>
      <c r="I71" s="8">
        <f t="shared" si="10"/>
        <v>480</v>
      </c>
    </row>
    <row r="72" spans="1:9" ht="15.75" x14ac:dyDescent="0.25">
      <c r="A72" s="83"/>
      <c r="B72" s="87"/>
      <c r="C72" s="3" t="s">
        <v>38</v>
      </c>
      <c r="D72" s="4" t="s">
        <v>27</v>
      </c>
      <c r="E72" s="22" t="s">
        <v>28</v>
      </c>
      <c r="F72" s="9">
        <v>8</v>
      </c>
      <c r="G72" s="9"/>
      <c r="H72" s="8">
        <v>40</v>
      </c>
      <c r="I72" s="8">
        <f t="shared" ref="I72:I74" si="11">F72*H72</f>
        <v>320</v>
      </c>
    </row>
    <row r="73" spans="1:9" ht="15.75" x14ac:dyDescent="0.25">
      <c r="A73" s="83"/>
      <c r="B73" s="87"/>
      <c r="C73" s="3" t="s">
        <v>38</v>
      </c>
      <c r="D73" s="4" t="s">
        <v>29</v>
      </c>
      <c r="E73" s="22" t="s">
        <v>28</v>
      </c>
      <c r="F73" s="9">
        <v>82</v>
      </c>
      <c r="G73" s="9"/>
      <c r="H73" s="8">
        <v>40</v>
      </c>
      <c r="I73" s="8">
        <f t="shared" si="11"/>
        <v>3280</v>
      </c>
    </row>
    <row r="74" spans="1:9" ht="15.75" x14ac:dyDescent="0.25">
      <c r="A74" s="83"/>
      <c r="B74" s="87"/>
      <c r="C74" s="3" t="s">
        <v>38</v>
      </c>
      <c r="D74" s="20" t="s">
        <v>37</v>
      </c>
      <c r="E74" s="22" t="s">
        <v>28</v>
      </c>
      <c r="F74" s="9">
        <v>8</v>
      </c>
      <c r="G74" s="9"/>
      <c r="H74" s="8">
        <v>40</v>
      </c>
      <c r="I74" s="8">
        <f t="shared" si="11"/>
        <v>320</v>
      </c>
    </row>
    <row r="75" spans="1:9" ht="15.75" x14ac:dyDescent="0.25">
      <c r="A75" s="83"/>
      <c r="B75" s="87"/>
      <c r="C75" s="3" t="s">
        <v>38</v>
      </c>
      <c r="D75" s="20" t="s">
        <v>30</v>
      </c>
      <c r="E75" s="5" t="s">
        <v>13</v>
      </c>
      <c r="F75" s="9">
        <v>14</v>
      </c>
      <c r="G75" s="24">
        <f t="shared" ref="G75:G76" si="12">F75/0.65</f>
        <v>21.538461538461537</v>
      </c>
      <c r="H75" s="8">
        <v>24</v>
      </c>
      <c r="I75" s="8">
        <f t="shared" ref="I75:I85" si="13">G75*H75</f>
        <v>516.92307692307691</v>
      </c>
    </row>
    <row r="76" spans="1:9" ht="15.75" x14ac:dyDescent="0.25">
      <c r="A76" s="83"/>
      <c r="B76" s="87"/>
      <c r="C76" s="3" t="s">
        <v>38</v>
      </c>
      <c r="D76" s="20" t="s">
        <v>12</v>
      </c>
      <c r="E76" s="5" t="s">
        <v>13</v>
      </c>
      <c r="F76" s="9">
        <v>9</v>
      </c>
      <c r="G76" s="24">
        <f t="shared" si="12"/>
        <v>13.846153846153845</v>
      </c>
      <c r="H76" s="8">
        <v>24</v>
      </c>
      <c r="I76" s="8">
        <f t="shared" si="13"/>
        <v>332.30769230769226</v>
      </c>
    </row>
    <row r="77" spans="1:9" ht="15.75" x14ac:dyDescent="0.25">
      <c r="A77" s="83"/>
      <c r="B77" s="87"/>
      <c r="C77" s="3" t="s">
        <v>38</v>
      </c>
      <c r="D77" s="20" t="s">
        <v>14</v>
      </c>
      <c r="E77" s="5" t="s">
        <v>13</v>
      </c>
      <c r="F77" s="9">
        <v>6</v>
      </c>
      <c r="G77" s="24">
        <f>F77/0.6</f>
        <v>10</v>
      </c>
      <c r="H77" s="8">
        <v>24</v>
      </c>
      <c r="I77" s="8">
        <f t="shared" si="13"/>
        <v>240</v>
      </c>
    </row>
    <row r="78" spans="1:9" ht="15.75" x14ac:dyDescent="0.25">
      <c r="A78" s="83"/>
      <c r="B78" s="87"/>
      <c r="C78" s="3" t="s">
        <v>18</v>
      </c>
      <c r="D78" s="4" t="s">
        <v>12</v>
      </c>
      <c r="E78" s="5" t="s">
        <v>13</v>
      </c>
      <c r="F78" s="9">
        <v>2</v>
      </c>
      <c r="G78" s="7">
        <f>F78/0.6</f>
        <v>3.3333333333333335</v>
      </c>
      <c r="H78" s="8">
        <v>24</v>
      </c>
      <c r="I78" s="8">
        <f t="shared" si="13"/>
        <v>80</v>
      </c>
    </row>
    <row r="79" spans="1:9" ht="15.75" x14ac:dyDescent="0.25">
      <c r="A79" s="83"/>
      <c r="B79" s="87"/>
      <c r="C79" s="3" t="s">
        <v>18</v>
      </c>
      <c r="D79" s="20" t="s">
        <v>14</v>
      </c>
      <c r="E79" s="5" t="s">
        <v>13</v>
      </c>
      <c r="F79" s="9">
        <v>2</v>
      </c>
      <c r="G79" s="10">
        <f>F79/0.55</f>
        <v>3.6363636363636362</v>
      </c>
      <c r="H79" s="8">
        <v>24</v>
      </c>
      <c r="I79" s="8">
        <f t="shared" si="13"/>
        <v>87.272727272727266</v>
      </c>
    </row>
    <row r="80" spans="1:9" ht="15.75" x14ac:dyDescent="0.25">
      <c r="A80" s="83"/>
      <c r="B80" s="87"/>
      <c r="C80" s="3" t="s">
        <v>15</v>
      </c>
      <c r="D80" s="4" t="s">
        <v>12</v>
      </c>
      <c r="E80" s="5" t="s">
        <v>13</v>
      </c>
      <c r="F80" s="9">
        <v>8</v>
      </c>
      <c r="G80" s="7">
        <f>F80/0.6</f>
        <v>13.333333333333334</v>
      </c>
      <c r="H80" s="8">
        <v>24</v>
      </c>
      <c r="I80" s="8">
        <f t="shared" si="13"/>
        <v>320</v>
      </c>
    </row>
    <row r="81" spans="1:9" ht="15.75" x14ac:dyDescent="0.25">
      <c r="A81" s="83"/>
      <c r="B81" s="87"/>
      <c r="C81" s="3" t="s">
        <v>15</v>
      </c>
      <c r="D81" s="20" t="s">
        <v>14</v>
      </c>
      <c r="E81" s="5" t="s">
        <v>13</v>
      </c>
      <c r="F81" s="9">
        <v>5</v>
      </c>
      <c r="G81" s="10">
        <f>F81/0.55</f>
        <v>9.0909090909090899</v>
      </c>
      <c r="H81" s="8">
        <v>24</v>
      </c>
      <c r="I81" s="8">
        <f t="shared" si="13"/>
        <v>218.18181818181816</v>
      </c>
    </row>
    <row r="82" spans="1:9" ht="15.75" x14ac:dyDescent="0.25">
      <c r="A82" s="83"/>
      <c r="B82" s="87"/>
      <c r="C82" s="3" t="s">
        <v>32</v>
      </c>
      <c r="D82" s="4" t="s">
        <v>12</v>
      </c>
      <c r="E82" s="5" t="s">
        <v>13</v>
      </c>
      <c r="F82" s="9">
        <v>5</v>
      </c>
      <c r="G82" s="7">
        <f>F82/0.6</f>
        <v>8.3333333333333339</v>
      </c>
      <c r="H82" s="8">
        <v>24</v>
      </c>
      <c r="I82" s="8">
        <f t="shared" si="13"/>
        <v>200</v>
      </c>
    </row>
    <row r="83" spans="1:9" ht="15.75" x14ac:dyDescent="0.25">
      <c r="A83" s="83"/>
      <c r="B83" s="87"/>
      <c r="C83" s="3" t="s">
        <v>32</v>
      </c>
      <c r="D83" s="20" t="s">
        <v>14</v>
      </c>
      <c r="E83" s="5" t="s">
        <v>13</v>
      </c>
      <c r="F83" s="9">
        <v>4</v>
      </c>
      <c r="G83" s="10">
        <f>F83/0.55</f>
        <v>7.2727272727272725</v>
      </c>
      <c r="H83" s="8">
        <v>24</v>
      </c>
      <c r="I83" s="8">
        <f t="shared" si="13"/>
        <v>174.54545454545453</v>
      </c>
    </row>
    <row r="84" spans="1:9" ht="15.75" x14ac:dyDescent="0.25">
      <c r="A84" s="83"/>
      <c r="B84" s="87"/>
      <c r="C84" s="3" t="s">
        <v>33</v>
      </c>
      <c r="D84" s="4" t="s">
        <v>12</v>
      </c>
      <c r="E84" s="5" t="s">
        <v>13</v>
      </c>
      <c r="F84" s="9">
        <v>50</v>
      </c>
      <c r="G84" s="7">
        <f>F84/0.6</f>
        <v>83.333333333333343</v>
      </c>
      <c r="H84" s="8">
        <v>24</v>
      </c>
      <c r="I84" s="8">
        <f t="shared" si="13"/>
        <v>2000.0000000000002</v>
      </c>
    </row>
    <row r="85" spans="1:9" ht="15.75" x14ac:dyDescent="0.25">
      <c r="A85" s="83"/>
      <c r="B85" s="87"/>
      <c r="C85" s="3" t="s">
        <v>33</v>
      </c>
      <c r="D85" s="20" t="s">
        <v>14</v>
      </c>
      <c r="E85" s="5" t="s">
        <v>13</v>
      </c>
      <c r="F85" s="9">
        <v>36</v>
      </c>
      <c r="G85" s="10">
        <f>F85/0.55</f>
        <v>65.454545454545453</v>
      </c>
      <c r="H85" s="8">
        <v>24</v>
      </c>
      <c r="I85" s="8">
        <f t="shared" si="13"/>
        <v>1570.909090909091</v>
      </c>
    </row>
    <row r="86" spans="1:9" ht="15.75" x14ac:dyDescent="0.25">
      <c r="A86" s="83"/>
      <c r="B86" s="88"/>
      <c r="C86" s="12"/>
      <c r="D86" s="28" t="s">
        <v>19</v>
      </c>
      <c r="E86" s="28"/>
      <c r="F86" s="14">
        <f>SUM(F66:F85)</f>
        <v>374</v>
      </c>
      <c r="G86" s="17"/>
      <c r="H86" s="18"/>
      <c r="I86" s="16">
        <f>SUM(I66:I85)</f>
        <v>14958.601398601397</v>
      </c>
    </row>
    <row r="87" spans="1:9" ht="15.75" x14ac:dyDescent="0.25">
      <c r="A87" s="85"/>
      <c r="B87" s="84" t="s">
        <v>39</v>
      </c>
      <c r="C87" s="3" t="s">
        <v>38</v>
      </c>
      <c r="D87" s="4" t="s">
        <v>27</v>
      </c>
      <c r="E87" s="22" t="s">
        <v>28</v>
      </c>
      <c r="F87" s="27">
        <v>24</v>
      </c>
      <c r="G87" s="27"/>
      <c r="H87" s="8">
        <v>40</v>
      </c>
      <c r="I87" s="8">
        <f t="shared" ref="I87:I89" si="14">F87*H87</f>
        <v>960</v>
      </c>
    </row>
    <row r="88" spans="1:9" ht="15.75" x14ac:dyDescent="0.25">
      <c r="A88" s="85"/>
      <c r="B88" s="84"/>
      <c r="C88" s="3" t="s">
        <v>38</v>
      </c>
      <c r="D88" s="4" t="s">
        <v>29</v>
      </c>
      <c r="E88" s="22" t="s">
        <v>28</v>
      </c>
      <c r="F88" s="9">
        <v>29</v>
      </c>
      <c r="G88" s="9"/>
      <c r="H88" s="8">
        <v>40</v>
      </c>
      <c r="I88" s="8">
        <f t="shared" si="14"/>
        <v>1160</v>
      </c>
    </row>
    <row r="89" spans="1:9" ht="15.75" x14ac:dyDescent="0.25">
      <c r="A89" s="85"/>
      <c r="B89" s="84"/>
      <c r="C89" s="3" t="s">
        <v>38</v>
      </c>
      <c r="D89" s="4" t="s">
        <v>37</v>
      </c>
      <c r="E89" s="22" t="s">
        <v>28</v>
      </c>
      <c r="F89" s="9">
        <v>2</v>
      </c>
      <c r="G89" s="9"/>
      <c r="H89" s="8">
        <v>40</v>
      </c>
      <c r="I89" s="8">
        <f t="shared" si="14"/>
        <v>80</v>
      </c>
    </row>
    <row r="90" spans="1:9" ht="15.75" x14ac:dyDescent="0.25">
      <c r="A90" s="85"/>
      <c r="B90" s="84"/>
      <c r="C90" s="3" t="s">
        <v>38</v>
      </c>
      <c r="D90" s="4" t="s">
        <v>30</v>
      </c>
      <c r="E90" s="5" t="s">
        <v>13</v>
      </c>
      <c r="F90" s="9">
        <v>3</v>
      </c>
      <c r="G90" s="24">
        <f t="shared" ref="G90:G91" si="15">F90/0.65</f>
        <v>4.615384615384615</v>
      </c>
      <c r="H90" s="8">
        <v>24</v>
      </c>
      <c r="I90" s="8">
        <f t="shared" ref="I90:I95" si="16">G90*H90</f>
        <v>110.76923076923076</v>
      </c>
    </row>
    <row r="91" spans="1:9" ht="15.75" x14ac:dyDescent="0.25">
      <c r="A91" s="85"/>
      <c r="B91" s="84"/>
      <c r="C91" s="3" t="s">
        <v>38</v>
      </c>
      <c r="D91" s="4" t="s">
        <v>12</v>
      </c>
      <c r="E91" s="5" t="s">
        <v>13</v>
      </c>
      <c r="F91" s="9">
        <v>5</v>
      </c>
      <c r="G91" s="24">
        <f t="shared" si="15"/>
        <v>7.6923076923076916</v>
      </c>
      <c r="H91" s="8">
        <v>24</v>
      </c>
      <c r="I91" s="8">
        <f t="shared" si="16"/>
        <v>184.61538461538458</v>
      </c>
    </row>
    <row r="92" spans="1:9" ht="15.75" x14ac:dyDescent="0.25">
      <c r="A92" s="85"/>
      <c r="B92" s="84"/>
      <c r="C92" s="3" t="s">
        <v>38</v>
      </c>
      <c r="D92" s="20" t="s">
        <v>14</v>
      </c>
      <c r="E92" s="5" t="s">
        <v>13</v>
      </c>
      <c r="F92" s="9">
        <v>3</v>
      </c>
      <c r="G92" s="24">
        <f>F92/0.6</f>
        <v>5</v>
      </c>
      <c r="H92" s="8">
        <v>24</v>
      </c>
      <c r="I92" s="8">
        <f t="shared" si="16"/>
        <v>120</v>
      </c>
    </row>
    <row r="93" spans="1:9" ht="15.75" x14ac:dyDescent="0.25">
      <c r="A93" s="85"/>
      <c r="B93" s="84"/>
      <c r="C93" s="3" t="s">
        <v>33</v>
      </c>
      <c r="D93" s="4" t="s">
        <v>12</v>
      </c>
      <c r="E93" s="5" t="s">
        <v>13</v>
      </c>
      <c r="F93" s="9">
        <v>45</v>
      </c>
      <c r="G93" s="7">
        <f>F93/0.6</f>
        <v>75</v>
      </c>
      <c r="H93" s="8">
        <v>24</v>
      </c>
      <c r="I93" s="8">
        <f t="shared" si="16"/>
        <v>1800</v>
      </c>
    </row>
    <row r="94" spans="1:9" ht="15.75" x14ac:dyDescent="0.25">
      <c r="A94" s="85"/>
      <c r="B94" s="84"/>
      <c r="C94" s="3" t="s">
        <v>33</v>
      </c>
      <c r="D94" s="20" t="s">
        <v>14</v>
      </c>
      <c r="E94" s="5" t="s">
        <v>13</v>
      </c>
      <c r="F94" s="9">
        <v>26</v>
      </c>
      <c r="G94" s="10">
        <f t="shared" ref="G94:G95" si="17">F94/0.55</f>
        <v>47.272727272727266</v>
      </c>
      <c r="H94" s="8">
        <v>24</v>
      </c>
      <c r="I94" s="8">
        <f t="shared" si="16"/>
        <v>1134.5454545454545</v>
      </c>
    </row>
    <row r="95" spans="1:9" ht="15.75" x14ac:dyDescent="0.25">
      <c r="A95" s="85"/>
      <c r="B95" s="84"/>
      <c r="C95" s="3" t="s">
        <v>18</v>
      </c>
      <c r="D95" s="20" t="s">
        <v>14</v>
      </c>
      <c r="E95" s="5" t="s">
        <v>13</v>
      </c>
      <c r="F95" s="9">
        <v>1</v>
      </c>
      <c r="G95" s="10">
        <f t="shared" si="17"/>
        <v>1.8181818181818181</v>
      </c>
      <c r="H95" s="8">
        <v>24</v>
      </c>
      <c r="I95" s="8">
        <f t="shared" si="16"/>
        <v>43.636363636363633</v>
      </c>
    </row>
    <row r="96" spans="1:9" ht="15.75" x14ac:dyDescent="0.25">
      <c r="A96" s="85"/>
      <c r="B96" s="84"/>
      <c r="C96" s="12"/>
      <c r="D96" s="28" t="s">
        <v>19</v>
      </c>
      <c r="E96" s="28"/>
      <c r="F96" s="14">
        <f>SUM(F87:F95)</f>
        <v>138</v>
      </c>
      <c r="G96" s="14"/>
      <c r="H96" s="30"/>
      <c r="I96" s="19">
        <f>SUM(I87:I95)</f>
        <v>5593.5664335664333</v>
      </c>
    </row>
    <row r="97" spans="1:9" ht="15.75" x14ac:dyDescent="0.25">
      <c r="A97" s="85"/>
      <c r="B97" s="86" t="s">
        <v>40</v>
      </c>
      <c r="C97" s="3" t="s">
        <v>41</v>
      </c>
      <c r="D97" s="4" t="s">
        <v>12</v>
      </c>
      <c r="E97" s="5" t="s">
        <v>13</v>
      </c>
      <c r="F97" s="9">
        <v>4</v>
      </c>
      <c r="G97" s="7">
        <f>F97/0.6</f>
        <v>6.666666666666667</v>
      </c>
      <c r="H97" s="8">
        <v>24</v>
      </c>
      <c r="I97" s="8">
        <f t="shared" ref="I97:I106" si="18">G97*H97</f>
        <v>160</v>
      </c>
    </row>
    <row r="98" spans="1:9" ht="15.75" x14ac:dyDescent="0.25">
      <c r="A98" s="85"/>
      <c r="B98" s="87"/>
      <c r="C98" s="3" t="s">
        <v>41</v>
      </c>
      <c r="D98" s="20" t="s">
        <v>14</v>
      </c>
      <c r="E98" s="5" t="s">
        <v>13</v>
      </c>
      <c r="F98" s="9">
        <v>3</v>
      </c>
      <c r="G98" s="10">
        <f>F98/0.55</f>
        <v>5.4545454545454541</v>
      </c>
      <c r="H98" s="8">
        <v>24</v>
      </c>
      <c r="I98" s="8">
        <f t="shared" si="18"/>
        <v>130.90909090909091</v>
      </c>
    </row>
    <row r="99" spans="1:9" ht="15.75" x14ac:dyDescent="0.25">
      <c r="A99" s="85"/>
      <c r="B99" s="87"/>
      <c r="C99" s="3" t="s">
        <v>33</v>
      </c>
      <c r="D99" s="4" t="s">
        <v>12</v>
      </c>
      <c r="E99" s="5" t="s">
        <v>13</v>
      </c>
      <c r="F99" s="9">
        <v>13</v>
      </c>
      <c r="G99" s="7">
        <f>F99/0.6</f>
        <v>21.666666666666668</v>
      </c>
      <c r="H99" s="8">
        <v>24</v>
      </c>
      <c r="I99" s="8">
        <f t="shared" si="18"/>
        <v>520</v>
      </c>
    </row>
    <row r="100" spans="1:9" ht="15.75" x14ac:dyDescent="0.25">
      <c r="A100" s="85"/>
      <c r="B100" s="87"/>
      <c r="C100" s="3" t="s">
        <v>33</v>
      </c>
      <c r="D100" s="20" t="s">
        <v>14</v>
      </c>
      <c r="E100" s="5" t="s">
        <v>13</v>
      </c>
      <c r="F100" s="9">
        <v>8</v>
      </c>
      <c r="G100" s="10">
        <f>F100/0.55</f>
        <v>14.545454545454545</v>
      </c>
      <c r="H100" s="8">
        <v>24</v>
      </c>
      <c r="I100" s="8">
        <f t="shared" si="18"/>
        <v>349.09090909090907</v>
      </c>
    </row>
    <row r="101" spans="1:9" ht="15.75" x14ac:dyDescent="0.25">
      <c r="A101" s="85"/>
      <c r="B101" s="87"/>
      <c r="C101" s="3" t="s">
        <v>21</v>
      </c>
      <c r="D101" s="4" t="s">
        <v>12</v>
      </c>
      <c r="E101" s="5" t="s">
        <v>13</v>
      </c>
      <c r="F101" s="9">
        <v>5</v>
      </c>
      <c r="G101" s="7">
        <f>F101/0.6</f>
        <v>8.3333333333333339</v>
      </c>
      <c r="H101" s="8">
        <v>24</v>
      </c>
      <c r="I101" s="8">
        <f t="shared" si="18"/>
        <v>200</v>
      </c>
    </row>
    <row r="102" spans="1:9" ht="15.75" x14ac:dyDescent="0.25">
      <c r="A102" s="85"/>
      <c r="B102" s="87"/>
      <c r="C102" s="3" t="s">
        <v>21</v>
      </c>
      <c r="D102" s="20" t="s">
        <v>14</v>
      </c>
      <c r="E102" s="5" t="s">
        <v>13</v>
      </c>
      <c r="F102" s="9">
        <v>3</v>
      </c>
      <c r="G102" s="10">
        <f>F102/0.55</f>
        <v>5.4545454545454541</v>
      </c>
      <c r="H102" s="8">
        <v>24</v>
      </c>
      <c r="I102" s="8">
        <f t="shared" si="18"/>
        <v>130.90909090909091</v>
      </c>
    </row>
    <row r="103" spans="1:9" ht="15.75" x14ac:dyDescent="0.25">
      <c r="A103" s="85"/>
      <c r="B103" s="87"/>
      <c r="C103" s="3" t="s">
        <v>15</v>
      </c>
      <c r="D103" s="4" t="s">
        <v>12</v>
      </c>
      <c r="E103" s="5" t="s">
        <v>13</v>
      </c>
      <c r="F103" s="9">
        <v>110</v>
      </c>
      <c r="G103" s="7">
        <f>F103/0.6</f>
        <v>183.33333333333334</v>
      </c>
      <c r="H103" s="8">
        <v>24</v>
      </c>
      <c r="I103" s="8">
        <f t="shared" si="18"/>
        <v>4400</v>
      </c>
    </row>
    <row r="104" spans="1:9" ht="15.75" x14ac:dyDescent="0.25">
      <c r="A104" s="85"/>
      <c r="B104" s="87"/>
      <c r="C104" s="3" t="s">
        <v>15</v>
      </c>
      <c r="D104" s="20" t="s">
        <v>14</v>
      </c>
      <c r="E104" s="5" t="s">
        <v>13</v>
      </c>
      <c r="F104" s="9">
        <v>72</v>
      </c>
      <c r="G104" s="10">
        <f>F104/0.55</f>
        <v>130.90909090909091</v>
      </c>
      <c r="H104" s="8">
        <v>24</v>
      </c>
      <c r="I104" s="8">
        <f t="shared" si="18"/>
        <v>3141.818181818182</v>
      </c>
    </row>
    <row r="105" spans="1:9" ht="15.75" x14ac:dyDescent="0.25">
      <c r="A105" s="85"/>
      <c r="B105" s="87"/>
      <c r="C105" s="3" t="s">
        <v>22</v>
      </c>
      <c r="D105" s="4" t="s">
        <v>12</v>
      </c>
      <c r="E105" s="5" t="s">
        <v>13</v>
      </c>
      <c r="F105" s="9">
        <v>6</v>
      </c>
      <c r="G105" s="7">
        <f>F105/0.6</f>
        <v>10</v>
      </c>
      <c r="H105" s="8">
        <v>24</v>
      </c>
      <c r="I105" s="8">
        <f t="shared" si="18"/>
        <v>240</v>
      </c>
    </row>
    <row r="106" spans="1:9" ht="15.75" x14ac:dyDescent="0.25">
      <c r="A106" s="85"/>
      <c r="B106" s="87"/>
      <c r="C106" s="3" t="s">
        <v>22</v>
      </c>
      <c r="D106" s="20" t="s">
        <v>14</v>
      </c>
      <c r="E106" s="5" t="s">
        <v>13</v>
      </c>
      <c r="F106" s="9">
        <v>3</v>
      </c>
      <c r="G106" s="10">
        <f>F106/0.55</f>
        <v>5.4545454545454541</v>
      </c>
      <c r="H106" s="8">
        <v>24</v>
      </c>
      <c r="I106" s="8">
        <f t="shared" si="18"/>
        <v>130.90909090909091</v>
      </c>
    </row>
    <row r="107" spans="1:9" ht="15.75" x14ac:dyDescent="0.25">
      <c r="A107" s="85"/>
      <c r="B107" s="88"/>
      <c r="C107" s="12"/>
      <c r="D107" s="28" t="s">
        <v>19</v>
      </c>
      <c r="E107" s="28"/>
      <c r="F107" s="14">
        <f>SUM(F97:F106)</f>
        <v>227</v>
      </c>
      <c r="G107" s="14"/>
      <c r="H107" s="30"/>
      <c r="I107" s="19">
        <f>SUM(I97:I106)</f>
        <v>9403.6363636363621</v>
      </c>
    </row>
    <row r="108" spans="1:9" ht="15.75" x14ac:dyDescent="0.25">
      <c r="A108" s="83"/>
      <c r="B108" s="84" t="s">
        <v>42</v>
      </c>
      <c r="C108" s="3" t="s">
        <v>21</v>
      </c>
      <c r="D108" s="4" t="s">
        <v>43</v>
      </c>
      <c r="E108" s="22" t="s">
        <v>28</v>
      </c>
      <c r="F108" s="6">
        <v>40</v>
      </c>
      <c r="G108" s="6"/>
      <c r="H108" s="8">
        <v>40</v>
      </c>
      <c r="I108" s="8">
        <f t="shared" ref="I108:I111" si="19">F108*H108</f>
        <v>1600</v>
      </c>
    </row>
    <row r="109" spans="1:9" ht="15.75" x14ac:dyDescent="0.25">
      <c r="A109" s="83"/>
      <c r="B109" s="84"/>
      <c r="C109" s="3" t="s">
        <v>21</v>
      </c>
      <c r="D109" s="4" t="s">
        <v>44</v>
      </c>
      <c r="E109" s="22" t="s">
        <v>28</v>
      </c>
      <c r="F109" s="31">
        <v>20</v>
      </c>
      <c r="G109" s="31"/>
      <c r="H109" s="8">
        <v>40</v>
      </c>
      <c r="I109" s="8">
        <f t="shared" si="19"/>
        <v>800</v>
      </c>
    </row>
    <row r="110" spans="1:9" ht="15.75" x14ac:dyDescent="0.25">
      <c r="A110" s="83"/>
      <c r="B110" s="84"/>
      <c r="C110" s="3" t="s">
        <v>21</v>
      </c>
      <c r="D110" s="4" t="s">
        <v>27</v>
      </c>
      <c r="E110" s="22" t="s">
        <v>28</v>
      </c>
      <c r="F110" s="31">
        <v>48</v>
      </c>
      <c r="G110" s="31"/>
      <c r="H110" s="8">
        <v>40</v>
      </c>
      <c r="I110" s="8">
        <f t="shared" si="19"/>
        <v>1920</v>
      </c>
    </row>
    <row r="111" spans="1:9" ht="15.75" x14ac:dyDescent="0.25">
      <c r="A111" s="83"/>
      <c r="B111" s="84"/>
      <c r="C111" s="3" t="s">
        <v>21</v>
      </c>
      <c r="D111" s="4" t="s">
        <v>29</v>
      </c>
      <c r="E111" s="22" t="s">
        <v>28</v>
      </c>
      <c r="F111" s="31">
        <v>56</v>
      </c>
      <c r="G111" s="31"/>
      <c r="H111" s="8">
        <v>40</v>
      </c>
      <c r="I111" s="8">
        <f t="shared" si="19"/>
        <v>2240</v>
      </c>
    </row>
    <row r="112" spans="1:9" ht="15.75" x14ac:dyDescent="0.25">
      <c r="A112" s="83"/>
      <c r="B112" s="84"/>
      <c r="C112" s="3" t="s">
        <v>21</v>
      </c>
      <c r="D112" s="4" t="s">
        <v>30</v>
      </c>
      <c r="E112" s="5" t="s">
        <v>13</v>
      </c>
      <c r="F112" s="31">
        <v>5</v>
      </c>
      <c r="G112" s="7">
        <f t="shared" ref="G112:G113" si="20">F112/0.6</f>
        <v>8.3333333333333339</v>
      </c>
      <c r="H112" s="8">
        <v>24</v>
      </c>
      <c r="I112" s="8">
        <f t="shared" ref="I112:I113" si="21">G112*H112</f>
        <v>200</v>
      </c>
    </row>
    <row r="113" spans="1:9" ht="15.75" x14ac:dyDescent="0.25">
      <c r="A113" s="83"/>
      <c r="B113" s="84"/>
      <c r="C113" s="3" t="s">
        <v>21</v>
      </c>
      <c r="D113" s="4" t="s">
        <v>45</v>
      </c>
      <c r="E113" s="5" t="s">
        <v>13</v>
      </c>
      <c r="F113" s="31">
        <v>6</v>
      </c>
      <c r="G113" s="7">
        <f t="shared" si="20"/>
        <v>10</v>
      </c>
      <c r="H113" s="8">
        <v>24</v>
      </c>
      <c r="I113" s="8">
        <f t="shared" si="21"/>
        <v>240</v>
      </c>
    </row>
    <row r="114" spans="1:9" ht="15.75" x14ac:dyDescent="0.25">
      <c r="A114" s="83"/>
      <c r="B114" s="84"/>
      <c r="C114" s="3" t="s">
        <v>21</v>
      </c>
      <c r="D114" s="4" t="s">
        <v>46</v>
      </c>
      <c r="E114" s="22" t="s">
        <v>28</v>
      </c>
      <c r="F114" s="31">
        <v>200</v>
      </c>
      <c r="G114" s="31"/>
      <c r="H114" s="8">
        <v>40</v>
      </c>
      <c r="I114" s="8">
        <f>F114*H114</f>
        <v>8000</v>
      </c>
    </row>
    <row r="115" spans="1:9" ht="15.75" x14ac:dyDescent="0.25">
      <c r="A115" s="83"/>
      <c r="B115" s="84"/>
      <c r="C115" s="3" t="s">
        <v>21</v>
      </c>
      <c r="D115" s="4" t="s">
        <v>12</v>
      </c>
      <c r="E115" s="5" t="s">
        <v>13</v>
      </c>
      <c r="F115" s="31">
        <v>340</v>
      </c>
      <c r="G115" s="7">
        <f>F115/0.6</f>
        <v>566.66666666666674</v>
      </c>
      <c r="H115" s="8">
        <v>24</v>
      </c>
      <c r="I115" s="8">
        <f t="shared" ref="I115:I116" si="22">G115*H115</f>
        <v>13600.000000000002</v>
      </c>
    </row>
    <row r="116" spans="1:9" ht="15.75" x14ac:dyDescent="0.25">
      <c r="A116" s="83"/>
      <c r="B116" s="84"/>
      <c r="C116" s="3" t="s">
        <v>21</v>
      </c>
      <c r="D116" s="20" t="s">
        <v>14</v>
      </c>
      <c r="E116" s="5" t="s">
        <v>13</v>
      </c>
      <c r="F116" s="31">
        <v>221</v>
      </c>
      <c r="G116" s="10">
        <f>F116/0.55</f>
        <v>401.81818181818181</v>
      </c>
      <c r="H116" s="8">
        <v>24</v>
      </c>
      <c r="I116" s="8">
        <f t="shared" si="22"/>
        <v>9643.636363636364</v>
      </c>
    </row>
    <row r="117" spans="1:9" ht="15.75" x14ac:dyDescent="0.25">
      <c r="A117" s="83"/>
      <c r="B117" s="84"/>
      <c r="C117" s="3" t="s">
        <v>41</v>
      </c>
      <c r="D117" s="4" t="s">
        <v>47</v>
      </c>
      <c r="E117" s="22" t="s">
        <v>28</v>
      </c>
      <c r="F117" s="31">
        <v>5</v>
      </c>
      <c r="G117" s="31"/>
      <c r="H117" s="8">
        <v>40</v>
      </c>
      <c r="I117" s="8">
        <f t="shared" ref="I117:I121" si="23">F117*H117</f>
        <v>200</v>
      </c>
    </row>
    <row r="118" spans="1:9" ht="15.75" x14ac:dyDescent="0.25">
      <c r="A118" s="83"/>
      <c r="B118" s="84"/>
      <c r="C118" s="3" t="s">
        <v>41</v>
      </c>
      <c r="D118" s="4" t="s">
        <v>48</v>
      </c>
      <c r="E118" s="22" t="s">
        <v>28</v>
      </c>
      <c r="F118" s="31">
        <v>5</v>
      </c>
      <c r="G118" s="31"/>
      <c r="H118" s="8">
        <v>40</v>
      </c>
      <c r="I118" s="8">
        <f t="shared" si="23"/>
        <v>200</v>
      </c>
    </row>
    <row r="119" spans="1:9" ht="15.75" x14ac:dyDescent="0.25">
      <c r="A119" s="83"/>
      <c r="B119" s="84"/>
      <c r="C119" s="3" t="s">
        <v>41</v>
      </c>
      <c r="D119" s="4" t="s">
        <v>43</v>
      </c>
      <c r="E119" s="22" t="s">
        <v>28</v>
      </c>
      <c r="F119" s="31">
        <v>10</v>
      </c>
      <c r="G119" s="31"/>
      <c r="H119" s="8">
        <v>40</v>
      </c>
      <c r="I119" s="8">
        <f t="shared" si="23"/>
        <v>400</v>
      </c>
    </row>
    <row r="120" spans="1:9" ht="15.75" x14ac:dyDescent="0.25">
      <c r="A120" s="83"/>
      <c r="B120" s="84"/>
      <c r="C120" s="3" t="s">
        <v>41</v>
      </c>
      <c r="D120" s="4" t="s">
        <v>27</v>
      </c>
      <c r="E120" s="22" t="s">
        <v>28</v>
      </c>
      <c r="F120" s="31">
        <v>53</v>
      </c>
      <c r="G120" s="31"/>
      <c r="H120" s="8">
        <v>40</v>
      </c>
      <c r="I120" s="8">
        <f t="shared" si="23"/>
        <v>2120</v>
      </c>
    </row>
    <row r="121" spans="1:9" ht="15.75" x14ac:dyDescent="0.25">
      <c r="A121" s="83"/>
      <c r="B121" s="84"/>
      <c r="C121" s="3" t="s">
        <v>41</v>
      </c>
      <c r="D121" s="4" t="s">
        <v>29</v>
      </c>
      <c r="E121" s="22" t="s">
        <v>28</v>
      </c>
      <c r="F121" s="31">
        <v>39</v>
      </c>
      <c r="G121" s="31"/>
      <c r="H121" s="8">
        <v>40</v>
      </c>
      <c r="I121" s="8">
        <f t="shared" si="23"/>
        <v>1560</v>
      </c>
    </row>
    <row r="122" spans="1:9" ht="15.75" x14ac:dyDescent="0.25">
      <c r="A122" s="83"/>
      <c r="B122" s="84"/>
      <c r="C122" s="3" t="s">
        <v>41</v>
      </c>
      <c r="D122" s="4" t="s">
        <v>30</v>
      </c>
      <c r="E122" s="5" t="s">
        <v>13</v>
      </c>
      <c r="F122" s="31">
        <v>1</v>
      </c>
      <c r="G122" s="7">
        <f t="shared" ref="G122:G123" si="24">F122/0.6</f>
        <v>1.6666666666666667</v>
      </c>
      <c r="H122" s="8">
        <v>24</v>
      </c>
      <c r="I122" s="8">
        <f t="shared" ref="I122:I123" si="25">G122*H122</f>
        <v>40</v>
      </c>
    </row>
    <row r="123" spans="1:9" ht="15.75" x14ac:dyDescent="0.25">
      <c r="A123" s="83"/>
      <c r="B123" s="84"/>
      <c r="C123" s="3" t="s">
        <v>41</v>
      </c>
      <c r="D123" s="4" t="s">
        <v>45</v>
      </c>
      <c r="E123" s="5" t="s">
        <v>13</v>
      </c>
      <c r="F123" s="31">
        <v>2</v>
      </c>
      <c r="G123" s="7">
        <f t="shared" si="24"/>
        <v>3.3333333333333335</v>
      </c>
      <c r="H123" s="8">
        <v>24</v>
      </c>
      <c r="I123" s="8">
        <f t="shared" si="25"/>
        <v>80</v>
      </c>
    </row>
    <row r="124" spans="1:9" ht="15.75" x14ac:dyDescent="0.25">
      <c r="A124" s="83"/>
      <c r="B124" s="84"/>
      <c r="C124" s="3" t="s">
        <v>41</v>
      </c>
      <c r="D124" s="4" t="s">
        <v>46</v>
      </c>
      <c r="E124" s="22" t="s">
        <v>28</v>
      </c>
      <c r="F124" s="31">
        <v>120</v>
      </c>
      <c r="G124" s="31"/>
      <c r="H124" s="8">
        <v>40</v>
      </c>
      <c r="I124" s="8">
        <f>F124*H124</f>
        <v>4800</v>
      </c>
    </row>
    <row r="125" spans="1:9" ht="15.75" x14ac:dyDescent="0.25">
      <c r="A125" s="83"/>
      <c r="B125" s="84"/>
      <c r="C125" s="3" t="s">
        <v>41</v>
      </c>
      <c r="D125" s="4" t="s">
        <v>12</v>
      </c>
      <c r="E125" s="5" t="s">
        <v>13</v>
      </c>
      <c r="F125" s="31">
        <v>25</v>
      </c>
      <c r="G125" s="7">
        <f>F125/0.6</f>
        <v>41.666666666666671</v>
      </c>
      <c r="H125" s="8">
        <v>24</v>
      </c>
      <c r="I125" s="8">
        <f t="shared" ref="I125:I126" si="26">G125*H125</f>
        <v>1000.0000000000001</v>
      </c>
    </row>
    <row r="126" spans="1:9" ht="15.75" x14ac:dyDescent="0.25">
      <c r="A126" s="83"/>
      <c r="B126" s="84"/>
      <c r="C126" s="3" t="s">
        <v>41</v>
      </c>
      <c r="D126" s="20" t="s">
        <v>14</v>
      </c>
      <c r="E126" s="5" t="s">
        <v>13</v>
      </c>
      <c r="F126" s="31">
        <v>15</v>
      </c>
      <c r="G126" s="10">
        <f>F126/0.55</f>
        <v>27.27272727272727</v>
      </c>
      <c r="H126" s="8">
        <v>24</v>
      </c>
      <c r="I126" s="8">
        <f t="shared" si="26"/>
        <v>654.5454545454545</v>
      </c>
    </row>
    <row r="127" spans="1:9" ht="15.75" x14ac:dyDescent="0.25">
      <c r="A127" s="83"/>
      <c r="B127" s="84"/>
      <c r="C127" s="3" t="s">
        <v>33</v>
      </c>
      <c r="D127" s="4" t="s">
        <v>27</v>
      </c>
      <c r="E127" s="22" t="s">
        <v>28</v>
      </c>
      <c r="F127" s="31">
        <v>20</v>
      </c>
      <c r="G127" s="31"/>
      <c r="H127" s="8">
        <v>40</v>
      </c>
      <c r="I127" s="8">
        <f t="shared" ref="I127:I128" si="27">F127*H127</f>
        <v>800</v>
      </c>
    </row>
    <row r="128" spans="1:9" ht="15.75" x14ac:dyDescent="0.25">
      <c r="A128" s="83"/>
      <c r="B128" s="84"/>
      <c r="C128" s="3" t="s">
        <v>33</v>
      </c>
      <c r="D128" s="4" t="s">
        <v>29</v>
      </c>
      <c r="E128" s="22" t="s">
        <v>28</v>
      </c>
      <c r="F128" s="31">
        <v>2</v>
      </c>
      <c r="G128" s="31"/>
      <c r="H128" s="8">
        <v>40</v>
      </c>
      <c r="I128" s="8">
        <f t="shared" si="27"/>
        <v>80</v>
      </c>
    </row>
    <row r="129" spans="1:9" ht="15.75" x14ac:dyDescent="0.25">
      <c r="A129" s="83"/>
      <c r="B129" s="84"/>
      <c r="C129" s="3" t="s">
        <v>33</v>
      </c>
      <c r="D129" s="4" t="s">
        <v>12</v>
      </c>
      <c r="E129" s="5" t="s">
        <v>13</v>
      </c>
      <c r="F129" s="31">
        <v>20</v>
      </c>
      <c r="G129" s="7">
        <f>F129/0.6</f>
        <v>33.333333333333336</v>
      </c>
      <c r="H129" s="8">
        <v>24</v>
      </c>
      <c r="I129" s="8">
        <f t="shared" ref="I129:I130" si="28">G129*H129</f>
        <v>800</v>
      </c>
    </row>
    <row r="130" spans="1:9" ht="15.75" x14ac:dyDescent="0.25">
      <c r="A130" s="83"/>
      <c r="B130" s="84"/>
      <c r="C130" s="3" t="s">
        <v>33</v>
      </c>
      <c r="D130" s="20" t="s">
        <v>14</v>
      </c>
      <c r="E130" s="5" t="s">
        <v>13</v>
      </c>
      <c r="F130" s="31">
        <v>14</v>
      </c>
      <c r="G130" s="10">
        <f>F130/0.55</f>
        <v>25.454545454545453</v>
      </c>
      <c r="H130" s="8">
        <v>24</v>
      </c>
      <c r="I130" s="8">
        <f t="shared" si="28"/>
        <v>610.90909090909088</v>
      </c>
    </row>
    <row r="131" spans="1:9" ht="15.75" x14ac:dyDescent="0.25">
      <c r="A131" s="83"/>
      <c r="B131" s="84"/>
      <c r="C131" s="3" t="s">
        <v>15</v>
      </c>
      <c r="D131" s="4" t="s">
        <v>27</v>
      </c>
      <c r="E131" s="22" t="s">
        <v>28</v>
      </c>
      <c r="F131" s="31">
        <v>7</v>
      </c>
      <c r="G131" s="31"/>
      <c r="H131" s="8">
        <v>40</v>
      </c>
      <c r="I131" s="8">
        <f t="shared" ref="I131:I132" si="29">F131*H131</f>
        <v>280</v>
      </c>
    </row>
    <row r="132" spans="1:9" ht="15.75" x14ac:dyDescent="0.25">
      <c r="A132" s="83"/>
      <c r="B132" s="84"/>
      <c r="C132" s="3" t="s">
        <v>15</v>
      </c>
      <c r="D132" s="4" t="s">
        <v>29</v>
      </c>
      <c r="E132" s="22" t="s">
        <v>28</v>
      </c>
      <c r="F132" s="31">
        <v>4</v>
      </c>
      <c r="G132" s="31"/>
      <c r="H132" s="8">
        <v>40</v>
      </c>
      <c r="I132" s="8">
        <f t="shared" si="29"/>
        <v>160</v>
      </c>
    </row>
    <row r="133" spans="1:9" ht="15.75" x14ac:dyDescent="0.25">
      <c r="A133" s="83"/>
      <c r="B133" s="84"/>
      <c r="C133" s="3" t="s">
        <v>15</v>
      </c>
      <c r="D133" s="4" t="s">
        <v>45</v>
      </c>
      <c r="E133" s="5" t="s">
        <v>13</v>
      </c>
      <c r="F133" s="31">
        <v>1</v>
      </c>
      <c r="G133" s="7">
        <f>F133/0.6</f>
        <v>1.6666666666666667</v>
      </c>
      <c r="H133" s="8">
        <v>24</v>
      </c>
      <c r="I133" s="8">
        <f>G133*H133</f>
        <v>40</v>
      </c>
    </row>
    <row r="134" spans="1:9" ht="15.75" x14ac:dyDescent="0.25">
      <c r="A134" s="83"/>
      <c r="B134" s="84"/>
      <c r="C134" s="3" t="s">
        <v>15</v>
      </c>
      <c r="D134" s="4" t="s">
        <v>46</v>
      </c>
      <c r="E134" s="22" t="s">
        <v>28</v>
      </c>
      <c r="F134" s="31">
        <v>60</v>
      </c>
      <c r="G134" s="31"/>
      <c r="H134" s="8">
        <v>40</v>
      </c>
      <c r="I134" s="8">
        <f>F134*H134</f>
        <v>2400</v>
      </c>
    </row>
    <row r="135" spans="1:9" ht="15.75" x14ac:dyDescent="0.25">
      <c r="A135" s="83"/>
      <c r="B135" s="84"/>
      <c r="C135" s="3" t="s">
        <v>15</v>
      </c>
      <c r="D135" s="4" t="s">
        <v>12</v>
      </c>
      <c r="E135" s="5" t="s">
        <v>13</v>
      </c>
      <c r="F135" s="9">
        <v>80</v>
      </c>
      <c r="G135" s="7">
        <f t="shared" ref="G135:G137" si="30">F135/0.6</f>
        <v>133.33333333333334</v>
      </c>
      <c r="H135" s="8">
        <v>24</v>
      </c>
      <c r="I135" s="8">
        <f t="shared" ref="I135:I137" si="31">G135*H135</f>
        <v>3200</v>
      </c>
    </row>
    <row r="136" spans="1:9" ht="15.75" x14ac:dyDescent="0.25">
      <c r="A136" s="83"/>
      <c r="B136" s="84"/>
      <c r="C136" s="3" t="s">
        <v>15</v>
      </c>
      <c r="D136" s="4" t="s">
        <v>12</v>
      </c>
      <c r="E136" s="5" t="s">
        <v>13</v>
      </c>
      <c r="F136" s="9">
        <v>53</v>
      </c>
      <c r="G136" s="7">
        <f t="shared" si="30"/>
        <v>88.333333333333343</v>
      </c>
      <c r="H136" s="8">
        <v>24</v>
      </c>
      <c r="I136" s="8">
        <f t="shared" si="31"/>
        <v>2120</v>
      </c>
    </row>
    <row r="137" spans="1:9" ht="15.75" x14ac:dyDescent="0.25">
      <c r="A137" s="83"/>
      <c r="B137" s="84"/>
      <c r="C137" s="3" t="s">
        <v>18</v>
      </c>
      <c r="D137" s="4" t="s">
        <v>12</v>
      </c>
      <c r="E137" s="5" t="s">
        <v>13</v>
      </c>
      <c r="F137" s="9">
        <v>1</v>
      </c>
      <c r="G137" s="7">
        <f t="shared" si="30"/>
        <v>1.6666666666666667</v>
      </c>
      <c r="H137" s="8">
        <v>24</v>
      </c>
      <c r="I137" s="8">
        <f t="shared" si="31"/>
        <v>40</v>
      </c>
    </row>
    <row r="138" spans="1:9" ht="15.75" x14ac:dyDescent="0.25">
      <c r="A138" s="83"/>
      <c r="B138" s="84"/>
      <c r="C138" s="12"/>
      <c r="D138" s="28" t="s">
        <v>19</v>
      </c>
      <c r="E138" s="28"/>
      <c r="F138" s="14">
        <f>SUM(F108:F137)</f>
        <v>1473</v>
      </c>
      <c r="G138" s="17"/>
      <c r="H138" s="12"/>
      <c r="I138" s="19">
        <f>SUM(I108:I137)</f>
        <v>59829.090909090912</v>
      </c>
    </row>
    <row r="139" spans="1:9" ht="15.75" x14ac:dyDescent="0.25">
      <c r="A139" s="83"/>
      <c r="B139" s="84" t="s">
        <v>49</v>
      </c>
      <c r="C139" s="3" t="s">
        <v>26</v>
      </c>
      <c r="D139" s="4" t="s">
        <v>27</v>
      </c>
      <c r="E139" s="22" t="s">
        <v>28</v>
      </c>
      <c r="F139" s="9">
        <v>3</v>
      </c>
      <c r="G139" s="9"/>
      <c r="H139" s="8">
        <v>40</v>
      </c>
      <c r="I139" s="8">
        <f t="shared" ref="I139:I141" si="32">F139*H139</f>
        <v>120</v>
      </c>
    </row>
    <row r="140" spans="1:9" ht="15.75" x14ac:dyDescent="0.25">
      <c r="A140" s="83"/>
      <c r="B140" s="84"/>
      <c r="C140" s="3" t="s">
        <v>26</v>
      </c>
      <c r="D140" s="4" t="s">
        <v>29</v>
      </c>
      <c r="E140" s="22" t="s">
        <v>28</v>
      </c>
      <c r="F140" s="9">
        <v>35</v>
      </c>
      <c r="G140" s="9"/>
      <c r="H140" s="8">
        <v>40</v>
      </c>
      <c r="I140" s="8">
        <f t="shared" si="32"/>
        <v>1400</v>
      </c>
    </row>
    <row r="141" spans="1:9" ht="15.75" x14ac:dyDescent="0.25">
      <c r="A141" s="83"/>
      <c r="B141" s="84"/>
      <c r="C141" s="3" t="s">
        <v>26</v>
      </c>
      <c r="D141" s="4" t="s">
        <v>37</v>
      </c>
      <c r="E141" s="22" t="s">
        <v>28</v>
      </c>
      <c r="F141" s="9">
        <v>23</v>
      </c>
      <c r="G141" s="9"/>
      <c r="H141" s="8">
        <v>40</v>
      </c>
      <c r="I141" s="8">
        <f t="shared" si="32"/>
        <v>920</v>
      </c>
    </row>
    <row r="142" spans="1:9" ht="15.75" x14ac:dyDescent="0.25">
      <c r="A142" s="83"/>
      <c r="B142" s="84"/>
      <c r="C142" s="3" t="s">
        <v>26</v>
      </c>
      <c r="D142" s="4" t="s">
        <v>30</v>
      </c>
      <c r="E142" s="5" t="s">
        <v>13</v>
      </c>
      <c r="F142" s="9">
        <v>44</v>
      </c>
      <c r="G142" s="24">
        <f t="shared" ref="G142:G143" si="33">F142/0.65</f>
        <v>67.692307692307693</v>
      </c>
      <c r="H142" s="8">
        <v>24</v>
      </c>
      <c r="I142" s="8">
        <f t="shared" ref="I142:I145" si="34">G142*H142</f>
        <v>1624.6153846153848</v>
      </c>
    </row>
    <row r="143" spans="1:9" ht="15.75" x14ac:dyDescent="0.25">
      <c r="A143" s="83"/>
      <c r="B143" s="84"/>
      <c r="C143" s="3" t="s">
        <v>26</v>
      </c>
      <c r="D143" s="4" t="s">
        <v>45</v>
      </c>
      <c r="E143" s="5" t="s">
        <v>13</v>
      </c>
      <c r="F143" s="9">
        <v>2</v>
      </c>
      <c r="G143" s="24">
        <f t="shared" si="33"/>
        <v>3.0769230769230766</v>
      </c>
      <c r="H143" s="8">
        <v>24</v>
      </c>
      <c r="I143" s="8">
        <f t="shared" si="34"/>
        <v>73.84615384615384</v>
      </c>
    </row>
    <row r="144" spans="1:9" ht="15.75" x14ac:dyDescent="0.25">
      <c r="A144" s="83"/>
      <c r="B144" s="84"/>
      <c r="C144" s="3" t="s">
        <v>26</v>
      </c>
      <c r="D144" s="4" t="s">
        <v>12</v>
      </c>
      <c r="E144" s="5" t="s">
        <v>13</v>
      </c>
      <c r="F144" s="9">
        <v>10</v>
      </c>
      <c r="G144" s="24">
        <f>F144/0.65</f>
        <v>15.384615384615383</v>
      </c>
      <c r="H144" s="8">
        <v>24</v>
      </c>
      <c r="I144" s="8">
        <f t="shared" si="34"/>
        <v>369.23076923076917</v>
      </c>
    </row>
    <row r="145" spans="1:10" ht="15.75" x14ac:dyDescent="0.25">
      <c r="A145" s="83"/>
      <c r="B145" s="84"/>
      <c r="C145" s="3" t="s">
        <v>26</v>
      </c>
      <c r="D145" s="4" t="s">
        <v>14</v>
      </c>
      <c r="E145" s="5" t="s">
        <v>13</v>
      </c>
      <c r="F145" s="9">
        <v>4</v>
      </c>
      <c r="G145" s="24">
        <f>F145/0.6</f>
        <v>6.666666666666667</v>
      </c>
      <c r="H145" s="8">
        <v>24</v>
      </c>
      <c r="I145" s="8">
        <f t="shared" si="34"/>
        <v>160</v>
      </c>
    </row>
    <row r="146" spans="1:10" ht="15.75" x14ac:dyDescent="0.25">
      <c r="A146" s="83"/>
      <c r="B146" s="84"/>
      <c r="C146" s="3" t="s">
        <v>50</v>
      </c>
      <c r="D146" s="4" t="s">
        <v>27</v>
      </c>
      <c r="E146" s="22" t="s">
        <v>28</v>
      </c>
      <c r="F146" s="9">
        <v>7</v>
      </c>
      <c r="G146" s="9"/>
      <c r="H146" s="8">
        <v>40</v>
      </c>
      <c r="I146" s="8">
        <f t="shared" ref="I146:I148" si="35">F146*H146</f>
        <v>280</v>
      </c>
    </row>
    <row r="147" spans="1:10" ht="15.75" x14ac:dyDescent="0.25">
      <c r="A147" s="83"/>
      <c r="B147" s="84"/>
      <c r="C147" s="3" t="s">
        <v>50</v>
      </c>
      <c r="D147" s="4" t="s">
        <v>29</v>
      </c>
      <c r="E147" s="22" t="s">
        <v>28</v>
      </c>
      <c r="F147" s="9">
        <v>30</v>
      </c>
      <c r="G147" s="9"/>
      <c r="H147" s="8">
        <v>40</v>
      </c>
      <c r="I147" s="8">
        <f t="shared" si="35"/>
        <v>1200</v>
      </c>
    </row>
    <row r="148" spans="1:10" ht="15.75" x14ac:dyDescent="0.25">
      <c r="A148" s="83"/>
      <c r="B148" s="84"/>
      <c r="C148" s="3" t="s">
        <v>50</v>
      </c>
      <c r="D148" s="4" t="s">
        <v>37</v>
      </c>
      <c r="E148" s="22" t="s">
        <v>28</v>
      </c>
      <c r="F148" s="9">
        <v>15</v>
      </c>
      <c r="G148" s="9"/>
      <c r="H148" s="8">
        <v>40</v>
      </c>
      <c r="I148" s="8">
        <f t="shared" si="35"/>
        <v>600</v>
      </c>
    </row>
    <row r="149" spans="1:10" ht="15.75" x14ac:dyDescent="0.25">
      <c r="A149" s="83"/>
      <c r="B149" s="84"/>
      <c r="C149" s="3" t="s">
        <v>50</v>
      </c>
      <c r="D149" s="4" t="s">
        <v>30</v>
      </c>
      <c r="E149" s="5" t="s">
        <v>13</v>
      </c>
      <c r="F149" s="9">
        <v>30</v>
      </c>
      <c r="G149" s="24">
        <f t="shared" ref="G149:G151" si="36">F149/0.65</f>
        <v>46.153846153846153</v>
      </c>
      <c r="H149" s="8">
        <v>24</v>
      </c>
      <c r="I149" s="8">
        <f t="shared" ref="I149:I154" si="37">G149*H149</f>
        <v>1107.6923076923076</v>
      </c>
    </row>
    <row r="150" spans="1:10" ht="15.75" x14ac:dyDescent="0.25">
      <c r="A150" s="83"/>
      <c r="B150" s="84"/>
      <c r="C150" s="3" t="s">
        <v>50</v>
      </c>
      <c r="D150" s="4" t="s">
        <v>45</v>
      </c>
      <c r="E150" s="5" t="s">
        <v>13</v>
      </c>
      <c r="F150" s="9">
        <v>3</v>
      </c>
      <c r="G150" s="24">
        <f t="shared" si="36"/>
        <v>4.615384615384615</v>
      </c>
      <c r="H150" s="8">
        <v>24</v>
      </c>
      <c r="I150" s="8">
        <f t="shared" si="37"/>
        <v>110.76923076923076</v>
      </c>
    </row>
    <row r="151" spans="1:10" ht="15.75" x14ac:dyDescent="0.25">
      <c r="A151" s="83"/>
      <c r="B151" s="84"/>
      <c r="C151" s="3" t="s">
        <v>50</v>
      </c>
      <c r="D151" s="4" t="s">
        <v>12</v>
      </c>
      <c r="E151" s="5" t="s">
        <v>13</v>
      </c>
      <c r="F151" s="9">
        <v>6</v>
      </c>
      <c r="G151" s="24">
        <f t="shared" si="36"/>
        <v>9.2307692307692299</v>
      </c>
      <c r="H151" s="8">
        <v>24</v>
      </c>
      <c r="I151" s="8">
        <f t="shared" si="37"/>
        <v>221.53846153846152</v>
      </c>
    </row>
    <row r="152" spans="1:10" ht="15.75" x14ac:dyDescent="0.25">
      <c r="A152" s="83"/>
      <c r="B152" s="84"/>
      <c r="C152" s="3" t="s">
        <v>50</v>
      </c>
      <c r="D152" s="4" t="s">
        <v>14</v>
      </c>
      <c r="E152" s="5" t="s">
        <v>13</v>
      </c>
      <c r="F152" s="9">
        <v>4</v>
      </c>
      <c r="G152" s="24">
        <f>F152/0.6</f>
        <v>6.666666666666667</v>
      </c>
      <c r="H152" s="8">
        <v>24</v>
      </c>
      <c r="I152" s="8">
        <f t="shared" si="37"/>
        <v>160</v>
      </c>
    </row>
    <row r="153" spans="1:10" ht="15.75" x14ac:dyDescent="0.25">
      <c r="A153" s="83"/>
      <c r="B153" s="84"/>
      <c r="C153" s="3" t="s">
        <v>21</v>
      </c>
      <c r="D153" s="4" t="s">
        <v>12</v>
      </c>
      <c r="E153" s="5" t="s">
        <v>13</v>
      </c>
      <c r="F153" s="9">
        <v>2</v>
      </c>
      <c r="G153" s="7">
        <f>F153/0.6</f>
        <v>3.3333333333333335</v>
      </c>
      <c r="H153" s="8">
        <v>24</v>
      </c>
      <c r="I153" s="8">
        <f t="shared" si="37"/>
        <v>80</v>
      </c>
    </row>
    <row r="154" spans="1:10" ht="15.75" x14ac:dyDescent="0.25">
      <c r="A154" s="83"/>
      <c r="B154" s="84"/>
      <c r="C154" s="3" t="s">
        <v>21</v>
      </c>
      <c r="D154" s="4" t="s">
        <v>14</v>
      </c>
      <c r="E154" s="5" t="s">
        <v>13</v>
      </c>
      <c r="F154" s="9">
        <v>2</v>
      </c>
      <c r="G154" s="10">
        <f>F154/0.55</f>
        <v>3.6363636363636362</v>
      </c>
      <c r="H154" s="8">
        <v>24</v>
      </c>
      <c r="I154" s="8">
        <f t="shared" si="37"/>
        <v>87.272727272727266</v>
      </c>
    </row>
    <row r="155" spans="1:10" ht="15.75" x14ac:dyDescent="0.25">
      <c r="A155" s="83"/>
      <c r="B155" s="84"/>
      <c r="C155" s="3" t="s">
        <v>38</v>
      </c>
      <c r="D155" s="4" t="s">
        <v>29</v>
      </c>
      <c r="E155" s="22" t="s">
        <v>28</v>
      </c>
      <c r="F155" s="9">
        <v>3</v>
      </c>
      <c r="G155" s="9"/>
      <c r="H155" s="8">
        <v>40</v>
      </c>
      <c r="I155" s="8">
        <f>F155*H155</f>
        <v>120</v>
      </c>
    </row>
    <row r="156" spans="1:10" ht="15.75" x14ac:dyDescent="0.25">
      <c r="A156" s="83"/>
      <c r="B156" s="84"/>
      <c r="C156" s="3" t="s">
        <v>38</v>
      </c>
      <c r="D156" s="4" t="s">
        <v>30</v>
      </c>
      <c r="E156" s="5" t="s">
        <v>13</v>
      </c>
      <c r="F156" s="9">
        <v>5</v>
      </c>
      <c r="G156" s="24">
        <f t="shared" ref="G156:G157" si="38">F156/0.65</f>
        <v>7.6923076923076916</v>
      </c>
      <c r="H156" s="8">
        <v>24</v>
      </c>
      <c r="I156" s="8">
        <f t="shared" ref="I156:I161" si="39">G156*H156</f>
        <v>184.61538461538458</v>
      </c>
      <c r="J156" s="32"/>
    </row>
    <row r="157" spans="1:10" ht="15.75" x14ac:dyDescent="0.25">
      <c r="A157" s="83"/>
      <c r="B157" s="84"/>
      <c r="C157" s="3" t="s">
        <v>38</v>
      </c>
      <c r="D157" s="4" t="s">
        <v>12</v>
      </c>
      <c r="E157" s="5" t="s">
        <v>13</v>
      </c>
      <c r="F157" s="9">
        <v>1</v>
      </c>
      <c r="G157" s="24">
        <f t="shared" si="38"/>
        <v>1.5384615384615383</v>
      </c>
      <c r="H157" s="8">
        <v>24</v>
      </c>
      <c r="I157" s="8">
        <f t="shared" si="39"/>
        <v>36.92307692307692</v>
      </c>
    </row>
    <row r="158" spans="1:10" ht="15.75" x14ac:dyDescent="0.25">
      <c r="A158" s="83"/>
      <c r="B158" s="84"/>
      <c r="C158" s="3" t="s">
        <v>51</v>
      </c>
      <c r="D158" s="4" t="s">
        <v>12</v>
      </c>
      <c r="E158" s="5" t="s">
        <v>13</v>
      </c>
      <c r="F158" s="9">
        <v>2</v>
      </c>
      <c r="G158" s="7">
        <f>F158/0.6</f>
        <v>3.3333333333333335</v>
      </c>
      <c r="H158" s="8">
        <v>24</v>
      </c>
      <c r="I158" s="8">
        <f t="shared" si="39"/>
        <v>80</v>
      </c>
    </row>
    <row r="159" spans="1:10" ht="15.75" x14ac:dyDescent="0.25">
      <c r="A159" s="83"/>
      <c r="B159" s="84"/>
      <c r="C159" s="3" t="s">
        <v>51</v>
      </c>
      <c r="D159" s="4" t="s">
        <v>14</v>
      </c>
      <c r="E159" s="5" t="s">
        <v>13</v>
      </c>
      <c r="F159" s="9">
        <v>1</v>
      </c>
      <c r="G159" s="10">
        <f>F159/0.55</f>
        <v>1.8181818181818181</v>
      </c>
      <c r="H159" s="8">
        <v>24</v>
      </c>
      <c r="I159" s="8">
        <f t="shared" si="39"/>
        <v>43.636363636363633</v>
      </c>
    </row>
    <row r="160" spans="1:10" ht="15.75" x14ac:dyDescent="0.25">
      <c r="A160" s="83"/>
      <c r="B160" s="84"/>
      <c r="C160" s="33" t="s">
        <v>15</v>
      </c>
      <c r="D160" s="4" t="s">
        <v>12</v>
      </c>
      <c r="E160" s="5" t="s">
        <v>13</v>
      </c>
      <c r="F160" s="9">
        <v>1</v>
      </c>
      <c r="G160" s="7">
        <f>F160/0.6</f>
        <v>1.6666666666666667</v>
      </c>
      <c r="H160" s="8">
        <v>24</v>
      </c>
      <c r="I160" s="8">
        <f t="shared" si="39"/>
        <v>40</v>
      </c>
    </row>
    <row r="161" spans="1:9" ht="15.75" x14ac:dyDescent="0.25">
      <c r="A161" s="83"/>
      <c r="B161" s="84"/>
      <c r="C161" s="33" t="s">
        <v>15</v>
      </c>
      <c r="D161" s="4" t="s">
        <v>14</v>
      </c>
      <c r="E161" s="5" t="s">
        <v>13</v>
      </c>
      <c r="F161" s="9">
        <v>1</v>
      </c>
      <c r="G161" s="10">
        <f>F161/0.55</f>
        <v>1.8181818181818181</v>
      </c>
      <c r="H161" s="8">
        <v>24</v>
      </c>
      <c r="I161" s="8">
        <f t="shared" si="39"/>
        <v>43.636363636363633</v>
      </c>
    </row>
    <row r="162" spans="1:9" ht="15.75" x14ac:dyDescent="0.25">
      <c r="A162" s="83"/>
      <c r="B162" s="84"/>
      <c r="C162" s="18"/>
      <c r="D162" s="34" t="s">
        <v>19</v>
      </c>
      <c r="E162" s="34"/>
      <c r="F162" s="15">
        <f>SUM(F139:F161)</f>
        <v>234</v>
      </c>
      <c r="G162" s="15"/>
      <c r="H162" s="18"/>
      <c r="I162" s="16">
        <f>SUM(I139:I159)</f>
        <v>8980.1398601398614</v>
      </c>
    </row>
    <row r="163" spans="1:9" ht="15.75" x14ac:dyDescent="0.25">
      <c r="A163" s="83"/>
      <c r="B163" s="84" t="s">
        <v>52</v>
      </c>
      <c r="C163" s="3" t="s">
        <v>11</v>
      </c>
      <c r="D163" s="4" t="s">
        <v>27</v>
      </c>
      <c r="E163" s="22" t="s">
        <v>28</v>
      </c>
      <c r="F163" s="6">
        <v>1</v>
      </c>
      <c r="G163" s="6"/>
      <c r="H163" s="8">
        <v>40</v>
      </c>
      <c r="I163" s="8">
        <f t="shared" ref="I163:I164" si="40">F163*H163</f>
        <v>40</v>
      </c>
    </row>
    <row r="164" spans="1:9" ht="15.75" x14ac:dyDescent="0.25">
      <c r="A164" s="83"/>
      <c r="B164" s="84"/>
      <c r="C164" s="3" t="s">
        <v>21</v>
      </c>
      <c r="D164" s="4" t="s">
        <v>29</v>
      </c>
      <c r="E164" s="22" t="s">
        <v>28</v>
      </c>
      <c r="F164" s="31">
        <v>2</v>
      </c>
      <c r="G164" s="31"/>
      <c r="H164" s="8">
        <v>40</v>
      </c>
      <c r="I164" s="8">
        <f t="shared" si="40"/>
        <v>80</v>
      </c>
    </row>
    <row r="165" spans="1:9" ht="15.75" x14ac:dyDescent="0.25">
      <c r="A165" s="83"/>
      <c r="B165" s="84"/>
      <c r="C165" s="3" t="s">
        <v>21</v>
      </c>
      <c r="D165" s="4" t="s">
        <v>12</v>
      </c>
      <c r="E165" s="5" t="s">
        <v>13</v>
      </c>
      <c r="F165" s="31">
        <v>23</v>
      </c>
      <c r="G165" s="7">
        <f>F165/0.6</f>
        <v>38.333333333333336</v>
      </c>
      <c r="H165" s="8">
        <v>24</v>
      </c>
      <c r="I165" s="8">
        <f t="shared" ref="I165:I168" si="41">G165*H165</f>
        <v>920</v>
      </c>
    </row>
    <row r="166" spans="1:9" ht="15.75" customHeight="1" x14ac:dyDescent="0.25">
      <c r="A166" s="83"/>
      <c r="B166" s="84"/>
      <c r="C166" s="3" t="s">
        <v>21</v>
      </c>
      <c r="D166" s="4" t="s">
        <v>14</v>
      </c>
      <c r="E166" s="5" t="s">
        <v>13</v>
      </c>
      <c r="F166" s="31">
        <v>10</v>
      </c>
      <c r="G166" s="10">
        <f>F166/0.55</f>
        <v>18.18181818181818</v>
      </c>
      <c r="H166" s="8">
        <v>24</v>
      </c>
      <c r="I166" s="8">
        <f t="shared" si="41"/>
        <v>436.36363636363632</v>
      </c>
    </row>
    <row r="167" spans="1:9" ht="15.75" customHeight="1" x14ac:dyDescent="0.25">
      <c r="A167" s="83"/>
      <c r="B167" s="84"/>
      <c r="C167" s="3" t="s">
        <v>32</v>
      </c>
      <c r="D167" s="4" t="s">
        <v>12</v>
      </c>
      <c r="E167" s="5" t="s">
        <v>13</v>
      </c>
      <c r="F167" s="31">
        <v>1</v>
      </c>
      <c r="G167" s="7">
        <f>F167/0.6</f>
        <v>1.6666666666666667</v>
      </c>
      <c r="H167" s="8">
        <v>24</v>
      </c>
      <c r="I167" s="8">
        <f t="shared" si="41"/>
        <v>40</v>
      </c>
    </row>
    <row r="168" spans="1:9" ht="15.75" x14ac:dyDescent="0.25">
      <c r="A168" s="83"/>
      <c r="B168" s="84"/>
      <c r="C168" s="3" t="s">
        <v>32</v>
      </c>
      <c r="D168" s="4" t="s">
        <v>14</v>
      </c>
      <c r="E168" s="5" t="s">
        <v>13</v>
      </c>
      <c r="F168" s="31">
        <v>1</v>
      </c>
      <c r="G168" s="10">
        <f>F168/0.55</f>
        <v>1.8181818181818181</v>
      </c>
      <c r="H168" s="8">
        <v>24</v>
      </c>
      <c r="I168" s="8">
        <f t="shared" si="41"/>
        <v>43.636363636363633</v>
      </c>
    </row>
    <row r="169" spans="1:9" ht="15.75" x14ac:dyDescent="0.25">
      <c r="A169" s="83"/>
      <c r="B169" s="84"/>
      <c r="C169" s="3" t="s">
        <v>33</v>
      </c>
      <c r="D169" s="4" t="s">
        <v>27</v>
      </c>
      <c r="E169" s="22" t="s">
        <v>28</v>
      </c>
      <c r="F169" s="31">
        <v>1</v>
      </c>
      <c r="G169" s="31"/>
      <c r="H169" s="8">
        <v>40</v>
      </c>
      <c r="I169" s="8">
        <f t="shared" ref="I169:I170" si="42">F169*H169</f>
        <v>40</v>
      </c>
    </row>
    <row r="170" spans="1:9" ht="15.75" x14ac:dyDescent="0.25">
      <c r="A170" s="83"/>
      <c r="B170" s="84"/>
      <c r="C170" s="3" t="s">
        <v>33</v>
      </c>
      <c r="D170" s="4" t="s">
        <v>29</v>
      </c>
      <c r="E170" s="22" t="s">
        <v>28</v>
      </c>
      <c r="F170" s="31">
        <v>1</v>
      </c>
      <c r="G170" s="31"/>
      <c r="H170" s="8">
        <v>40</v>
      </c>
      <c r="I170" s="8">
        <f t="shared" si="42"/>
        <v>40</v>
      </c>
    </row>
    <row r="171" spans="1:9" ht="15.75" x14ac:dyDescent="0.25">
      <c r="A171" s="83"/>
      <c r="B171" s="84"/>
      <c r="C171" s="3" t="s">
        <v>33</v>
      </c>
      <c r="D171" s="20" t="s">
        <v>12</v>
      </c>
      <c r="E171" s="5" t="s">
        <v>13</v>
      </c>
      <c r="F171" s="31">
        <v>8</v>
      </c>
      <c r="G171" s="7">
        <f>F171/0.6</f>
        <v>13.333333333333334</v>
      </c>
      <c r="H171" s="8">
        <v>24</v>
      </c>
      <c r="I171" s="8">
        <f t="shared" ref="I171:I172" si="43">G171*H171</f>
        <v>320</v>
      </c>
    </row>
    <row r="172" spans="1:9" ht="15.75" x14ac:dyDescent="0.25">
      <c r="A172" s="83"/>
      <c r="B172" s="84"/>
      <c r="C172" s="3" t="s">
        <v>33</v>
      </c>
      <c r="D172" s="4" t="s">
        <v>14</v>
      </c>
      <c r="E172" s="5" t="s">
        <v>13</v>
      </c>
      <c r="F172" s="31">
        <v>6</v>
      </c>
      <c r="G172" s="10">
        <f>F172/0.55</f>
        <v>10.909090909090908</v>
      </c>
      <c r="H172" s="8">
        <v>24</v>
      </c>
      <c r="I172" s="8">
        <f t="shared" si="43"/>
        <v>261.81818181818181</v>
      </c>
    </row>
    <row r="173" spans="1:9" ht="15.75" x14ac:dyDescent="0.25">
      <c r="A173" s="83"/>
      <c r="B173" s="84"/>
      <c r="C173" s="3" t="s">
        <v>15</v>
      </c>
      <c r="D173" s="4" t="s">
        <v>27</v>
      </c>
      <c r="E173" s="22" t="s">
        <v>28</v>
      </c>
      <c r="F173" s="31">
        <v>1</v>
      </c>
      <c r="G173" s="31"/>
      <c r="H173" s="8">
        <v>40</v>
      </c>
      <c r="I173" s="8">
        <f t="shared" ref="I173:I174" si="44">F173*H173</f>
        <v>40</v>
      </c>
    </row>
    <row r="174" spans="1:9" ht="15.75" x14ac:dyDescent="0.25">
      <c r="A174" s="83"/>
      <c r="B174" s="84"/>
      <c r="C174" s="3" t="s">
        <v>15</v>
      </c>
      <c r="D174" s="4" t="s">
        <v>29</v>
      </c>
      <c r="E174" s="22" t="s">
        <v>28</v>
      </c>
      <c r="F174" s="31">
        <v>1</v>
      </c>
      <c r="G174" s="31"/>
      <c r="H174" s="8">
        <v>40</v>
      </c>
      <c r="I174" s="8">
        <f t="shared" si="44"/>
        <v>40</v>
      </c>
    </row>
    <row r="175" spans="1:9" ht="15.75" x14ac:dyDescent="0.25">
      <c r="A175" s="83"/>
      <c r="B175" s="84"/>
      <c r="C175" s="3" t="s">
        <v>15</v>
      </c>
      <c r="D175" s="4" t="s">
        <v>12</v>
      </c>
      <c r="E175" s="5" t="s">
        <v>13</v>
      </c>
      <c r="F175" s="31">
        <v>60</v>
      </c>
      <c r="G175" s="7">
        <f>F175/0.6</f>
        <v>100</v>
      </c>
      <c r="H175" s="8">
        <v>24</v>
      </c>
      <c r="I175" s="8">
        <f t="shared" ref="I175:I176" si="45">G175*H175</f>
        <v>2400</v>
      </c>
    </row>
    <row r="176" spans="1:9" ht="15.75" x14ac:dyDescent="0.25">
      <c r="A176" s="83"/>
      <c r="B176" s="84"/>
      <c r="C176" s="3" t="s">
        <v>15</v>
      </c>
      <c r="D176" s="4" t="s">
        <v>14</v>
      </c>
      <c r="E176" s="5" t="s">
        <v>13</v>
      </c>
      <c r="F176" s="31">
        <v>39</v>
      </c>
      <c r="G176" s="10">
        <f>F176/0.55</f>
        <v>70.909090909090907</v>
      </c>
      <c r="H176" s="8">
        <v>24</v>
      </c>
      <c r="I176" s="8">
        <f t="shared" si="45"/>
        <v>1701.8181818181818</v>
      </c>
    </row>
    <row r="177" spans="1:9" ht="15.75" x14ac:dyDescent="0.25">
      <c r="A177" s="83"/>
      <c r="B177" s="84"/>
      <c r="C177" s="12"/>
      <c r="D177" s="28" t="s">
        <v>19</v>
      </c>
      <c r="E177" s="28"/>
      <c r="F177" s="14">
        <f>SUM(F163:F176)</f>
        <v>155</v>
      </c>
      <c r="G177" s="17"/>
      <c r="H177" s="18"/>
      <c r="I177" s="19">
        <f>SUM(I163:I176)</f>
        <v>6403.636363636364</v>
      </c>
    </row>
    <row r="178" spans="1:9" ht="15.75" x14ac:dyDescent="0.25">
      <c r="A178" s="83"/>
      <c r="B178" s="84" t="s">
        <v>53</v>
      </c>
      <c r="C178" s="3" t="s">
        <v>38</v>
      </c>
      <c r="D178" s="4" t="s">
        <v>27</v>
      </c>
      <c r="E178" s="22" t="s">
        <v>28</v>
      </c>
      <c r="F178" s="9">
        <v>51</v>
      </c>
      <c r="G178" s="9"/>
      <c r="H178" s="8">
        <v>40</v>
      </c>
      <c r="I178" s="8">
        <f t="shared" ref="I178:I180" si="46">F178*H178</f>
        <v>2040</v>
      </c>
    </row>
    <row r="179" spans="1:9" ht="15.75" x14ac:dyDescent="0.25">
      <c r="A179" s="83"/>
      <c r="B179" s="84"/>
      <c r="C179" s="3" t="s">
        <v>38</v>
      </c>
      <c r="D179" s="4" t="s">
        <v>29</v>
      </c>
      <c r="E179" s="22" t="s">
        <v>28</v>
      </c>
      <c r="F179" s="9">
        <v>200</v>
      </c>
      <c r="G179" s="9"/>
      <c r="H179" s="8">
        <v>40</v>
      </c>
      <c r="I179" s="8">
        <f t="shared" si="46"/>
        <v>8000</v>
      </c>
    </row>
    <row r="180" spans="1:9" ht="15.75" x14ac:dyDescent="0.25">
      <c r="A180" s="83"/>
      <c r="B180" s="84"/>
      <c r="C180" s="3" t="s">
        <v>38</v>
      </c>
      <c r="D180" s="4" t="s">
        <v>37</v>
      </c>
      <c r="E180" s="22" t="s">
        <v>28</v>
      </c>
      <c r="F180" s="9">
        <v>45</v>
      </c>
      <c r="G180" s="9"/>
      <c r="H180" s="8">
        <v>40</v>
      </c>
      <c r="I180" s="8">
        <f t="shared" si="46"/>
        <v>1800</v>
      </c>
    </row>
    <row r="181" spans="1:9" ht="15.75" x14ac:dyDescent="0.25">
      <c r="A181" s="83"/>
      <c r="B181" s="84"/>
      <c r="C181" s="3" t="s">
        <v>38</v>
      </c>
      <c r="D181" s="4" t="s">
        <v>30</v>
      </c>
      <c r="E181" s="5" t="s">
        <v>13</v>
      </c>
      <c r="F181" s="9">
        <v>55</v>
      </c>
      <c r="G181" s="24">
        <f t="shared" ref="G181:G183" si="47">F181/0.65</f>
        <v>84.615384615384613</v>
      </c>
      <c r="H181" s="8">
        <v>24</v>
      </c>
      <c r="I181" s="8">
        <f t="shared" ref="I181:I190" si="48">G181*H181</f>
        <v>2030.7692307692307</v>
      </c>
    </row>
    <row r="182" spans="1:9" ht="15.75" x14ac:dyDescent="0.25">
      <c r="A182" s="83"/>
      <c r="B182" s="84"/>
      <c r="C182" s="3" t="s">
        <v>38</v>
      </c>
      <c r="D182" s="4" t="s">
        <v>45</v>
      </c>
      <c r="E182" s="5" t="s">
        <v>13</v>
      </c>
      <c r="F182" s="9">
        <v>1</v>
      </c>
      <c r="G182" s="24">
        <f t="shared" si="47"/>
        <v>1.5384615384615383</v>
      </c>
      <c r="H182" s="8">
        <v>24</v>
      </c>
      <c r="I182" s="8">
        <f t="shared" si="48"/>
        <v>36.92307692307692</v>
      </c>
    </row>
    <row r="183" spans="1:9" ht="15.75" x14ac:dyDescent="0.25">
      <c r="A183" s="83"/>
      <c r="B183" s="84"/>
      <c r="C183" s="3" t="s">
        <v>38</v>
      </c>
      <c r="D183" s="4" t="s">
        <v>12</v>
      </c>
      <c r="E183" s="5" t="s">
        <v>13</v>
      </c>
      <c r="F183" s="9">
        <v>60</v>
      </c>
      <c r="G183" s="24">
        <f t="shared" si="47"/>
        <v>92.307692307692307</v>
      </c>
      <c r="H183" s="8">
        <v>24</v>
      </c>
      <c r="I183" s="8">
        <f t="shared" si="48"/>
        <v>2215.3846153846152</v>
      </c>
    </row>
    <row r="184" spans="1:9" ht="15.75" x14ac:dyDescent="0.25">
      <c r="A184" s="83"/>
      <c r="B184" s="84"/>
      <c r="C184" s="3" t="s">
        <v>38</v>
      </c>
      <c r="D184" s="4" t="s">
        <v>14</v>
      </c>
      <c r="E184" s="5" t="s">
        <v>13</v>
      </c>
      <c r="F184" s="9">
        <v>34</v>
      </c>
      <c r="G184" s="24">
        <f>F184/0.6</f>
        <v>56.666666666666671</v>
      </c>
      <c r="H184" s="8">
        <v>24</v>
      </c>
      <c r="I184" s="8">
        <f t="shared" si="48"/>
        <v>1360</v>
      </c>
    </row>
    <row r="185" spans="1:9" ht="15.75" x14ac:dyDescent="0.25">
      <c r="A185" s="83"/>
      <c r="B185" s="84"/>
      <c r="C185" s="3" t="s">
        <v>18</v>
      </c>
      <c r="D185" s="4" t="s">
        <v>12</v>
      </c>
      <c r="E185" s="5" t="s">
        <v>13</v>
      </c>
      <c r="F185" s="9">
        <v>2</v>
      </c>
      <c r="G185" s="7">
        <f>F185/0.6</f>
        <v>3.3333333333333335</v>
      </c>
      <c r="H185" s="8">
        <v>24</v>
      </c>
      <c r="I185" s="8">
        <f t="shared" si="48"/>
        <v>80</v>
      </c>
    </row>
    <row r="186" spans="1:9" ht="15.75" x14ac:dyDescent="0.25">
      <c r="A186" s="83"/>
      <c r="B186" s="84"/>
      <c r="C186" s="3" t="s">
        <v>18</v>
      </c>
      <c r="D186" s="4" t="s">
        <v>14</v>
      </c>
      <c r="E186" s="5" t="s">
        <v>13</v>
      </c>
      <c r="F186" s="9">
        <v>2</v>
      </c>
      <c r="G186" s="10">
        <f>F186/0.55</f>
        <v>3.6363636363636362</v>
      </c>
      <c r="H186" s="8">
        <v>24</v>
      </c>
      <c r="I186" s="8">
        <f t="shared" si="48"/>
        <v>87.272727272727266</v>
      </c>
    </row>
    <row r="187" spans="1:9" ht="15.75" x14ac:dyDescent="0.25">
      <c r="A187" s="83"/>
      <c r="B187" s="84"/>
      <c r="C187" s="3" t="s">
        <v>33</v>
      </c>
      <c r="D187" s="4" t="s">
        <v>12</v>
      </c>
      <c r="E187" s="5" t="s">
        <v>13</v>
      </c>
      <c r="F187" s="9">
        <v>6</v>
      </c>
      <c r="G187" s="7">
        <f>F187/0.6</f>
        <v>10</v>
      </c>
      <c r="H187" s="8">
        <v>24</v>
      </c>
      <c r="I187" s="8">
        <f t="shared" si="48"/>
        <v>240</v>
      </c>
    </row>
    <row r="188" spans="1:9" ht="15.75" x14ac:dyDescent="0.25">
      <c r="A188" s="83"/>
      <c r="B188" s="84"/>
      <c r="C188" s="3" t="s">
        <v>33</v>
      </c>
      <c r="D188" s="4" t="s">
        <v>14</v>
      </c>
      <c r="E188" s="5" t="s">
        <v>13</v>
      </c>
      <c r="F188" s="9">
        <v>4</v>
      </c>
      <c r="G188" s="10">
        <f>F188/0.55</f>
        <v>7.2727272727272725</v>
      </c>
      <c r="H188" s="8">
        <v>24</v>
      </c>
      <c r="I188" s="8">
        <f t="shared" si="48"/>
        <v>174.54545454545453</v>
      </c>
    </row>
    <row r="189" spans="1:9" ht="15.75" x14ac:dyDescent="0.25">
      <c r="A189" s="83"/>
      <c r="B189" s="84"/>
      <c r="C189" s="3" t="s">
        <v>15</v>
      </c>
      <c r="D189" s="4" t="s">
        <v>12</v>
      </c>
      <c r="E189" s="5" t="s">
        <v>13</v>
      </c>
      <c r="F189" s="9">
        <v>5</v>
      </c>
      <c r="G189" s="7">
        <f>F189/0.6</f>
        <v>8.3333333333333339</v>
      </c>
      <c r="H189" s="8">
        <v>24</v>
      </c>
      <c r="I189" s="8">
        <f t="shared" si="48"/>
        <v>200</v>
      </c>
    </row>
    <row r="190" spans="1:9" ht="15.75" x14ac:dyDescent="0.25">
      <c r="A190" s="83"/>
      <c r="B190" s="84"/>
      <c r="C190" s="3" t="s">
        <v>15</v>
      </c>
      <c r="D190" s="4" t="s">
        <v>14</v>
      </c>
      <c r="E190" s="5" t="s">
        <v>13</v>
      </c>
      <c r="F190" s="9">
        <v>3</v>
      </c>
      <c r="G190" s="10">
        <f>F190/0.55</f>
        <v>5.4545454545454541</v>
      </c>
      <c r="H190" s="8">
        <v>24</v>
      </c>
      <c r="I190" s="8">
        <f t="shared" si="48"/>
        <v>130.90909090909091</v>
      </c>
    </row>
    <row r="191" spans="1:9" ht="15.75" x14ac:dyDescent="0.25">
      <c r="A191" s="83"/>
      <c r="B191" s="84"/>
      <c r="C191" s="18"/>
      <c r="D191" s="34" t="s">
        <v>19</v>
      </c>
      <c r="E191" s="34"/>
      <c r="F191" s="15">
        <f>SUM(F178:F190)</f>
        <v>468</v>
      </c>
      <c r="G191" s="15"/>
      <c r="H191" s="18"/>
      <c r="I191" s="16">
        <f>SUM(I178:I190)</f>
        <v>18395.804195804198</v>
      </c>
    </row>
    <row r="192" spans="1:9" ht="15.75" x14ac:dyDescent="0.25">
      <c r="A192" s="83"/>
      <c r="B192" s="84" t="s">
        <v>54</v>
      </c>
      <c r="C192" s="3" t="s">
        <v>32</v>
      </c>
      <c r="D192" s="4" t="s">
        <v>12</v>
      </c>
      <c r="E192" s="5" t="s">
        <v>13</v>
      </c>
      <c r="F192" s="6">
        <v>15</v>
      </c>
      <c r="G192" s="7">
        <f>F192/0.6</f>
        <v>25</v>
      </c>
      <c r="H192" s="8">
        <v>24</v>
      </c>
      <c r="I192" s="8">
        <f t="shared" ref="I192:I198" si="49">G192*H192</f>
        <v>600</v>
      </c>
    </row>
    <row r="193" spans="1:9" ht="15.75" x14ac:dyDescent="0.25">
      <c r="A193" s="83"/>
      <c r="B193" s="84"/>
      <c r="C193" s="3" t="s">
        <v>32</v>
      </c>
      <c r="D193" s="4" t="s">
        <v>14</v>
      </c>
      <c r="E193" s="5" t="s">
        <v>13</v>
      </c>
      <c r="F193" s="31">
        <v>6</v>
      </c>
      <c r="G193" s="10">
        <f>F193/0.55</f>
        <v>10.909090909090908</v>
      </c>
      <c r="H193" s="8">
        <v>24</v>
      </c>
      <c r="I193" s="8">
        <f t="shared" si="49"/>
        <v>261.81818181818181</v>
      </c>
    </row>
    <row r="194" spans="1:9" ht="15.75" x14ac:dyDescent="0.25">
      <c r="A194" s="83"/>
      <c r="B194" s="84"/>
      <c r="C194" s="3" t="s">
        <v>33</v>
      </c>
      <c r="D194" s="4" t="s">
        <v>12</v>
      </c>
      <c r="E194" s="5" t="s">
        <v>13</v>
      </c>
      <c r="F194" s="31">
        <v>15</v>
      </c>
      <c r="G194" s="7">
        <f>F194/0.6</f>
        <v>25</v>
      </c>
      <c r="H194" s="8">
        <v>24</v>
      </c>
      <c r="I194" s="8">
        <f t="shared" si="49"/>
        <v>600</v>
      </c>
    </row>
    <row r="195" spans="1:9" ht="15.75" x14ac:dyDescent="0.25">
      <c r="A195" s="83"/>
      <c r="B195" s="84"/>
      <c r="C195" s="3" t="s">
        <v>33</v>
      </c>
      <c r="D195" s="4" t="s">
        <v>14</v>
      </c>
      <c r="E195" s="5" t="s">
        <v>13</v>
      </c>
      <c r="F195" s="31">
        <v>9</v>
      </c>
      <c r="G195" s="10">
        <f>F195/0.55</f>
        <v>16.363636363636363</v>
      </c>
      <c r="H195" s="8">
        <v>24</v>
      </c>
      <c r="I195" s="8">
        <f t="shared" si="49"/>
        <v>392.72727272727275</v>
      </c>
    </row>
    <row r="196" spans="1:9" ht="15.75" x14ac:dyDescent="0.25">
      <c r="A196" s="83"/>
      <c r="B196" s="84"/>
      <c r="C196" s="3" t="s">
        <v>15</v>
      </c>
      <c r="D196" s="4" t="s">
        <v>12</v>
      </c>
      <c r="E196" s="5" t="s">
        <v>13</v>
      </c>
      <c r="F196" s="31">
        <v>5</v>
      </c>
      <c r="G196" s="7">
        <f>F196/0.6</f>
        <v>8.3333333333333339</v>
      </c>
      <c r="H196" s="8">
        <v>24</v>
      </c>
      <c r="I196" s="8">
        <f t="shared" si="49"/>
        <v>200</v>
      </c>
    </row>
    <row r="197" spans="1:9" ht="15.75" x14ac:dyDescent="0.25">
      <c r="A197" s="83"/>
      <c r="B197" s="84"/>
      <c r="C197" s="3" t="s">
        <v>15</v>
      </c>
      <c r="D197" s="4" t="s">
        <v>14</v>
      </c>
      <c r="E197" s="5" t="s">
        <v>13</v>
      </c>
      <c r="F197" s="31">
        <v>2</v>
      </c>
      <c r="G197" s="10">
        <f>F197/0.55</f>
        <v>3.6363636363636362</v>
      </c>
      <c r="H197" s="8">
        <v>24</v>
      </c>
      <c r="I197" s="8">
        <f t="shared" si="49"/>
        <v>87.272727272727266</v>
      </c>
    </row>
    <row r="198" spans="1:9" ht="15.75" x14ac:dyDescent="0.25">
      <c r="A198" s="83"/>
      <c r="B198" s="84"/>
      <c r="C198" s="3" t="s">
        <v>18</v>
      </c>
      <c r="D198" s="4" t="s">
        <v>12</v>
      </c>
      <c r="E198" s="5" t="s">
        <v>13</v>
      </c>
      <c r="F198" s="31">
        <v>1</v>
      </c>
      <c r="G198" s="7">
        <f>F198/0.6</f>
        <v>1.6666666666666667</v>
      </c>
      <c r="H198" s="8">
        <v>24</v>
      </c>
      <c r="I198" s="8">
        <f t="shared" si="49"/>
        <v>40</v>
      </c>
    </row>
    <row r="199" spans="1:9" ht="15.75" x14ac:dyDescent="0.25">
      <c r="A199" s="83"/>
      <c r="B199" s="84"/>
      <c r="C199" s="12"/>
      <c r="D199" s="28" t="s">
        <v>19</v>
      </c>
      <c r="E199" s="28"/>
      <c r="F199" s="14">
        <f>SUM(F192:F198)</f>
        <v>53</v>
      </c>
      <c r="G199" s="17"/>
      <c r="H199" s="18"/>
      <c r="I199" s="19">
        <f>SUM(I192:I198)</f>
        <v>2181.818181818182</v>
      </c>
    </row>
    <row r="200" spans="1:9" ht="15.75" x14ac:dyDescent="0.25">
      <c r="A200" s="83"/>
      <c r="B200" s="84" t="s">
        <v>55</v>
      </c>
      <c r="C200" s="3" t="s">
        <v>41</v>
      </c>
      <c r="D200" s="4" t="s">
        <v>47</v>
      </c>
      <c r="E200" s="22" t="s">
        <v>28</v>
      </c>
      <c r="F200" s="9">
        <v>5</v>
      </c>
      <c r="G200" s="9"/>
      <c r="H200" s="8">
        <v>40</v>
      </c>
      <c r="I200" s="8">
        <f t="shared" ref="I200:I204" si="50">F200*H200</f>
        <v>200</v>
      </c>
    </row>
    <row r="201" spans="1:9" ht="15.75" x14ac:dyDescent="0.25">
      <c r="A201" s="83"/>
      <c r="B201" s="84"/>
      <c r="C201" s="3" t="s">
        <v>41</v>
      </c>
      <c r="D201" s="4" t="s">
        <v>48</v>
      </c>
      <c r="E201" s="22" t="s">
        <v>28</v>
      </c>
      <c r="F201" s="9">
        <v>5</v>
      </c>
      <c r="G201" s="9"/>
      <c r="H201" s="8">
        <v>40</v>
      </c>
      <c r="I201" s="8">
        <f t="shared" si="50"/>
        <v>200</v>
      </c>
    </row>
    <row r="202" spans="1:9" ht="15.75" x14ac:dyDescent="0.25">
      <c r="A202" s="83"/>
      <c r="B202" s="84"/>
      <c r="C202" s="3" t="s">
        <v>41</v>
      </c>
      <c r="D202" s="4" t="s">
        <v>43</v>
      </c>
      <c r="E202" s="22" t="s">
        <v>28</v>
      </c>
      <c r="F202" s="9">
        <v>5</v>
      </c>
      <c r="G202" s="9"/>
      <c r="H202" s="8">
        <v>40</v>
      </c>
      <c r="I202" s="8">
        <f t="shared" si="50"/>
        <v>200</v>
      </c>
    </row>
    <row r="203" spans="1:9" ht="15.75" x14ac:dyDescent="0.25">
      <c r="A203" s="83"/>
      <c r="B203" s="84"/>
      <c r="C203" s="3" t="s">
        <v>41</v>
      </c>
      <c r="D203" s="4" t="s">
        <v>27</v>
      </c>
      <c r="E203" s="22" t="s">
        <v>28</v>
      </c>
      <c r="F203" s="9">
        <v>43</v>
      </c>
      <c r="G203" s="9"/>
      <c r="H203" s="8">
        <v>40</v>
      </c>
      <c r="I203" s="8">
        <f t="shared" si="50"/>
        <v>1720</v>
      </c>
    </row>
    <row r="204" spans="1:9" ht="15.75" x14ac:dyDescent="0.25">
      <c r="A204" s="83"/>
      <c r="B204" s="84"/>
      <c r="C204" s="3" t="s">
        <v>41</v>
      </c>
      <c r="D204" s="4" t="s">
        <v>29</v>
      </c>
      <c r="E204" s="22" t="s">
        <v>28</v>
      </c>
      <c r="F204" s="9">
        <v>32</v>
      </c>
      <c r="G204" s="9"/>
      <c r="H204" s="8">
        <v>40</v>
      </c>
      <c r="I204" s="8">
        <f t="shared" si="50"/>
        <v>1280</v>
      </c>
    </row>
    <row r="205" spans="1:9" ht="15.75" x14ac:dyDescent="0.25">
      <c r="A205" s="83"/>
      <c r="B205" s="84"/>
      <c r="C205" s="3" t="s">
        <v>41</v>
      </c>
      <c r="D205" s="4" t="s">
        <v>30</v>
      </c>
      <c r="E205" s="5" t="s">
        <v>13</v>
      </c>
      <c r="F205" s="9">
        <v>1</v>
      </c>
      <c r="G205" s="7">
        <f t="shared" ref="G205:G206" si="51">F205/0.6</f>
        <v>1.6666666666666667</v>
      </c>
      <c r="H205" s="8">
        <v>24</v>
      </c>
      <c r="I205" s="8">
        <f t="shared" ref="I205:I206" si="52">G205*H205</f>
        <v>40</v>
      </c>
    </row>
    <row r="206" spans="1:9" ht="15.75" x14ac:dyDescent="0.25">
      <c r="A206" s="83"/>
      <c r="B206" s="84"/>
      <c r="C206" s="3" t="s">
        <v>41</v>
      </c>
      <c r="D206" s="4" t="s">
        <v>45</v>
      </c>
      <c r="E206" s="5" t="s">
        <v>13</v>
      </c>
      <c r="F206" s="9">
        <v>2</v>
      </c>
      <c r="G206" s="7">
        <f t="shared" si="51"/>
        <v>3.3333333333333335</v>
      </c>
      <c r="H206" s="8">
        <v>24</v>
      </c>
      <c r="I206" s="8">
        <f t="shared" si="52"/>
        <v>80</v>
      </c>
    </row>
    <row r="207" spans="1:9" ht="15.75" x14ac:dyDescent="0.25">
      <c r="A207" s="83"/>
      <c r="B207" s="84"/>
      <c r="C207" s="3" t="s">
        <v>41</v>
      </c>
      <c r="D207" s="4" t="s">
        <v>46</v>
      </c>
      <c r="E207" s="22" t="s">
        <v>28</v>
      </c>
      <c r="F207" s="9">
        <v>100</v>
      </c>
      <c r="G207" s="9"/>
      <c r="H207" s="8">
        <v>40</v>
      </c>
      <c r="I207" s="8">
        <f>F207*H207</f>
        <v>4000</v>
      </c>
    </row>
    <row r="208" spans="1:9" ht="15.75" x14ac:dyDescent="0.25">
      <c r="A208" s="83"/>
      <c r="B208" s="84"/>
      <c r="C208" s="3" t="s">
        <v>41</v>
      </c>
      <c r="D208" s="4" t="s">
        <v>12</v>
      </c>
      <c r="E208" s="5" t="s">
        <v>13</v>
      </c>
      <c r="F208" s="9">
        <v>26</v>
      </c>
      <c r="G208" s="7">
        <f>F208/0.6</f>
        <v>43.333333333333336</v>
      </c>
      <c r="H208" s="8">
        <v>24</v>
      </c>
      <c r="I208" s="8">
        <f t="shared" ref="I208:I209" si="53">G208*H208</f>
        <v>1040</v>
      </c>
    </row>
    <row r="209" spans="1:9" ht="15.75" x14ac:dyDescent="0.25">
      <c r="A209" s="83"/>
      <c r="B209" s="84"/>
      <c r="C209" s="3" t="s">
        <v>41</v>
      </c>
      <c r="D209" s="4" t="s">
        <v>14</v>
      </c>
      <c r="E209" s="5" t="s">
        <v>13</v>
      </c>
      <c r="F209" s="9">
        <v>20</v>
      </c>
      <c r="G209" s="10">
        <f>F209/0.55</f>
        <v>36.36363636363636</v>
      </c>
      <c r="H209" s="8">
        <v>24</v>
      </c>
      <c r="I209" s="8">
        <f t="shared" si="53"/>
        <v>872.72727272727263</v>
      </c>
    </row>
    <row r="210" spans="1:9" ht="15.75" x14ac:dyDescent="0.25">
      <c r="A210" s="83"/>
      <c r="B210" s="84"/>
      <c r="C210" s="3" t="s">
        <v>21</v>
      </c>
      <c r="D210" s="4" t="s">
        <v>44</v>
      </c>
      <c r="E210" s="22" t="s">
        <v>28</v>
      </c>
      <c r="F210" s="9">
        <v>40</v>
      </c>
      <c r="G210" s="9"/>
      <c r="H210" s="8">
        <v>40</v>
      </c>
      <c r="I210" s="8">
        <f t="shared" ref="I210:I213" si="54">F210*H210</f>
        <v>1600</v>
      </c>
    </row>
    <row r="211" spans="1:9" ht="15.75" x14ac:dyDescent="0.25">
      <c r="A211" s="83"/>
      <c r="B211" s="84"/>
      <c r="C211" s="3" t="s">
        <v>21</v>
      </c>
      <c r="D211" s="4" t="s">
        <v>43</v>
      </c>
      <c r="E211" s="22" t="s">
        <v>28</v>
      </c>
      <c r="F211" s="9">
        <v>40</v>
      </c>
      <c r="G211" s="9"/>
      <c r="H211" s="8">
        <v>40</v>
      </c>
      <c r="I211" s="8">
        <f t="shared" si="54"/>
        <v>1600</v>
      </c>
    </row>
    <row r="212" spans="1:9" ht="15.75" x14ac:dyDescent="0.25">
      <c r="A212" s="83"/>
      <c r="B212" s="84"/>
      <c r="C212" s="3" t="s">
        <v>21</v>
      </c>
      <c r="D212" s="4" t="s">
        <v>27</v>
      </c>
      <c r="E212" s="22" t="s">
        <v>28</v>
      </c>
      <c r="F212" s="9">
        <v>188</v>
      </c>
      <c r="G212" s="9"/>
      <c r="H212" s="8">
        <v>40</v>
      </c>
      <c r="I212" s="8">
        <f t="shared" si="54"/>
        <v>7520</v>
      </c>
    </row>
    <row r="213" spans="1:9" ht="15.75" x14ac:dyDescent="0.25">
      <c r="A213" s="83"/>
      <c r="B213" s="84"/>
      <c r="C213" s="3" t="s">
        <v>21</v>
      </c>
      <c r="D213" s="4" t="s">
        <v>29</v>
      </c>
      <c r="E213" s="22" t="s">
        <v>28</v>
      </c>
      <c r="F213" s="9">
        <v>137</v>
      </c>
      <c r="G213" s="9"/>
      <c r="H213" s="8">
        <v>40</v>
      </c>
      <c r="I213" s="8">
        <f t="shared" si="54"/>
        <v>5480</v>
      </c>
    </row>
    <row r="214" spans="1:9" ht="15.75" x14ac:dyDescent="0.25">
      <c r="A214" s="83"/>
      <c r="B214" s="84"/>
      <c r="C214" s="3" t="s">
        <v>21</v>
      </c>
      <c r="D214" s="4" t="s">
        <v>30</v>
      </c>
      <c r="E214" s="5" t="s">
        <v>13</v>
      </c>
      <c r="F214" s="9">
        <v>11</v>
      </c>
      <c r="G214" s="7">
        <f t="shared" ref="G214:G215" si="55">F214/0.6</f>
        <v>18.333333333333336</v>
      </c>
      <c r="H214" s="8">
        <v>24</v>
      </c>
      <c r="I214" s="8">
        <f t="shared" ref="I214:I215" si="56">G214*H214</f>
        <v>440.00000000000006</v>
      </c>
    </row>
    <row r="215" spans="1:9" ht="15.75" x14ac:dyDescent="0.25">
      <c r="A215" s="83"/>
      <c r="B215" s="84"/>
      <c r="C215" s="3" t="s">
        <v>21</v>
      </c>
      <c r="D215" s="4" t="s">
        <v>45</v>
      </c>
      <c r="E215" s="5" t="s">
        <v>13</v>
      </c>
      <c r="F215" s="9">
        <v>6</v>
      </c>
      <c r="G215" s="7">
        <f t="shared" si="55"/>
        <v>10</v>
      </c>
      <c r="H215" s="8">
        <v>24</v>
      </c>
      <c r="I215" s="8">
        <f t="shared" si="56"/>
        <v>240</v>
      </c>
    </row>
    <row r="216" spans="1:9" ht="15.75" x14ac:dyDescent="0.25">
      <c r="A216" s="83"/>
      <c r="B216" s="84"/>
      <c r="C216" s="3" t="s">
        <v>21</v>
      </c>
      <c r="D216" s="4" t="s">
        <v>46</v>
      </c>
      <c r="E216" s="22" t="s">
        <v>28</v>
      </c>
      <c r="F216" s="9">
        <v>500</v>
      </c>
      <c r="G216" s="9"/>
      <c r="H216" s="8">
        <v>40</v>
      </c>
      <c r="I216" s="8">
        <f>F216*H216</f>
        <v>20000</v>
      </c>
    </row>
    <row r="217" spans="1:9" ht="15.75" x14ac:dyDescent="0.25">
      <c r="A217" s="83"/>
      <c r="B217" s="84"/>
      <c r="C217" s="3" t="s">
        <v>21</v>
      </c>
      <c r="D217" s="4" t="s">
        <v>12</v>
      </c>
      <c r="E217" s="5" t="s">
        <v>13</v>
      </c>
      <c r="F217" s="9">
        <v>100</v>
      </c>
      <c r="G217" s="7">
        <f>F217/0.6</f>
        <v>166.66666666666669</v>
      </c>
      <c r="H217" s="8">
        <v>24</v>
      </c>
      <c r="I217" s="8">
        <f t="shared" ref="I217:I218" si="57">G217*H217</f>
        <v>4000.0000000000005</v>
      </c>
    </row>
    <row r="218" spans="1:9" ht="15.75" x14ac:dyDescent="0.25">
      <c r="A218" s="83"/>
      <c r="B218" s="84"/>
      <c r="C218" s="3" t="s">
        <v>21</v>
      </c>
      <c r="D218" s="4" t="s">
        <v>14</v>
      </c>
      <c r="E218" s="5" t="s">
        <v>13</v>
      </c>
      <c r="F218" s="9">
        <v>69</v>
      </c>
      <c r="G218" s="10">
        <f>F218/0.55</f>
        <v>125.45454545454544</v>
      </c>
      <c r="H218" s="8">
        <v>24</v>
      </c>
      <c r="I218" s="8">
        <f t="shared" si="57"/>
        <v>3010.9090909090905</v>
      </c>
    </row>
    <row r="219" spans="1:9" ht="15.75" x14ac:dyDescent="0.25">
      <c r="A219" s="83"/>
      <c r="B219" s="84"/>
      <c r="C219" s="3" t="s">
        <v>15</v>
      </c>
      <c r="D219" s="4" t="s">
        <v>27</v>
      </c>
      <c r="E219" s="22" t="s">
        <v>28</v>
      </c>
      <c r="F219" s="9">
        <v>5</v>
      </c>
      <c r="G219" s="9"/>
      <c r="H219" s="8">
        <v>40</v>
      </c>
      <c r="I219" s="8">
        <f t="shared" ref="I219:I221" si="58">F219*H219</f>
        <v>200</v>
      </c>
    </row>
    <row r="220" spans="1:9" ht="15.75" x14ac:dyDescent="0.25">
      <c r="A220" s="83"/>
      <c r="B220" s="84"/>
      <c r="C220" s="3" t="s">
        <v>15</v>
      </c>
      <c r="D220" s="4" t="s">
        <v>29</v>
      </c>
      <c r="E220" s="22" t="s">
        <v>28</v>
      </c>
      <c r="F220" s="9">
        <v>3</v>
      </c>
      <c r="G220" s="9"/>
      <c r="H220" s="8">
        <v>40</v>
      </c>
      <c r="I220" s="8">
        <f t="shared" si="58"/>
        <v>120</v>
      </c>
    </row>
    <row r="221" spans="1:9" ht="15.75" x14ac:dyDescent="0.25">
      <c r="A221" s="83"/>
      <c r="B221" s="84"/>
      <c r="C221" s="3" t="s">
        <v>15</v>
      </c>
      <c r="D221" s="4" t="s">
        <v>46</v>
      </c>
      <c r="E221" s="22" t="s">
        <v>28</v>
      </c>
      <c r="F221" s="9">
        <v>30</v>
      </c>
      <c r="G221" s="9"/>
      <c r="H221" s="8">
        <v>40</v>
      </c>
      <c r="I221" s="8">
        <f t="shared" si="58"/>
        <v>1200</v>
      </c>
    </row>
    <row r="222" spans="1:9" ht="15.75" x14ac:dyDescent="0.25">
      <c r="A222" s="83"/>
      <c r="B222" s="84"/>
      <c r="C222" s="3" t="s">
        <v>15</v>
      </c>
      <c r="D222" s="4" t="s">
        <v>12</v>
      </c>
      <c r="E222" s="5" t="s">
        <v>13</v>
      </c>
      <c r="F222" s="9">
        <v>40</v>
      </c>
      <c r="G222" s="7">
        <f>F222/0.6</f>
        <v>66.666666666666671</v>
      </c>
      <c r="H222" s="8">
        <v>24</v>
      </c>
      <c r="I222" s="8">
        <f t="shared" ref="I222:I223" si="59">G222*H222</f>
        <v>1600</v>
      </c>
    </row>
    <row r="223" spans="1:9" ht="15.75" x14ac:dyDescent="0.25">
      <c r="A223" s="83"/>
      <c r="B223" s="84"/>
      <c r="C223" s="3" t="s">
        <v>15</v>
      </c>
      <c r="D223" s="4" t="s">
        <v>14</v>
      </c>
      <c r="E223" s="5" t="s">
        <v>13</v>
      </c>
      <c r="F223" s="9">
        <v>26</v>
      </c>
      <c r="G223" s="10">
        <f>F223/0.55</f>
        <v>47.272727272727266</v>
      </c>
      <c r="H223" s="8">
        <v>24</v>
      </c>
      <c r="I223" s="8">
        <f t="shared" si="59"/>
        <v>1134.5454545454545</v>
      </c>
    </row>
    <row r="224" spans="1:9" ht="15.75" x14ac:dyDescent="0.25">
      <c r="A224" s="83"/>
      <c r="B224" s="84"/>
      <c r="C224" s="18"/>
      <c r="D224" s="34" t="s">
        <v>19</v>
      </c>
      <c r="E224" s="34"/>
      <c r="F224" s="15">
        <f>SUM(F200:F223)</f>
        <v>1434</v>
      </c>
      <c r="G224" s="15"/>
      <c r="H224" s="18"/>
      <c r="I224" s="16">
        <f>SUM(I200:I223)</f>
        <v>57778.181818181816</v>
      </c>
    </row>
    <row r="225" spans="1:9" ht="15.75" x14ac:dyDescent="0.25">
      <c r="A225" s="83"/>
      <c r="B225" s="84" t="s">
        <v>56</v>
      </c>
      <c r="C225" s="3" t="s">
        <v>41</v>
      </c>
      <c r="D225" s="4" t="s">
        <v>47</v>
      </c>
      <c r="E225" s="22" t="s">
        <v>28</v>
      </c>
      <c r="F225" s="6">
        <v>15</v>
      </c>
      <c r="G225" s="6"/>
      <c r="H225" s="8">
        <v>40</v>
      </c>
      <c r="I225" s="8">
        <f t="shared" ref="I225:I229" si="60">F225*H225</f>
        <v>600</v>
      </c>
    </row>
    <row r="226" spans="1:9" ht="15.75" x14ac:dyDescent="0.25">
      <c r="A226" s="83"/>
      <c r="B226" s="84"/>
      <c r="C226" s="3" t="s">
        <v>41</v>
      </c>
      <c r="D226" s="4" t="s">
        <v>48</v>
      </c>
      <c r="E226" s="22" t="s">
        <v>28</v>
      </c>
      <c r="F226" s="31">
        <v>15</v>
      </c>
      <c r="G226" s="31"/>
      <c r="H226" s="8">
        <v>40</v>
      </c>
      <c r="I226" s="8">
        <f t="shared" si="60"/>
        <v>600</v>
      </c>
    </row>
    <row r="227" spans="1:9" ht="15.75" x14ac:dyDescent="0.25">
      <c r="A227" s="83"/>
      <c r="B227" s="84"/>
      <c r="C227" s="3" t="s">
        <v>41</v>
      </c>
      <c r="D227" s="4" t="s">
        <v>43</v>
      </c>
      <c r="E227" s="22" t="s">
        <v>28</v>
      </c>
      <c r="F227" s="31">
        <v>10</v>
      </c>
      <c r="G227" s="31"/>
      <c r="H227" s="8">
        <v>40</v>
      </c>
      <c r="I227" s="8">
        <f t="shared" si="60"/>
        <v>400</v>
      </c>
    </row>
    <row r="228" spans="1:9" ht="15.75" x14ac:dyDescent="0.25">
      <c r="A228" s="83"/>
      <c r="B228" s="84"/>
      <c r="C228" s="3" t="s">
        <v>41</v>
      </c>
      <c r="D228" s="4" t="s">
        <v>27</v>
      </c>
      <c r="E228" s="22" t="s">
        <v>28</v>
      </c>
      <c r="F228" s="31">
        <v>113</v>
      </c>
      <c r="G228" s="31"/>
      <c r="H228" s="8">
        <v>40</v>
      </c>
      <c r="I228" s="8">
        <f t="shared" si="60"/>
        <v>4520</v>
      </c>
    </row>
    <row r="229" spans="1:9" ht="15.75" x14ac:dyDescent="0.25">
      <c r="A229" s="83"/>
      <c r="B229" s="84"/>
      <c r="C229" s="3" t="s">
        <v>41</v>
      </c>
      <c r="D229" s="4" t="s">
        <v>29</v>
      </c>
      <c r="E229" s="22" t="s">
        <v>28</v>
      </c>
      <c r="F229" s="31">
        <v>82</v>
      </c>
      <c r="G229" s="31"/>
      <c r="H229" s="8">
        <v>40</v>
      </c>
      <c r="I229" s="8">
        <f t="shared" si="60"/>
        <v>3280</v>
      </c>
    </row>
    <row r="230" spans="1:9" ht="15.75" x14ac:dyDescent="0.25">
      <c r="A230" s="83"/>
      <c r="B230" s="84"/>
      <c r="C230" s="3" t="s">
        <v>41</v>
      </c>
      <c r="D230" s="4" t="s">
        <v>30</v>
      </c>
      <c r="E230" s="5" t="s">
        <v>13</v>
      </c>
      <c r="F230" s="31">
        <v>2</v>
      </c>
      <c r="G230" s="7">
        <f t="shared" ref="G230:G231" si="61">F230/0.6</f>
        <v>3.3333333333333335</v>
      </c>
      <c r="H230" s="8">
        <v>24</v>
      </c>
      <c r="I230" s="8">
        <f t="shared" ref="I230:I231" si="62">G230*H230</f>
        <v>80</v>
      </c>
    </row>
    <row r="231" spans="1:9" ht="15.75" x14ac:dyDescent="0.25">
      <c r="A231" s="83"/>
      <c r="B231" s="84"/>
      <c r="C231" s="3" t="s">
        <v>41</v>
      </c>
      <c r="D231" s="4" t="s">
        <v>45</v>
      </c>
      <c r="E231" s="5" t="s">
        <v>13</v>
      </c>
      <c r="F231" s="31">
        <v>5</v>
      </c>
      <c r="G231" s="7">
        <f t="shared" si="61"/>
        <v>8.3333333333333339</v>
      </c>
      <c r="H231" s="8">
        <v>24</v>
      </c>
      <c r="I231" s="8">
        <f t="shared" si="62"/>
        <v>200</v>
      </c>
    </row>
    <row r="232" spans="1:9" ht="15.75" x14ac:dyDescent="0.25">
      <c r="A232" s="83"/>
      <c r="B232" s="84"/>
      <c r="C232" s="3" t="s">
        <v>41</v>
      </c>
      <c r="D232" s="4" t="s">
        <v>46</v>
      </c>
      <c r="E232" s="22" t="s">
        <v>28</v>
      </c>
      <c r="F232" s="31">
        <v>300</v>
      </c>
      <c r="G232" s="31"/>
      <c r="H232" s="8">
        <v>40</v>
      </c>
      <c r="I232" s="8">
        <f>F232*H232</f>
        <v>12000</v>
      </c>
    </row>
    <row r="233" spans="1:9" ht="15.75" x14ac:dyDescent="0.25">
      <c r="A233" s="83"/>
      <c r="B233" s="84"/>
      <c r="C233" s="3" t="s">
        <v>41</v>
      </c>
      <c r="D233" s="4" t="s">
        <v>12</v>
      </c>
      <c r="E233" s="5" t="s">
        <v>13</v>
      </c>
      <c r="F233" s="31">
        <v>130</v>
      </c>
      <c r="G233" s="7">
        <f>F233/0.6</f>
        <v>216.66666666666669</v>
      </c>
      <c r="H233" s="8">
        <v>24</v>
      </c>
      <c r="I233" s="8">
        <f t="shared" ref="I233:I234" si="63">G233*H233</f>
        <v>5200</v>
      </c>
    </row>
    <row r="234" spans="1:9" ht="15.75" x14ac:dyDescent="0.25">
      <c r="A234" s="83"/>
      <c r="B234" s="84"/>
      <c r="C234" s="3" t="s">
        <v>41</v>
      </c>
      <c r="D234" s="4" t="s">
        <v>14</v>
      </c>
      <c r="E234" s="5" t="s">
        <v>13</v>
      </c>
      <c r="F234" s="31">
        <v>72</v>
      </c>
      <c r="G234" s="10">
        <f>F234/0.55</f>
        <v>130.90909090909091</v>
      </c>
      <c r="H234" s="8">
        <v>24</v>
      </c>
      <c r="I234" s="8">
        <f t="shared" si="63"/>
        <v>3141.818181818182</v>
      </c>
    </row>
    <row r="235" spans="1:9" ht="15.75" x14ac:dyDescent="0.25">
      <c r="A235" s="83"/>
      <c r="B235" s="84"/>
      <c r="C235" s="3" t="s">
        <v>21</v>
      </c>
      <c r="D235" s="4" t="s">
        <v>27</v>
      </c>
      <c r="E235" s="22" t="s">
        <v>28</v>
      </c>
      <c r="F235" s="31">
        <v>6</v>
      </c>
      <c r="G235" s="31"/>
      <c r="H235" s="8">
        <v>40</v>
      </c>
      <c r="I235" s="8">
        <f t="shared" ref="I235:I237" si="64">F235*H235</f>
        <v>240</v>
      </c>
    </row>
    <row r="236" spans="1:9" ht="15.75" x14ac:dyDescent="0.25">
      <c r="A236" s="83"/>
      <c r="B236" s="84"/>
      <c r="C236" s="3" t="s">
        <v>21</v>
      </c>
      <c r="D236" s="4" t="s">
        <v>29</v>
      </c>
      <c r="E236" s="22" t="s">
        <v>28</v>
      </c>
      <c r="F236" s="31">
        <v>2</v>
      </c>
      <c r="G236" s="31"/>
      <c r="H236" s="8">
        <v>40</v>
      </c>
      <c r="I236" s="8">
        <f t="shared" si="64"/>
        <v>80</v>
      </c>
    </row>
    <row r="237" spans="1:9" ht="15.75" x14ac:dyDescent="0.25">
      <c r="A237" s="83"/>
      <c r="B237" s="84"/>
      <c r="C237" s="3" t="s">
        <v>21</v>
      </c>
      <c r="D237" s="4" t="s">
        <v>46</v>
      </c>
      <c r="E237" s="22" t="s">
        <v>28</v>
      </c>
      <c r="F237" s="31">
        <v>15</v>
      </c>
      <c r="G237" s="31"/>
      <c r="H237" s="8">
        <v>40</v>
      </c>
      <c r="I237" s="8">
        <f t="shared" si="64"/>
        <v>600</v>
      </c>
    </row>
    <row r="238" spans="1:9" ht="15.75" x14ac:dyDescent="0.25">
      <c r="A238" s="83"/>
      <c r="B238" s="84"/>
      <c r="C238" s="3" t="s">
        <v>21</v>
      </c>
      <c r="D238" s="4" t="s">
        <v>12</v>
      </c>
      <c r="E238" s="5" t="s">
        <v>13</v>
      </c>
      <c r="F238" s="31">
        <v>9</v>
      </c>
      <c r="G238" s="7">
        <f>F238/0.6</f>
        <v>15</v>
      </c>
      <c r="H238" s="8">
        <v>24</v>
      </c>
      <c r="I238" s="8">
        <f t="shared" ref="I238:I239" si="65">G238*H238</f>
        <v>360</v>
      </c>
    </row>
    <row r="239" spans="1:9" ht="15.75" x14ac:dyDescent="0.25">
      <c r="A239" s="83"/>
      <c r="B239" s="84"/>
      <c r="C239" s="3" t="s">
        <v>21</v>
      </c>
      <c r="D239" s="4" t="s">
        <v>14</v>
      </c>
      <c r="E239" s="5" t="s">
        <v>13</v>
      </c>
      <c r="F239" s="31">
        <v>4</v>
      </c>
      <c r="G239" s="10">
        <f>F239/0.55</f>
        <v>7.2727272727272725</v>
      </c>
      <c r="H239" s="8">
        <v>24</v>
      </c>
      <c r="I239" s="8">
        <f t="shared" si="65"/>
        <v>174.54545454545453</v>
      </c>
    </row>
    <row r="240" spans="1:9" ht="15.75" x14ac:dyDescent="0.25">
      <c r="A240" s="83"/>
      <c r="B240" s="84"/>
      <c r="C240" s="3" t="s">
        <v>33</v>
      </c>
      <c r="D240" s="4" t="s">
        <v>43</v>
      </c>
      <c r="E240" s="22" t="s">
        <v>28</v>
      </c>
      <c r="F240" s="31">
        <v>4</v>
      </c>
      <c r="G240" s="31"/>
      <c r="H240" s="8">
        <v>40</v>
      </c>
      <c r="I240" s="8">
        <f t="shared" ref="I240:I242" si="66">F240*H240</f>
        <v>160</v>
      </c>
    </row>
    <row r="241" spans="1:9" ht="15.75" x14ac:dyDescent="0.25">
      <c r="A241" s="83"/>
      <c r="B241" s="84"/>
      <c r="C241" s="3" t="s">
        <v>33</v>
      </c>
      <c r="D241" s="4" t="s">
        <v>27</v>
      </c>
      <c r="E241" s="22" t="s">
        <v>28</v>
      </c>
      <c r="F241" s="31">
        <v>30</v>
      </c>
      <c r="G241" s="31"/>
      <c r="H241" s="8">
        <v>40</v>
      </c>
      <c r="I241" s="8">
        <f t="shared" si="66"/>
        <v>1200</v>
      </c>
    </row>
    <row r="242" spans="1:9" ht="15.75" x14ac:dyDescent="0.25">
      <c r="A242" s="83"/>
      <c r="B242" s="84"/>
      <c r="C242" s="3" t="s">
        <v>33</v>
      </c>
      <c r="D242" s="4" t="s">
        <v>29</v>
      </c>
      <c r="E242" s="22" t="s">
        <v>28</v>
      </c>
      <c r="F242" s="31">
        <v>11</v>
      </c>
      <c r="G242" s="31"/>
      <c r="H242" s="8">
        <v>40</v>
      </c>
      <c r="I242" s="8">
        <f t="shared" si="66"/>
        <v>440</v>
      </c>
    </row>
    <row r="243" spans="1:9" ht="15.75" x14ac:dyDescent="0.25">
      <c r="A243" s="83"/>
      <c r="B243" s="84"/>
      <c r="C243" s="3" t="s">
        <v>33</v>
      </c>
      <c r="D243" s="4" t="s">
        <v>30</v>
      </c>
      <c r="E243" s="5" t="s">
        <v>13</v>
      </c>
      <c r="F243" s="31">
        <v>2</v>
      </c>
      <c r="G243" s="7">
        <f>F243/0.6</f>
        <v>3.3333333333333335</v>
      </c>
      <c r="H243" s="8">
        <v>24</v>
      </c>
      <c r="I243" s="8">
        <f>G243*H243</f>
        <v>80</v>
      </c>
    </row>
    <row r="244" spans="1:9" ht="15.75" x14ac:dyDescent="0.25">
      <c r="A244" s="83"/>
      <c r="B244" s="84"/>
      <c r="C244" s="3" t="s">
        <v>33</v>
      </c>
      <c r="D244" s="4" t="s">
        <v>46</v>
      </c>
      <c r="E244" s="22" t="s">
        <v>28</v>
      </c>
      <c r="F244" s="31">
        <v>80</v>
      </c>
      <c r="G244" s="31"/>
      <c r="H244" s="8">
        <v>40</v>
      </c>
      <c r="I244" s="8">
        <f>F244*H244</f>
        <v>3200</v>
      </c>
    </row>
    <row r="245" spans="1:9" ht="15.75" x14ac:dyDescent="0.25">
      <c r="A245" s="83"/>
      <c r="B245" s="84"/>
      <c r="C245" s="3" t="s">
        <v>33</v>
      </c>
      <c r="D245" s="4" t="s">
        <v>12</v>
      </c>
      <c r="E245" s="5" t="s">
        <v>13</v>
      </c>
      <c r="F245" s="31">
        <v>25</v>
      </c>
      <c r="G245" s="7">
        <f>F245/0.6</f>
        <v>41.666666666666671</v>
      </c>
      <c r="H245" s="8">
        <v>24</v>
      </c>
      <c r="I245" s="8">
        <f t="shared" ref="I245:I248" si="67">G245*H245</f>
        <v>1000.0000000000001</v>
      </c>
    </row>
    <row r="246" spans="1:9" ht="15.75" x14ac:dyDescent="0.25">
      <c r="A246" s="83"/>
      <c r="B246" s="84"/>
      <c r="C246" s="3" t="s">
        <v>33</v>
      </c>
      <c r="D246" s="4" t="s">
        <v>14</v>
      </c>
      <c r="E246" s="5" t="s">
        <v>13</v>
      </c>
      <c r="F246" s="31">
        <v>20</v>
      </c>
      <c r="G246" s="10">
        <f>F246/0.55</f>
        <v>36.36363636363636</v>
      </c>
      <c r="H246" s="8">
        <v>24</v>
      </c>
      <c r="I246" s="8">
        <f t="shared" si="67"/>
        <v>872.72727272727263</v>
      </c>
    </row>
    <row r="247" spans="1:9" ht="15.75" x14ac:dyDescent="0.25">
      <c r="A247" s="83"/>
      <c r="B247" s="84"/>
      <c r="C247" s="3" t="s">
        <v>15</v>
      </c>
      <c r="D247" s="4" t="s">
        <v>12</v>
      </c>
      <c r="E247" s="5" t="s">
        <v>13</v>
      </c>
      <c r="F247" s="31">
        <v>60</v>
      </c>
      <c r="G247" s="7">
        <f>F247/0.6</f>
        <v>100</v>
      </c>
      <c r="H247" s="8">
        <v>24</v>
      </c>
      <c r="I247" s="8">
        <f t="shared" si="67"/>
        <v>2400</v>
      </c>
    </row>
    <row r="248" spans="1:9" ht="15.75" x14ac:dyDescent="0.25">
      <c r="A248" s="83"/>
      <c r="B248" s="84"/>
      <c r="C248" s="3" t="s">
        <v>15</v>
      </c>
      <c r="D248" s="4" t="s">
        <v>14</v>
      </c>
      <c r="E248" s="5" t="s">
        <v>13</v>
      </c>
      <c r="F248" s="31">
        <v>25</v>
      </c>
      <c r="G248" s="10">
        <f>F248/0.55</f>
        <v>45.454545454545453</v>
      </c>
      <c r="H248" s="8">
        <v>24</v>
      </c>
      <c r="I248" s="8">
        <f t="shared" si="67"/>
        <v>1090.909090909091</v>
      </c>
    </row>
    <row r="249" spans="1:9" ht="15.75" x14ac:dyDescent="0.25">
      <c r="A249" s="83"/>
      <c r="B249" s="84"/>
      <c r="C249" s="12"/>
      <c r="D249" s="28" t="s">
        <v>19</v>
      </c>
      <c r="E249" s="28"/>
      <c r="F249" s="14">
        <f>SUM(F225:F248)</f>
        <v>1037</v>
      </c>
      <c r="G249" s="17"/>
      <c r="H249" s="18"/>
      <c r="I249" s="19">
        <f>SUM(I225:I248)</f>
        <v>41920</v>
      </c>
    </row>
    <row r="250" spans="1:9" ht="15.75" x14ac:dyDescent="0.25">
      <c r="A250" s="83"/>
      <c r="B250" s="84" t="s">
        <v>57</v>
      </c>
      <c r="C250" s="3" t="s">
        <v>32</v>
      </c>
      <c r="D250" s="4" t="s">
        <v>47</v>
      </c>
      <c r="E250" s="22" t="s">
        <v>28</v>
      </c>
      <c r="F250" s="9">
        <v>5</v>
      </c>
      <c r="G250" s="9"/>
      <c r="H250" s="8">
        <v>40</v>
      </c>
      <c r="I250" s="8">
        <f t="shared" ref="I250:I254" si="68">F250*H250</f>
        <v>200</v>
      </c>
    </row>
    <row r="251" spans="1:9" ht="15.75" x14ac:dyDescent="0.25">
      <c r="A251" s="83"/>
      <c r="B251" s="84"/>
      <c r="C251" s="3" t="s">
        <v>32</v>
      </c>
      <c r="D251" s="4" t="s">
        <v>48</v>
      </c>
      <c r="E251" s="22" t="s">
        <v>28</v>
      </c>
      <c r="F251" s="9">
        <v>5</v>
      </c>
      <c r="G251" s="9"/>
      <c r="H251" s="8">
        <v>40</v>
      </c>
      <c r="I251" s="8">
        <f t="shared" si="68"/>
        <v>200</v>
      </c>
    </row>
    <row r="252" spans="1:9" ht="15.75" x14ac:dyDescent="0.25">
      <c r="A252" s="83"/>
      <c r="B252" s="84"/>
      <c r="C252" s="3" t="s">
        <v>32</v>
      </c>
      <c r="D252" s="4" t="s">
        <v>43</v>
      </c>
      <c r="E252" s="22" t="s">
        <v>28</v>
      </c>
      <c r="F252" s="9">
        <v>5</v>
      </c>
      <c r="G252" s="9"/>
      <c r="H252" s="8">
        <v>40</v>
      </c>
      <c r="I252" s="8">
        <f t="shared" si="68"/>
        <v>200</v>
      </c>
    </row>
    <row r="253" spans="1:9" ht="15.75" x14ac:dyDescent="0.25">
      <c r="A253" s="83"/>
      <c r="B253" s="84"/>
      <c r="C253" s="3" t="s">
        <v>32</v>
      </c>
      <c r="D253" s="4" t="s">
        <v>27</v>
      </c>
      <c r="E253" s="22" t="s">
        <v>28</v>
      </c>
      <c r="F253" s="9">
        <v>60</v>
      </c>
      <c r="G253" s="9"/>
      <c r="H253" s="8">
        <v>40</v>
      </c>
      <c r="I253" s="8">
        <f t="shared" si="68"/>
        <v>2400</v>
      </c>
    </row>
    <row r="254" spans="1:9" ht="15.75" x14ac:dyDescent="0.25">
      <c r="A254" s="83"/>
      <c r="B254" s="84"/>
      <c r="C254" s="3" t="s">
        <v>32</v>
      </c>
      <c r="D254" s="4" t="s">
        <v>29</v>
      </c>
      <c r="E254" s="22" t="s">
        <v>28</v>
      </c>
      <c r="F254" s="9">
        <v>54</v>
      </c>
      <c r="G254" s="9"/>
      <c r="H254" s="8">
        <v>40</v>
      </c>
      <c r="I254" s="8">
        <f t="shared" si="68"/>
        <v>2160</v>
      </c>
    </row>
    <row r="255" spans="1:9" ht="15.75" x14ac:dyDescent="0.25">
      <c r="A255" s="83"/>
      <c r="B255" s="84"/>
      <c r="C255" s="3" t="s">
        <v>32</v>
      </c>
      <c r="D255" s="4" t="s">
        <v>30</v>
      </c>
      <c r="E255" s="5" t="s">
        <v>13</v>
      </c>
      <c r="F255" s="9">
        <v>2</v>
      </c>
      <c r="G255" s="7">
        <f t="shared" ref="G255:G256" si="69">F255/0.6</f>
        <v>3.3333333333333335</v>
      </c>
      <c r="H255" s="8">
        <v>24</v>
      </c>
      <c r="I255" s="8">
        <f t="shared" ref="I255:I256" si="70">G255*H255</f>
        <v>80</v>
      </c>
    </row>
    <row r="256" spans="1:9" ht="15.75" x14ac:dyDescent="0.25">
      <c r="A256" s="83"/>
      <c r="B256" s="84"/>
      <c r="C256" s="3" t="s">
        <v>32</v>
      </c>
      <c r="D256" s="4" t="s">
        <v>45</v>
      </c>
      <c r="E256" s="5" t="s">
        <v>13</v>
      </c>
      <c r="F256" s="9">
        <v>3</v>
      </c>
      <c r="G256" s="7">
        <f t="shared" si="69"/>
        <v>5</v>
      </c>
      <c r="H256" s="8">
        <v>24</v>
      </c>
      <c r="I256" s="8">
        <f t="shared" si="70"/>
        <v>120</v>
      </c>
    </row>
    <row r="257" spans="1:9" ht="15.75" x14ac:dyDescent="0.25">
      <c r="A257" s="83"/>
      <c r="B257" s="84"/>
      <c r="C257" s="3" t="s">
        <v>32</v>
      </c>
      <c r="D257" s="4" t="s">
        <v>46</v>
      </c>
      <c r="E257" s="22" t="s">
        <v>28</v>
      </c>
      <c r="F257" s="9">
        <v>200</v>
      </c>
      <c r="G257" s="9"/>
      <c r="H257" s="8">
        <v>40</v>
      </c>
      <c r="I257" s="8">
        <f>F257*H257</f>
        <v>8000</v>
      </c>
    </row>
    <row r="258" spans="1:9" ht="15.75" x14ac:dyDescent="0.25">
      <c r="A258" s="83"/>
      <c r="B258" s="84"/>
      <c r="C258" s="3" t="s">
        <v>32</v>
      </c>
      <c r="D258" s="4" t="s">
        <v>12</v>
      </c>
      <c r="E258" s="5" t="s">
        <v>13</v>
      </c>
      <c r="F258" s="9">
        <v>140</v>
      </c>
      <c r="G258" s="7">
        <f>F258/0.6</f>
        <v>233.33333333333334</v>
      </c>
      <c r="H258" s="8">
        <v>24</v>
      </c>
      <c r="I258" s="8">
        <f t="shared" ref="I258:I259" si="71">G258*H258</f>
        <v>5600</v>
      </c>
    </row>
    <row r="259" spans="1:9" ht="15.75" x14ac:dyDescent="0.25">
      <c r="A259" s="83"/>
      <c r="B259" s="84"/>
      <c r="C259" s="3" t="s">
        <v>32</v>
      </c>
      <c r="D259" s="4" t="s">
        <v>14</v>
      </c>
      <c r="E259" s="5" t="s">
        <v>13</v>
      </c>
      <c r="F259" s="9">
        <v>100</v>
      </c>
      <c r="G259" s="10">
        <f>F259/0.55</f>
        <v>181.81818181818181</v>
      </c>
      <c r="H259" s="8">
        <v>24</v>
      </c>
      <c r="I259" s="8">
        <f t="shared" si="71"/>
        <v>4363.636363636364</v>
      </c>
    </row>
    <row r="260" spans="1:9" ht="15.75" x14ac:dyDescent="0.25">
      <c r="A260" s="83"/>
      <c r="B260" s="84"/>
      <c r="C260" s="3" t="s">
        <v>33</v>
      </c>
      <c r="D260" s="4" t="s">
        <v>43</v>
      </c>
      <c r="E260" s="22" t="s">
        <v>28</v>
      </c>
      <c r="F260" s="9">
        <v>25</v>
      </c>
      <c r="G260" s="9"/>
      <c r="H260" s="8">
        <v>40</v>
      </c>
      <c r="I260" s="8">
        <f t="shared" ref="I260:I262" si="72">F260*H260</f>
        <v>1000</v>
      </c>
    </row>
    <row r="261" spans="1:9" ht="15.75" x14ac:dyDescent="0.25">
      <c r="A261" s="83"/>
      <c r="B261" s="84"/>
      <c r="C261" s="3" t="s">
        <v>33</v>
      </c>
      <c r="D261" s="4" t="s">
        <v>27</v>
      </c>
      <c r="E261" s="22" t="s">
        <v>28</v>
      </c>
      <c r="F261" s="9">
        <v>52</v>
      </c>
      <c r="G261" s="9"/>
      <c r="H261" s="8">
        <v>40</v>
      </c>
      <c r="I261" s="8">
        <f t="shared" si="72"/>
        <v>2080</v>
      </c>
    </row>
    <row r="262" spans="1:9" ht="15.75" x14ac:dyDescent="0.25">
      <c r="A262" s="83"/>
      <c r="B262" s="84"/>
      <c r="C262" s="3" t="s">
        <v>33</v>
      </c>
      <c r="D262" s="4" t="s">
        <v>29</v>
      </c>
      <c r="E262" s="22" t="s">
        <v>28</v>
      </c>
      <c r="F262" s="9">
        <v>18</v>
      </c>
      <c r="G262" s="9"/>
      <c r="H262" s="8">
        <v>40</v>
      </c>
      <c r="I262" s="8">
        <f t="shared" si="72"/>
        <v>720</v>
      </c>
    </row>
    <row r="263" spans="1:9" ht="15.75" x14ac:dyDescent="0.25">
      <c r="A263" s="83"/>
      <c r="B263" s="84"/>
      <c r="C263" s="3" t="s">
        <v>33</v>
      </c>
      <c r="D263" s="4" t="s">
        <v>45</v>
      </c>
      <c r="E263" s="5" t="s">
        <v>13</v>
      </c>
      <c r="F263" s="9">
        <v>5</v>
      </c>
      <c r="G263" s="7">
        <f>F263/0.6</f>
        <v>8.3333333333333339</v>
      </c>
      <c r="H263" s="8">
        <v>24</v>
      </c>
      <c r="I263" s="8">
        <f>G263*H263</f>
        <v>200</v>
      </c>
    </row>
    <row r="264" spans="1:9" ht="15.75" x14ac:dyDescent="0.25">
      <c r="A264" s="83"/>
      <c r="B264" s="84"/>
      <c r="C264" s="3" t="s">
        <v>33</v>
      </c>
      <c r="D264" s="4" t="s">
        <v>46</v>
      </c>
      <c r="E264" s="22" t="s">
        <v>28</v>
      </c>
      <c r="F264" s="9">
        <v>300</v>
      </c>
      <c r="G264" s="9"/>
      <c r="H264" s="8">
        <v>40</v>
      </c>
      <c r="I264" s="8">
        <f>F264*H264</f>
        <v>12000</v>
      </c>
    </row>
    <row r="265" spans="1:9" ht="15.75" x14ac:dyDescent="0.25">
      <c r="A265" s="83"/>
      <c r="B265" s="84"/>
      <c r="C265" s="3" t="s">
        <v>33</v>
      </c>
      <c r="D265" s="4" t="s">
        <v>12</v>
      </c>
      <c r="E265" s="5" t="s">
        <v>13</v>
      </c>
      <c r="F265" s="9">
        <v>50</v>
      </c>
      <c r="G265" s="7">
        <f>F265/0.6</f>
        <v>83.333333333333343</v>
      </c>
      <c r="H265" s="8">
        <v>24</v>
      </c>
      <c r="I265" s="8">
        <f t="shared" ref="I265:I266" si="73">G265*H265</f>
        <v>2000.0000000000002</v>
      </c>
    </row>
    <row r="266" spans="1:9" ht="15.75" x14ac:dyDescent="0.25">
      <c r="A266" s="83"/>
      <c r="B266" s="84"/>
      <c r="C266" s="3" t="s">
        <v>33</v>
      </c>
      <c r="D266" s="4" t="s">
        <v>14</v>
      </c>
      <c r="E266" s="5" t="s">
        <v>13</v>
      </c>
      <c r="F266" s="9">
        <v>33</v>
      </c>
      <c r="G266" s="10">
        <f>F266/0.55</f>
        <v>59.999999999999993</v>
      </c>
      <c r="H266" s="8">
        <v>24</v>
      </c>
      <c r="I266" s="8">
        <f t="shared" si="73"/>
        <v>1439.9999999999998</v>
      </c>
    </row>
    <row r="267" spans="1:9" ht="15.75" x14ac:dyDescent="0.25">
      <c r="A267" s="83"/>
      <c r="B267" s="84"/>
      <c r="C267" s="3" t="s">
        <v>41</v>
      </c>
      <c r="D267" s="4" t="s">
        <v>47</v>
      </c>
      <c r="E267" s="22" t="s">
        <v>28</v>
      </c>
      <c r="F267" s="9">
        <v>3</v>
      </c>
      <c r="G267" s="9"/>
      <c r="H267" s="8">
        <v>40</v>
      </c>
      <c r="I267" s="8">
        <f t="shared" ref="I267:I271" si="74">F267*H267</f>
        <v>120</v>
      </c>
    </row>
    <row r="268" spans="1:9" ht="15.75" x14ac:dyDescent="0.25">
      <c r="A268" s="83"/>
      <c r="B268" s="84"/>
      <c r="C268" s="3" t="s">
        <v>41</v>
      </c>
      <c r="D268" s="4" t="s">
        <v>48</v>
      </c>
      <c r="E268" s="22" t="s">
        <v>28</v>
      </c>
      <c r="F268" s="9">
        <v>3</v>
      </c>
      <c r="G268" s="9"/>
      <c r="H268" s="8">
        <v>40</v>
      </c>
      <c r="I268" s="8">
        <f t="shared" si="74"/>
        <v>120</v>
      </c>
    </row>
    <row r="269" spans="1:9" ht="15.75" x14ac:dyDescent="0.25">
      <c r="A269" s="83"/>
      <c r="B269" s="84"/>
      <c r="C269" s="3" t="s">
        <v>41</v>
      </c>
      <c r="D269" s="4" t="s">
        <v>43</v>
      </c>
      <c r="E269" s="22" t="s">
        <v>28</v>
      </c>
      <c r="F269" s="9">
        <v>3</v>
      </c>
      <c r="G269" s="9"/>
      <c r="H269" s="8">
        <v>40</v>
      </c>
      <c r="I269" s="8">
        <f t="shared" si="74"/>
        <v>120</v>
      </c>
    </row>
    <row r="270" spans="1:9" ht="15.75" x14ac:dyDescent="0.25">
      <c r="A270" s="83"/>
      <c r="B270" s="84"/>
      <c r="C270" s="3" t="s">
        <v>41</v>
      </c>
      <c r="D270" s="4" t="s">
        <v>27</v>
      </c>
      <c r="E270" s="22" t="s">
        <v>28</v>
      </c>
      <c r="F270" s="9">
        <v>49</v>
      </c>
      <c r="G270" s="9"/>
      <c r="H270" s="8">
        <v>40</v>
      </c>
      <c r="I270" s="8">
        <f t="shared" si="74"/>
        <v>1960</v>
      </c>
    </row>
    <row r="271" spans="1:9" ht="15.75" x14ac:dyDescent="0.25">
      <c r="A271" s="83"/>
      <c r="B271" s="84"/>
      <c r="C271" s="3" t="s">
        <v>41</v>
      </c>
      <c r="D271" s="4" t="s">
        <v>29</v>
      </c>
      <c r="E271" s="22" t="s">
        <v>28</v>
      </c>
      <c r="F271" s="9">
        <v>44</v>
      </c>
      <c r="G271" s="9"/>
      <c r="H271" s="8">
        <v>40</v>
      </c>
      <c r="I271" s="8">
        <f t="shared" si="74"/>
        <v>1760</v>
      </c>
    </row>
    <row r="272" spans="1:9" ht="15.75" x14ac:dyDescent="0.25">
      <c r="A272" s="83"/>
      <c r="B272" s="84"/>
      <c r="C272" s="3" t="s">
        <v>41</v>
      </c>
      <c r="D272" s="4" t="s">
        <v>30</v>
      </c>
      <c r="E272" s="5" t="s">
        <v>13</v>
      </c>
      <c r="F272" s="9">
        <v>1</v>
      </c>
      <c r="G272" s="7">
        <f t="shared" ref="G272:G273" si="75">F272/0.6</f>
        <v>1.6666666666666667</v>
      </c>
      <c r="H272" s="8">
        <v>24</v>
      </c>
      <c r="I272" s="8">
        <f t="shared" ref="I272:I273" si="76">G272*H272</f>
        <v>40</v>
      </c>
    </row>
    <row r="273" spans="1:9" ht="15.75" x14ac:dyDescent="0.25">
      <c r="A273" s="83"/>
      <c r="B273" s="84"/>
      <c r="C273" s="3" t="s">
        <v>41</v>
      </c>
      <c r="D273" s="4" t="s">
        <v>45</v>
      </c>
      <c r="E273" s="5" t="s">
        <v>13</v>
      </c>
      <c r="F273" s="9">
        <v>3</v>
      </c>
      <c r="G273" s="7">
        <f t="shared" si="75"/>
        <v>5</v>
      </c>
      <c r="H273" s="8">
        <v>24</v>
      </c>
      <c r="I273" s="8">
        <f t="shared" si="76"/>
        <v>120</v>
      </c>
    </row>
    <row r="274" spans="1:9" ht="15.75" x14ac:dyDescent="0.25">
      <c r="A274" s="83"/>
      <c r="B274" s="84"/>
      <c r="C274" s="3" t="s">
        <v>41</v>
      </c>
      <c r="D274" s="4" t="s">
        <v>46</v>
      </c>
      <c r="E274" s="22" t="s">
        <v>28</v>
      </c>
      <c r="F274" s="9">
        <v>200</v>
      </c>
      <c r="G274" s="9"/>
      <c r="H274" s="8">
        <v>40</v>
      </c>
      <c r="I274" s="8">
        <f>F274*H274</f>
        <v>8000</v>
      </c>
    </row>
    <row r="275" spans="1:9" ht="15.75" x14ac:dyDescent="0.25">
      <c r="A275" s="83"/>
      <c r="B275" s="84"/>
      <c r="C275" s="3" t="s">
        <v>41</v>
      </c>
      <c r="D275" s="4" t="s">
        <v>12</v>
      </c>
      <c r="E275" s="5" t="s">
        <v>13</v>
      </c>
      <c r="F275" s="9">
        <v>60</v>
      </c>
      <c r="G275" s="7">
        <f>F275/0.6</f>
        <v>100</v>
      </c>
      <c r="H275" s="8">
        <v>24</v>
      </c>
      <c r="I275" s="8">
        <f t="shared" ref="I275:I276" si="77">G275*H275</f>
        <v>2400</v>
      </c>
    </row>
    <row r="276" spans="1:9" ht="15.75" x14ac:dyDescent="0.25">
      <c r="A276" s="83"/>
      <c r="B276" s="84"/>
      <c r="C276" s="3" t="s">
        <v>41</v>
      </c>
      <c r="D276" s="4" t="s">
        <v>14</v>
      </c>
      <c r="E276" s="5" t="s">
        <v>13</v>
      </c>
      <c r="F276" s="9">
        <v>47</v>
      </c>
      <c r="G276" s="10">
        <f>F276/0.55</f>
        <v>85.454545454545453</v>
      </c>
      <c r="H276" s="8">
        <v>24</v>
      </c>
      <c r="I276" s="8">
        <f t="shared" si="77"/>
        <v>2050.909090909091</v>
      </c>
    </row>
    <row r="277" spans="1:9" ht="15.75" x14ac:dyDescent="0.25">
      <c r="A277" s="83"/>
      <c r="B277" s="84"/>
      <c r="C277" s="3" t="s">
        <v>21</v>
      </c>
      <c r="D277" s="4" t="s">
        <v>46</v>
      </c>
      <c r="E277" s="22" t="s">
        <v>28</v>
      </c>
      <c r="F277" s="9">
        <v>3</v>
      </c>
      <c r="G277" s="9"/>
      <c r="H277" s="8">
        <v>40</v>
      </c>
      <c r="I277" s="8">
        <f>F277*H277</f>
        <v>120</v>
      </c>
    </row>
    <row r="278" spans="1:9" ht="15.75" x14ac:dyDescent="0.25">
      <c r="A278" s="83"/>
      <c r="B278" s="84"/>
      <c r="C278" s="3" t="s">
        <v>21</v>
      </c>
      <c r="D278" s="4" t="s">
        <v>12</v>
      </c>
      <c r="E278" s="5" t="s">
        <v>13</v>
      </c>
      <c r="F278" s="9">
        <v>1</v>
      </c>
      <c r="G278" s="7">
        <f>F278/0.6</f>
        <v>1.6666666666666667</v>
      </c>
      <c r="H278" s="8">
        <v>24</v>
      </c>
      <c r="I278" s="8">
        <f t="shared" ref="I278:I279" si="78">G278*H278</f>
        <v>40</v>
      </c>
    </row>
    <row r="279" spans="1:9" ht="15.75" x14ac:dyDescent="0.25">
      <c r="A279" s="83"/>
      <c r="B279" s="84"/>
      <c r="C279" s="3" t="s">
        <v>21</v>
      </c>
      <c r="D279" s="4" t="s">
        <v>14</v>
      </c>
      <c r="E279" s="5" t="s">
        <v>13</v>
      </c>
      <c r="F279" s="9">
        <v>1</v>
      </c>
      <c r="G279" s="10">
        <f>F279/0.55</f>
        <v>1.8181818181818181</v>
      </c>
      <c r="H279" s="8">
        <v>24</v>
      </c>
      <c r="I279" s="8">
        <f t="shared" si="78"/>
        <v>43.636363636363633</v>
      </c>
    </row>
    <row r="280" spans="1:9" ht="15.75" x14ac:dyDescent="0.25">
      <c r="A280" s="83"/>
      <c r="B280" s="84"/>
      <c r="C280" s="3" t="s">
        <v>15</v>
      </c>
      <c r="D280" s="4" t="s">
        <v>46</v>
      </c>
      <c r="E280" s="22" t="s">
        <v>28</v>
      </c>
      <c r="F280" s="9">
        <v>5</v>
      </c>
      <c r="G280" s="9"/>
      <c r="H280" s="8">
        <v>40</v>
      </c>
      <c r="I280" s="8">
        <f>F280*H280</f>
        <v>200</v>
      </c>
    </row>
    <row r="281" spans="1:9" ht="15.75" x14ac:dyDescent="0.25">
      <c r="A281" s="83"/>
      <c r="B281" s="84"/>
      <c r="C281" s="3" t="s">
        <v>15</v>
      </c>
      <c r="D281" s="4" t="s">
        <v>12</v>
      </c>
      <c r="E281" s="5" t="s">
        <v>13</v>
      </c>
      <c r="F281" s="9">
        <v>10</v>
      </c>
      <c r="G281" s="7">
        <f>F281/0.6</f>
        <v>16.666666666666668</v>
      </c>
      <c r="H281" s="8">
        <v>24</v>
      </c>
      <c r="I281" s="8">
        <f t="shared" ref="I281:I286" si="79">G281*H281</f>
        <v>400</v>
      </c>
    </row>
    <row r="282" spans="1:9" ht="15.75" x14ac:dyDescent="0.25">
      <c r="A282" s="83"/>
      <c r="B282" s="84"/>
      <c r="C282" s="3" t="s">
        <v>15</v>
      </c>
      <c r="D282" s="4" t="s">
        <v>14</v>
      </c>
      <c r="E282" s="5" t="s">
        <v>13</v>
      </c>
      <c r="F282" s="9">
        <v>9</v>
      </c>
      <c r="G282" s="10">
        <f>F282/0.55</f>
        <v>16.363636363636363</v>
      </c>
      <c r="H282" s="8">
        <v>24</v>
      </c>
      <c r="I282" s="8">
        <f t="shared" si="79"/>
        <v>392.72727272727275</v>
      </c>
    </row>
    <row r="283" spans="1:9" ht="15.75" x14ac:dyDescent="0.25">
      <c r="A283" s="83"/>
      <c r="B283" s="84"/>
      <c r="C283" s="3" t="s">
        <v>18</v>
      </c>
      <c r="D283" s="4" t="s">
        <v>12</v>
      </c>
      <c r="E283" s="5" t="s">
        <v>13</v>
      </c>
      <c r="F283" s="9">
        <v>2</v>
      </c>
      <c r="G283" s="7">
        <f>F283/0.6</f>
        <v>3.3333333333333335</v>
      </c>
      <c r="H283" s="8">
        <v>24</v>
      </c>
      <c r="I283" s="8">
        <f t="shared" si="79"/>
        <v>80</v>
      </c>
    </row>
    <row r="284" spans="1:9" ht="15.75" x14ac:dyDescent="0.25">
      <c r="A284" s="83"/>
      <c r="B284" s="84"/>
      <c r="C284" s="3" t="s">
        <v>18</v>
      </c>
      <c r="D284" s="4" t="s">
        <v>14</v>
      </c>
      <c r="E284" s="5" t="s">
        <v>13</v>
      </c>
      <c r="F284" s="9">
        <v>2</v>
      </c>
      <c r="G284" s="10">
        <f>F284/0.55</f>
        <v>3.6363636363636362</v>
      </c>
      <c r="H284" s="8">
        <v>24</v>
      </c>
      <c r="I284" s="8">
        <f t="shared" si="79"/>
        <v>87.272727272727266</v>
      </c>
    </row>
    <row r="285" spans="1:9" ht="15.75" x14ac:dyDescent="0.25">
      <c r="A285" s="83"/>
      <c r="B285" s="84"/>
      <c r="C285" s="3" t="s">
        <v>34</v>
      </c>
      <c r="D285" s="4" t="s">
        <v>12</v>
      </c>
      <c r="E285" s="5" t="s">
        <v>13</v>
      </c>
      <c r="F285" s="9">
        <v>100</v>
      </c>
      <c r="G285" s="7">
        <f>F285/0.6</f>
        <v>166.66666666666669</v>
      </c>
      <c r="H285" s="8">
        <v>24</v>
      </c>
      <c r="I285" s="8">
        <f t="shared" si="79"/>
        <v>4000.0000000000005</v>
      </c>
    </row>
    <row r="286" spans="1:9" ht="15.75" x14ac:dyDescent="0.25">
      <c r="A286" s="83"/>
      <c r="B286" s="84"/>
      <c r="C286" s="3" t="s">
        <v>34</v>
      </c>
      <c r="D286" s="4" t="s">
        <v>14</v>
      </c>
      <c r="E286" s="5" t="s">
        <v>13</v>
      </c>
      <c r="F286" s="9">
        <v>44</v>
      </c>
      <c r="G286" s="10">
        <f>F286/0.55</f>
        <v>80</v>
      </c>
      <c r="H286" s="8">
        <v>24</v>
      </c>
      <c r="I286" s="8">
        <f t="shared" si="79"/>
        <v>1920</v>
      </c>
    </row>
    <row r="287" spans="1:9" ht="15.75" x14ac:dyDescent="0.25">
      <c r="A287" s="83"/>
      <c r="B287" s="84"/>
      <c r="C287" s="18"/>
      <c r="D287" s="34" t="s">
        <v>19</v>
      </c>
      <c r="E287" s="34"/>
      <c r="F287" s="15">
        <f>SUM(F250:F286)</f>
        <v>1647</v>
      </c>
      <c r="G287" s="15"/>
      <c r="H287" s="18"/>
      <c r="I287" s="16">
        <f>SUM(I250:I286)</f>
        <v>66738.181818181823</v>
      </c>
    </row>
    <row r="288" spans="1:9" ht="15.75" x14ac:dyDescent="0.25">
      <c r="A288" s="83"/>
      <c r="B288" s="84" t="s">
        <v>58</v>
      </c>
      <c r="C288" s="3" t="s">
        <v>21</v>
      </c>
      <c r="D288" s="4" t="s">
        <v>44</v>
      </c>
      <c r="E288" s="22" t="s">
        <v>28</v>
      </c>
      <c r="F288" s="6">
        <v>5</v>
      </c>
      <c r="G288" s="6"/>
      <c r="H288" s="8">
        <v>40</v>
      </c>
      <c r="I288" s="8">
        <f t="shared" ref="I288:I291" si="80">F288*H288</f>
        <v>200</v>
      </c>
    </row>
    <row r="289" spans="1:9" ht="15.75" x14ac:dyDescent="0.25">
      <c r="A289" s="83"/>
      <c r="B289" s="84"/>
      <c r="C289" s="3" t="s">
        <v>21</v>
      </c>
      <c r="D289" s="4" t="s">
        <v>43</v>
      </c>
      <c r="E289" s="22" t="s">
        <v>28</v>
      </c>
      <c r="F289" s="31">
        <v>10</v>
      </c>
      <c r="G289" s="31"/>
      <c r="H289" s="8">
        <v>40</v>
      </c>
      <c r="I289" s="8">
        <f t="shared" si="80"/>
        <v>400</v>
      </c>
    </row>
    <row r="290" spans="1:9" ht="15.75" x14ac:dyDescent="0.25">
      <c r="A290" s="83"/>
      <c r="B290" s="84"/>
      <c r="C290" s="3" t="s">
        <v>21</v>
      </c>
      <c r="D290" s="4" t="s">
        <v>27</v>
      </c>
      <c r="E290" s="22" t="s">
        <v>28</v>
      </c>
      <c r="F290" s="31">
        <v>12</v>
      </c>
      <c r="G290" s="31"/>
      <c r="H290" s="8">
        <v>40</v>
      </c>
      <c r="I290" s="8">
        <f t="shared" si="80"/>
        <v>480</v>
      </c>
    </row>
    <row r="291" spans="1:9" ht="15.75" x14ac:dyDescent="0.25">
      <c r="A291" s="83"/>
      <c r="B291" s="84"/>
      <c r="C291" s="3" t="s">
        <v>21</v>
      </c>
      <c r="D291" s="4" t="s">
        <v>29</v>
      </c>
      <c r="E291" s="22" t="s">
        <v>28</v>
      </c>
      <c r="F291" s="31">
        <v>4</v>
      </c>
      <c r="G291" s="31"/>
      <c r="H291" s="8">
        <v>40</v>
      </c>
      <c r="I291" s="8">
        <f t="shared" si="80"/>
        <v>160</v>
      </c>
    </row>
    <row r="292" spans="1:9" ht="15.75" x14ac:dyDescent="0.25">
      <c r="A292" s="83"/>
      <c r="B292" s="84"/>
      <c r="C292" s="3" t="s">
        <v>21</v>
      </c>
      <c r="D292" s="4" t="s">
        <v>45</v>
      </c>
      <c r="E292" s="5" t="s">
        <v>13</v>
      </c>
      <c r="F292" s="31">
        <v>2</v>
      </c>
      <c r="G292" s="7">
        <f>F292/0.6</f>
        <v>3.3333333333333335</v>
      </c>
      <c r="H292" s="8">
        <v>24</v>
      </c>
      <c r="I292" s="8">
        <f>G292*H292</f>
        <v>80</v>
      </c>
    </row>
    <row r="293" spans="1:9" ht="15.75" x14ac:dyDescent="0.25">
      <c r="A293" s="83"/>
      <c r="B293" s="84"/>
      <c r="C293" s="3" t="s">
        <v>21</v>
      </c>
      <c r="D293" s="4" t="s">
        <v>46</v>
      </c>
      <c r="E293" s="22" t="s">
        <v>28</v>
      </c>
      <c r="F293" s="31">
        <v>120</v>
      </c>
      <c r="G293" s="31"/>
      <c r="H293" s="8">
        <v>40</v>
      </c>
      <c r="I293" s="8">
        <f>F293*H293</f>
        <v>4800</v>
      </c>
    </row>
    <row r="294" spans="1:9" ht="15.75" x14ac:dyDescent="0.25">
      <c r="A294" s="83"/>
      <c r="B294" s="84"/>
      <c r="C294" s="3" t="s">
        <v>21</v>
      </c>
      <c r="D294" s="4" t="s">
        <v>12</v>
      </c>
      <c r="E294" s="5" t="s">
        <v>13</v>
      </c>
      <c r="F294" s="31">
        <v>25</v>
      </c>
      <c r="G294" s="7">
        <f>F294/0.6</f>
        <v>41.666666666666671</v>
      </c>
      <c r="H294" s="8">
        <v>24</v>
      </c>
      <c r="I294" s="8">
        <f t="shared" ref="I294:I295" si="81">G294*H294</f>
        <v>1000.0000000000001</v>
      </c>
    </row>
    <row r="295" spans="1:9" ht="15.75" x14ac:dyDescent="0.25">
      <c r="A295" s="83"/>
      <c r="B295" s="84"/>
      <c r="C295" s="3" t="s">
        <v>21</v>
      </c>
      <c r="D295" s="4" t="s">
        <v>14</v>
      </c>
      <c r="E295" s="5" t="s">
        <v>13</v>
      </c>
      <c r="F295" s="31">
        <v>12</v>
      </c>
      <c r="G295" s="10">
        <f>F295/0.55</f>
        <v>21.818181818181817</v>
      </c>
      <c r="H295" s="8">
        <v>24</v>
      </c>
      <c r="I295" s="8">
        <f t="shared" si="81"/>
        <v>523.63636363636363</v>
      </c>
    </row>
    <row r="296" spans="1:9" ht="15.75" x14ac:dyDescent="0.25">
      <c r="A296" s="83"/>
      <c r="B296" s="84"/>
      <c r="C296" s="3" t="s">
        <v>33</v>
      </c>
      <c r="D296" s="4" t="s">
        <v>43</v>
      </c>
      <c r="E296" s="22" t="s">
        <v>28</v>
      </c>
      <c r="F296" s="31">
        <v>15</v>
      </c>
      <c r="G296" s="31"/>
      <c r="H296" s="8">
        <v>40</v>
      </c>
      <c r="I296" s="8">
        <f t="shared" ref="I296:I298" si="82">F296*H296</f>
        <v>600</v>
      </c>
    </row>
    <row r="297" spans="1:9" ht="15.75" x14ac:dyDescent="0.25">
      <c r="A297" s="83"/>
      <c r="B297" s="84"/>
      <c r="C297" s="3" t="s">
        <v>33</v>
      </c>
      <c r="D297" s="4" t="s">
        <v>27</v>
      </c>
      <c r="E297" s="22" t="s">
        <v>28</v>
      </c>
      <c r="F297" s="31">
        <v>25</v>
      </c>
      <c r="G297" s="31"/>
      <c r="H297" s="8">
        <v>40</v>
      </c>
      <c r="I297" s="8">
        <f t="shared" si="82"/>
        <v>1000</v>
      </c>
    </row>
    <row r="298" spans="1:9" ht="15.75" x14ac:dyDescent="0.25">
      <c r="A298" s="83"/>
      <c r="B298" s="84"/>
      <c r="C298" s="3" t="s">
        <v>33</v>
      </c>
      <c r="D298" s="4" t="s">
        <v>29</v>
      </c>
      <c r="E298" s="22" t="s">
        <v>28</v>
      </c>
      <c r="F298" s="31">
        <v>6</v>
      </c>
      <c r="G298" s="31"/>
      <c r="H298" s="8">
        <v>40</v>
      </c>
      <c r="I298" s="8">
        <f t="shared" si="82"/>
        <v>240</v>
      </c>
    </row>
    <row r="299" spans="1:9" ht="15.75" x14ac:dyDescent="0.25">
      <c r="A299" s="83"/>
      <c r="B299" s="84"/>
      <c r="C299" s="3" t="s">
        <v>33</v>
      </c>
      <c r="D299" s="4" t="s">
        <v>45</v>
      </c>
      <c r="E299" s="5" t="s">
        <v>13</v>
      </c>
      <c r="F299" s="31">
        <v>2</v>
      </c>
      <c r="G299" s="7">
        <f>F299/0.6</f>
        <v>3.3333333333333335</v>
      </c>
      <c r="H299" s="8">
        <v>24</v>
      </c>
      <c r="I299" s="8">
        <f>G299*H299</f>
        <v>80</v>
      </c>
    </row>
    <row r="300" spans="1:9" ht="15.75" x14ac:dyDescent="0.25">
      <c r="A300" s="83"/>
      <c r="B300" s="84"/>
      <c r="C300" s="3" t="s">
        <v>33</v>
      </c>
      <c r="D300" s="4" t="s">
        <v>46</v>
      </c>
      <c r="E300" s="22" t="s">
        <v>28</v>
      </c>
      <c r="F300" s="31">
        <v>70</v>
      </c>
      <c r="G300" s="31"/>
      <c r="H300" s="8">
        <v>40</v>
      </c>
      <c r="I300" s="8">
        <f>F300*H300</f>
        <v>2800</v>
      </c>
    </row>
    <row r="301" spans="1:9" ht="15.75" x14ac:dyDescent="0.25">
      <c r="A301" s="83"/>
      <c r="B301" s="84"/>
      <c r="C301" s="3" t="s">
        <v>33</v>
      </c>
      <c r="D301" s="4" t="s">
        <v>12</v>
      </c>
      <c r="E301" s="5" t="s">
        <v>13</v>
      </c>
      <c r="F301" s="31">
        <v>20</v>
      </c>
      <c r="G301" s="7">
        <f>F301/0.6</f>
        <v>33.333333333333336</v>
      </c>
      <c r="H301" s="8">
        <v>24</v>
      </c>
      <c r="I301" s="8">
        <f t="shared" ref="I301:I302" si="83">G301*H301</f>
        <v>800</v>
      </c>
    </row>
    <row r="302" spans="1:9" ht="15.75" x14ac:dyDescent="0.25">
      <c r="A302" s="83"/>
      <c r="B302" s="84"/>
      <c r="C302" s="3" t="s">
        <v>33</v>
      </c>
      <c r="D302" s="4" t="s">
        <v>14</v>
      </c>
      <c r="E302" s="5" t="s">
        <v>13</v>
      </c>
      <c r="F302" s="31">
        <v>19</v>
      </c>
      <c r="G302" s="10">
        <f>F302/0.55</f>
        <v>34.54545454545454</v>
      </c>
      <c r="H302" s="8">
        <v>24</v>
      </c>
      <c r="I302" s="8">
        <f t="shared" si="83"/>
        <v>829.09090909090901</v>
      </c>
    </row>
    <row r="303" spans="1:9" ht="15.75" x14ac:dyDescent="0.25">
      <c r="A303" s="83"/>
      <c r="B303" s="84"/>
      <c r="C303" s="3" t="s">
        <v>15</v>
      </c>
      <c r="D303" s="4" t="s">
        <v>27</v>
      </c>
      <c r="E303" s="22" t="s">
        <v>28</v>
      </c>
      <c r="F303" s="31">
        <v>10</v>
      </c>
      <c r="G303" s="31"/>
      <c r="H303" s="8">
        <v>40</v>
      </c>
      <c r="I303" s="8">
        <f t="shared" ref="I303:I304" si="84">F303*H303</f>
        <v>400</v>
      </c>
    </row>
    <row r="304" spans="1:9" ht="15.75" x14ac:dyDescent="0.25">
      <c r="A304" s="83"/>
      <c r="B304" s="84"/>
      <c r="C304" s="3" t="s">
        <v>15</v>
      </c>
      <c r="D304" s="4" t="s">
        <v>29</v>
      </c>
      <c r="E304" s="22" t="s">
        <v>28</v>
      </c>
      <c r="F304" s="31">
        <v>3</v>
      </c>
      <c r="G304" s="31"/>
      <c r="H304" s="8">
        <v>40</v>
      </c>
      <c r="I304" s="8">
        <f t="shared" si="84"/>
        <v>120</v>
      </c>
    </row>
    <row r="305" spans="1:9" ht="15.75" x14ac:dyDescent="0.25">
      <c r="A305" s="83"/>
      <c r="B305" s="84"/>
      <c r="C305" s="3" t="s">
        <v>15</v>
      </c>
      <c r="D305" s="4" t="s">
        <v>45</v>
      </c>
      <c r="E305" s="5" t="s">
        <v>13</v>
      </c>
      <c r="F305" s="31">
        <v>1</v>
      </c>
      <c r="G305" s="7">
        <f>F305/0.6</f>
        <v>1.6666666666666667</v>
      </c>
      <c r="H305" s="8">
        <v>24</v>
      </c>
      <c r="I305" s="8">
        <f>G305*H305</f>
        <v>40</v>
      </c>
    </row>
    <row r="306" spans="1:9" ht="15.75" x14ac:dyDescent="0.25">
      <c r="A306" s="83"/>
      <c r="B306" s="84"/>
      <c r="C306" s="3" t="s">
        <v>15</v>
      </c>
      <c r="D306" s="4" t="s">
        <v>46</v>
      </c>
      <c r="E306" s="22" t="s">
        <v>28</v>
      </c>
      <c r="F306" s="31">
        <v>70</v>
      </c>
      <c r="G306" s="31"/>
      <c r="H306" s="8">
        <v>40</v>
      </c>
      <c r="I306" s="8">
        <f>F306*H306</f>
        <v>2800</v>
      </c>
    </row>
    <row r="307" spans="1:9" ht="15.75" x14ac:dyDescent="0.25">
      <c r="A307" s="83"/>
      <c r="B307" s="84"/>
      <c r="C307" s="3" t="s">
        <v>15</v>
      </c>
      <c r="D307" s="4" t="s">
        <v>12</v>
      </c>
      <c r="E307" s="5" t="s">
        <v>13</v>
      </c>
      <c r="F307" s="31">
        <v>30</v>
      </c>
      <c r="G307" s="7">
        <f>F307/0.6</f>
        <v>50</v>
      </c>
      <c r="H307" s="8">
        <v>24</v>
      </c>
      <c r="I307" s="8">
        <f t="shared" ref="I307:I308" si="85">G307*H307</f>
        <v>1200</v>
      </c>
    </row>
    <row r="308" spans="1:9" ht="15.75" x14ac:dyDescent="0.25">
      <c r="A308" s="83"/>
      <c r="B308" s="84"/>
      <c r="C308" s="3" t="s">
        <v>15</v>
      </c>
      <c r="D308" s="4" t="s">
        <v>14</v>
      </c>
      <c r="E308" s="5" t="s">
        <v>13</v>
      </c>
      <c r="F308" s="31">
        <v>25</v>
      </c>
      <c r="G308" s="10">
        <f>F308/0.55</f>
        <v>45.454545454545453</v>
      </c>
      <c r="H308" s="8">
        <v>24</v>
      </c>
      <c r="I308" s="8">
        <f t="shared" si="85"/>
        <v>1090.909090909091</v>
      </c>
    </row>
    <row r="309" spans="1:9" ht="15.75" x14ac:dyDescent="0.25">
      <c r="A309" s="83"/>
      <c r="B309" s="84"/>
      <c r="C309" s="3" t="s">
        <v>41</v>
      </c>
      <c r="D309" s="4" t="s">
        <v>43</v>
      </c>
      <c r="E309" s="22" t="s">
        <v>28</v>
      </c>
      <c r="F309" s="31">
        <v>2</v>
      </c>
      <c r="G309" s="31"/>
      <c r="H309" s="8">
        <v>40</v>
      </c>
      <c r="I309" s="8">
        <f t="shared" ref="I309:I311" si="86">F309*H309</f>
        <v>80</v>
      </c>
    </row>
    <row r="310" spans="1:9" ht="15.75" x14ac:dyDescent="0.25">
      <c r="A310" s="83"/>
      <c r="B310" s="84"/>
      <c r="C310" s="3" t="s">
        <v>41</v>
      </c>
      <c r="D310" s="4" t="s">
        <v>27</v>
      </c>
      <c r="E310" s="22" t="s">
        <v>28</v>
      </c>
      <c r="F310" s="31">
        <v>16</v>
      </c>
      <c r="G310" s="31"/>
      <c r="H310" s="8">
        <v>40</v>
      </c>
      <c r="I310" s="8">
        <f t="shared" si="86"/>
        <v>640</v>
      </c>
    </row>
    <row r="311" spans="1:9" ht="15.75" x14ac:dyDescent="0.25">
      <c r="A311" s="83"/>
      <c r="B311" s="84"/>
      <c r="C311" s="3" t="s">
        <v>41</v>
      </c>
      <c r="D311" s="4" t="s">
        <v>29</v>
      </c>
      <c r="E311" s="22" t="s">
        <v>28</v>
      </c>
      <c r="F311" s="31">
        <v>10</v>
      </c>
      <c r="G311" s="31"/>
      <c r="H311" s="8">
        <v>40</v>
      </c>
      <c r="I311" s="8">
        <f t="shared" si="86"/>
        <v>400</v>
      </c>
    </row>
    <row r="312" spans="1:9" ht="15.75" x14ac:dyDescent="0.25">
      <c r="A312" s="83"/>
      <c r="B312" s="84"/>
      <c r="C312" s="3" t="s">
        <v>41</v>
      </c>
      <c r="D312" s="4" t="s">
        <v>45</v>
      </c>
      <c r="E312" s="5" t="s">
        <v>13</v>
      </c>
      <c r="F312" s="31">
        <v>1</v>
      </c>
      <c r="G312" s="7">
        <f>F312/0.6</f>
        <v>1.6666666666666667</v>
      </c>
      <c r="H312" s="8">
        <v>24</v>
      </c>
      <c r="I312" s="8">
        <f>G312*H312</f>
        <v>40</v>
      </c>
    </row>
    <row r="313" spans="1:9" ht="15.75" x14ac:dyDescent="0.25">
      <c r="A313" s="83"/>
      <c r="B313" s="84"/>
      <c r="C313" s="3" t="s">
        <v>41</v>
      </c>
      <c r="D313" s="4" t="s">
        <v>46</v>
      </c>
      <c r="E313" s="22" t="s">
        <v>28</v>
      </c>
      <c r="F313" s="31">
        <v>30</v>
      </c>
      <c r="G313" s="31"/>
      <c r="H313" s="8">
        <v>40</v>
      </c>
      <c r="I313" s="8">
        <f>F313*H313</f>
        <v>1200</v>
      </c>
    </row>
    <row r="314" spans="1:9" ht="15.75" x14ac:dyDescent="0.25">
      <c r="A314" s="83"/>
      <c r="B314" s="84"/>
      <c r="C314" s="3" t="s">
        <v>41</v>
      </c>
      <c r="D314" s="4" t="s">
        <v>12</v>
      </c>
      <c r="E314" s="5" t="s">
        <v>13</v>
      </c>
      <c r="F314" s="31">
        <v>20</v>
      </c>
      <c r="G314" s="7">
        <f>F314/0.6</f>
        <v>33.333333333333336</v>
      </c>
      <c r="H314" s="8">
        <v>24</v>
      </c>
      <c r="I314" s="8">
        <f t="shared" ref="I314:I315" si="87">G314*H314</f>
        <v>800</v>
      </c>
    </row>
    <row r="315" spans="1:9" ht="15.75" x14ac:dyDescent="0.25">
      <c r="A315" s="83"/>
      <c r="B315" s="84"/>
      <c r="C315" s="3" t="s">
        <v>41</v>
      </c>
      <c r="D315" s="4" t="s">
        <v>14</v>
      </c>
      <c r="E315" s="5" t="s">
        <v>13</v>
      </c>
      <c r="F315" s="31">
        <v>15</v>
      </c>
      <c r="G315" s="10">
        <f>F315/0.55</f>
        <v>27.27272727272727</v>
      </c>
      <c r="H315" s="8">
        <v>24</v>
      </c>
      <c r="I315" s="8">
        <f t="shared" si="87"/>
        <v>654.5454545454545</v>
      </c>
    </row>
    <row r="316" spans="1:9" ht="15.75" x14ac:dyDescent="0.25">
      <c r="A316" s="83"/>
      <c r="B316" s="84"/>
      <c r="C316" s="12"/>
      <c r="D316" s="28"/>
      <c r="E316" s="28"/>
      <c r="F316" s="14">
        <f>SUM(F288:F315)</f>
        <v>580</v>
      </c>
      <c r="G316" s="17"/>
      <c r="H316" s="18"/>
      <c r="I316" s="19">
        <f>SUM(I288:I315)</f>
        <v>23458.18181818182</v>
      </c>
    </row>
    <row r="317" spans="1:9" ht="15.75" x14ac:dyDescent="0.25">
      <c r="A317" s="83"/>
      <c r="B317" s="84" t="s">
        <v>59</v>
      </c>
      <c r="C317" s="3" t="s">
        <v>21</v>
      </c>
      <c r="D317" s="4" t="s">
        <v>44</v>
      </c>
      <c r="E317" s="22" t="s">
        <v>28</v>
      </c>
      <c r="F317" s="9">
        <v>40</v>
      </c>
      <c r="G317" s="9"/>
      <c r="H317" s="8">
        <v>40</v>
      </c>
      <c r="I317" s="8">
        <f t="shared" ref="I317:I320" si="88">F317*H317</f>
        <v>1600</v>
      </c>
    </row>
    <row r="318" spans="1:9" ht="15.75" x14ac:dyDescent="0.25">
      <c r="A318" s="83"/>
      <c r="B318" s="84"/>
      <c r="C318" s="3" t="s">
        <v>21</v>
      </c>
      <c r="D318" s="4" t="s">
        <v>43</v>
      </c>
      <c r="E318" s="22" t="s">
        <v>28</v>
      </c>
      <c r="F318" s="9">
        <v>70</v>
      </c>
      <c r="G318" s="9"/>
      <c r="H318" s="8">
        <v>40</v>
      </c>
      <c r="I318" s="8">
        <f t="shared" si="88"/>
        <v>2800</v>
      </c>
    </row>
    <row r="319" spans="1:9" ht="15.75" x14ac:dyDescent="0.25">
      <c r="A319" s="83"/>
      <c r="B319" s="84"/>
      <c r="C319" s="3" t="s">
        <v>21</v>
      </c>
      <c r="D319" s="4" t="s">
        <v>27</v>
      </c>
      <c r="E319" s="22" t="s">
        <v>28</v>
      </c>
      <c r="F319" s="9">
        <v>183</v>
      </c>
      <c r="G319" s="9"/>
      <c r="H319" s="8">
        <v>40</v>
      </c>
      <c r="I319" s="8">
        <f t="shared" si="88"/>
        <v>7320</v>
      </c>
    </row>
    <row r="320" spans="1:9" ht="15.75" x14ac:dyDescent="0.25">
      <c r="A320" s="83"/>
      <c r="B320" s="84"/>
      <c r="C320" s="3" t="s">
        <v>21</v>
      </c>
      <c r="D320" s="4" t="s">
        <v>29</v>
      </c>
      <c r="E320" s="22" t="s">
        <v>28</v>
      </c>
      <c r="F320" s="9">
        <v>56</v>
      </c>
      <c r="G320" s="9"/>
      <c r="H320" s="8">
        <v>40</v>
      </c>
      <c r="I320" s="8">
        <f t="shared" si="88"/>
        <v>2240</v>
      </c>
    </row>
    <row r="321" spans="1:9" ht="15.75" x14ac:dyDescent="0.25">
      <c r="A321" s="83"/>
      <c r="B321" s="84"/>
      <c r="C321" s="3" t="s">
        <v>21</v>
      </c>
      <c r="D321" s="4" t="s">
        <v>45</v>
      </c>
      <c r="E321" s="5" t="s">
        <v>13</v>
      </c>
      <c r="F321" s="9">
        <v>11</v>
      </c>
      <c r="G321" s="7">
        <f>F321/0.6</f>
        <v>18.333333333333336</v>
      </c>
      <c r="H321" s="8">
        <v>24</v>
      </c>
      <c r="I321" s="8">
        <f>G321*H321</f>
        <v>440.00000000000006</v>
      </c>
    </row>
    <row r="322" spans="1:9" ht="15.75" x14ac:dyDescent="0.25">
      <c r="A322" s="83"/>
      <c r="B322" s="84"/>
      <c r="C322" s="3" t="s">
        <v>21</v>
      </c>
      <c r="D322" s="4" t="s">
        <v>46</v>
      </c>
      <c r="E322" s="22" t="s">
        <v>28</v>
      </c>
      <c r="F322" s="9">
        <v>600</v>
      </c>
      <c r="G322" s="9"/>
      <c r="H322" s="8">
        <v>40</v>
      </c>
      <c r="I322" s="8">
        <f>F322*H322</f>
        <v>24000</v>
      </c>
    </row>
    <row r="323" spans="1:9" ht="15.75" x14ac:dyDescent="0.25">
      <c r="A323" s="83"/>
      <c r="B323" s="84"/>
      <c r="C323" s="3" t="s">
        <v>21</v>
      </c>
      <c r="D323" s="4" t="s">
        <v>12</v>
      </c>
      <c r="E323" s="5" t="s">
        <v>13</v>
      </c>
      <c r="F323" s="9">
        <v>100</v>
      </c>
      <c r="G323" s="7">
        <f>F323/0.6</f>
        <v>166.66666666666669</v>
      </c>
      <c r="H323" s="8">
        <v>24</v>
      </c>
      <c r="I323" s="8">
        <f t="shared" ref="I323:I324" si="89">G323*H323</f>
        <v>4000.0000000000005</v>
      </c>
    </row>
    <row r="324" spans="1:9" ht="15.75" x14ac:dyDescent="0.25">
      <c r="A324" s="83"/>
      <c r="B324" s="84"/>
      <c r="C324" s="3" t="s">
        <v>21</v>
      </c>
      <c r="D324" s="4" t="s">
        <v>14</v>
      </c>
      <c r="E324" s="5" t="s">
        <v>13</v>
      </c>
      <c r="F324" s="9">
        <v>34</v>
      </c>
      <c r="G324" s="10">
        <f>F324/0.55</f>
        <v>61.818181818181813</v>
      </c>
      <c r="H324" s="8">
        <v>24</v>
      </c>
      <c r="I324" s="8">
        <f t="shared" si="89"/>
        <v>1483.6363636363635</v>
      </c>
    </row>
    <row r="325" spans="1:9" ht="15.75" x14ac:dyDescent="0.25">
      <c r="A325" s="83"/>
      <c r="B325" s="84"/>
      <c r="C325" s="3" t="s">
        <v>33</v>
      </c>
      <c r="D325" s="4" t="s">
        <v>43</v>
      </c>
      <c r="E325" s="22" t="s">
        <v>28</v>
      </c>
      <c r="F325" s="9">
        <v>7</v>
      </c>
      <c r="G325" s="9"/>
      <c r="H325" s="8">
        <v>40</v>
      </c>
      <c r="I325" s="8">
        <f t="shared" ref="I325:I327" si="90">F325*H325</f>
        <v>280</v>
      </c>
    </row>
    <row r="326" spans="1:9" ht="15.75" x14ac:dyDescent="0.25">
      <c r="A326" s="83"/>
      <c r="B326" s="84"/>
      <c r="C326" s="3" t="s">
        <v>33</v>
      </c>
      <c r="D326" s="4" t="s">
        <v>27</v>
      </c>
      <c r="E326" s="22" t="s">
        <v>28</v>
      </c>
      <c r="F326" s="9">
        <v>11</v>
      </c>
      <c r="G326" s="9"/>
      <c r="H326" s="8">
        <v>40</v>
      </c>
      <c r="I326" s="8">
        <f t="shared" si="90"/>
        <v>440</v>
      </c>
    </row>
    <row r="327" spans="1:9" ht="15.75" x14ac:dyDescent="0.25">
      <c r="A327" s="83"/>
      <c r="B327" s="84"/>
      <c r="C327" s="3" t="s">
        <v>33</v>
      </c>
      <c r="D327" s="4" t="s">
        <v>29</v>
      </c>
      <c r="E327" s="22" t="s">
        <v>28</v>
      </c>
      <c r="F327" s="9">
        <v>5</v>
      </c>
      <c r="G327" s="9"/>
      <c r="H327" s="8">
        <v>40</v>
      </c>
      <c r="I327" s="8">
        <f t="shared" si="90"/>
        <v>200</v>
      </c>
    </row>
    <row r="328" spans="1:9" ht="15.75" x14ac:dyDescent="0.25">
      <c r="A328" s="83"/>
      <c r="B328" s="84"/>
      <c r="C328" s="3" t="s">
        <v>33</v>
      </c>
      <c r="D328" s="4" t="s">
        <v>45</v>
      </c>
      <c r="E328" s="5" t="s">
        <v>13</v>
      </c>
      <c r="F328" s="9">
        <v>2</v>
      </c>
      <c r="G328" s="7">
        <f>F328/0.6</f>
        <v>3.3333333333333335</v>
      </c>
      <c r="H328" s="8">
        <v>24</v>
      </c>
      <c r="I328" s="8">
        <f>G328*H328</f>
        <v>80</v>
      </c>
    </row>
    <row r="329" spans="1:9" ht="15.75" x14ac:dyDescent="0.25">
      <c r="A329" s="83"/>
      <c r="B329" s="84"/>
      <c r="C329" s="3" t="s">
        <v>33</v>
      </c>
      <c r="D329" s="4" t="s">
        <v>46</v>
      </c>
      <c r="E329" s="22" t="s">
        <v>28</v>
      </c>
      <c r="F329" s="9">
        <v>98</v>
      </c>
      <c r="G329" s="9"/>
      <c r="H329" s="8">
        <v>40</v>
      </c>
      <c r="I329" s="8">
        <f>F329*H329</f>
        <v>3920</v>
      </c>
    </row>
    <row r="330" spans="1:9" ht="15.75" x14ac:dyDescent="0.25">
      <c r="A330" s="83"/>
      <c r="B330" s="84"/>
      <c r="C330" s="3" t="s">
        <v>33</v>
      </c>
      <c r="D330" s="4" t="s">
        <v>12</v>
      </c>
      <c r="E330" s="5" t="s">
        <v>13</v>
      </c>
      <c r="F330" s="9">
        <v>34</v>
      </c>
      <c r="G330" s="7">
        <f>F330/0.6</f>
        <v>56.666666666666671</v>
      </c>
      <c r="H330" s="8">
        <v>24</v>
      </c>
      <c r="I330" s="8">
        <f t="shared" ref="I330:I331" si="91">G330*H330</f>
        <v>1360</v>
      </c>
    </row>
    <row r="331" spans="1:9" ht="15.75" x14ac:dyDescent="0.25">
      <c r="A331" s="83"/>
      <c r="B331" s="84"/>
      <c r="C331" s="3" t="s">
        <v>33</v>
      </c>
      <c r="D331" s="4" t="s">
        <v>14</v>
      </c>
      <c r="E331" s="5" t="s">
        <v>13</v>
      </c>
      <c r="F331" s="9">
        <v>22</v>
      </c>
      <c r="G331" s="10">
        <f>F331/0.55</f>
        <v>40</v>
      </c>
      <c r="H331" s="8">
        <v>24</v>
      </c>
      <c r="I331" s="8">
        <f t="shared" si="91"/>
        <v>960</v>
      </c>
    </row>
    <row r="332" spans="1:9" ht="15.75" x14ac:dyDescent="0.25">
      <c r="A332" s="83"/>
      <c r="B332" s="84"/>
      <c r="C332" s="3" t="s">
        <v>15</v>
      </c>
      <c r="D332" s="4" t="s">
        <v>27</v>
      </c>
      <c r="E332" s="22" t="s">
        <v>28</v>
      </c>
      <c r="F332" s="9">
        <v>11</v>
      </c>
      <c r="G332" s="9"/>
      <c r="H332" s="8">
        <v>40</v>
      </c>
      <c r="I332" s="8">
        <f t="shared" ref="I332:I333" si="92">F332*H332</f>
        <v>440</v>
      </c>
    </row>
    <row r="333" spans="1:9" ht="15.75" x14ac:dyDescent="0.25">
      <c r="A333" s="83"/>
      <c r="B333" s="84"/>
      <c r="C333" s="3" t="s">
        <v>15</v>
      </c>
      <c r="D333" s="4" t="s">
        <v>29</v>
      </c>
      <c r="E333" s="22" t="s">
        <v>28</v>
      </c>
      <c r="F333" s="9">
        <v>5</v>
      </c>
      <c r="G333" s="9"/>
      <c r="H333" s="8">
        <v>40</v>
      </c>
      <c r="I333" s="8">
        <f t="shared" si="92"/>
        <v>200</v>
      </c>
    </row>
    <row r="334" spans="1:9" ht="15.75" x14ac:dyDescent="0.25">
      <c r="A334" s="83"/>
      <c r="B334" s="84"/>
      <c r="C334" s="3" t="s">
        <v>15</v>
      </c>
      <c r="D334" s="4" t="s">
        <v>45</v>
      </c>
      <c r="E334" s="5" t="s">
        <v>13</v>
      </c>
      <c r="F334" s="9">
        <v>2</v>
      </c>
      <c r="G334" s="7">
        <f>F334/0.6</f>
        <v>3.3333333333333335</v>
      </c>
      <c r="H334" s="8">
        <v>24</v>
      </c>
      <c r="I334" s="8">
        <f>G334*H334</f>
        <v>80</v>
      </c>
    </row>
    <row r="335" spans="1:9" ht="15.75" x14ac:dyDescent="0.25">
      <c r="A335" s="83"/>
      <c r="B335" s="84"/>
      <c r="C335" s="3" t="s">
        <v>15</v>
      </c>
      <c r="D335" s="4" t="s">
        <v>46</v>
      </c>
      <c r="E335" s="22" t="s">
        <v>28</v>
      </c>
      <c r="F335" s="9">
        <v>200</v>
      </c>
      <c r="G335" s="9"/>
      <c r="H335" s="8">
        <v>40</v>
      </c>
      <c r="I335" s="8">
        <f>F335*H335</f>
        <v>8000</v>
      </c>
    </row>
    <row r="336" spans="1:9" ht="15.75" x14ac:dyDescent="0.25">
      <c r="A336" s="83"/>
      <c r="B336" s="84"/>
      <c r="C336" s="3" t="s">
        <v>15</v>
      </c>
      <c r="D336" s="4" t="s">
        <v>12</v>
      </c>
      <c r="E336" s="5" t="s">
        <v>13</v>
      </c>
      <c r="F336" s="9">
        <v>60</v>
      </c>
      <c r="G336" s="7">
        <f>F336/0.6</f>
        <v>100</v>
      </c>
      <c r="H336" s="8">
        <v>24</v>
      </c>
      <c r="I336" s="8">
        <f t="shared" ref="I336:I337" si="93">G336*H336</f>
        <v>2400</v>
      </c>
    </row>
    <row r="337" spans="1:9" ht="15.75" x14ac:dyDescent="0.25">
      <c r="A337" s="83"/>
      <c r="B337" s="84"/>
      <c r="C337" s="3" t="s">
        <v>15</v>
      </c>
      <c r="D337" s="4" t="s">
        <v>14</v>
      </c>
      <c r="E337" s="5" t="s">
        <v>13</v>
      </c>
      <c r="F337" s="9">
        <v>44</v>
      </c>
      <c r="G337" s="10">
        <f>F337/0.55</f>
        <v>80</v>
      </c>
      <c r="H337" s="8">
        <v>24</v>
      </c>
      <c r="I337" s="8">
        <f t="shared" si="93"/>
        <v>1920</v>
      </c>
    </row>
    <row r="338" spans="1:9" ht="15.75" x14ac:dyDescent="0.25">
      <c r="A338" s="83"/>
      <c r="B338" s="84"/>
      <c r="C338" s="3" t="s">
        <v>41</v>
      </c>
      <c r="D338" s="4" t="s">
        <v>27</v>
      </c>
      <c r="E338" s="22" t="s">
        <v>28</v>
      </c>
      <c r="F338" s="9">
        <v>5</v>
      </c>
      <c r="G338" s="9"/>
      <c r="H338" s="8">
        <v>40</v>
      </c>
      <c r="I338" s="8">
        <f t="shared" ref="I338:I340" si="94">F338*H338</f>
        <v>200</v>
      </c>
    </row>
    <row r="339" spans="1:9" ht="15.75" x14ac:dyDescent="0.25">
      <c r="A339" s="83"/>
      <c r="B339" s="84"/>
      <c r="C339" s="3" t="s">
        <v>41</v>
      </c>
      <c r="D339" s="4" t="s">
        <v>29</v>
      </c>
      <c r="E339" s="22" t="s">
        <v>28</v>
      </c>
      <c r="F339" s="9">
        <v>2</v>
      </c>
      <c r="G339" s="9"/>
      <c r="H339" s="8">
        <v>40</v>
      </c>
      <c r="I339" s="8">
        <f t="shared" si="94"/>
        <v>80</v>
      </c>
    </row>
    <row r="340" spans="1:9" ht="15.75" x14ac:dyDescent="0.25">
      <c r="A340" s="83"/>
      <c r="B340" s="84"/>
      <c r="C340" s="3" t="s">
        <v>41</v>
      </c>
      <c r="D340" s="4" t="s">
        <v>46</v>
      </c>
      <c r="E340" s="22" t="s">
        <v>28</v>
      </c>
      <c r="F340" s="9">
        <v>10</v>
      </c>
      <c r="G340" s="9"/>
      <c r="H340" s="8">
        <v>40</v>
      </c>
      <c r="I340" s="8">
        <f t="shared" si="94"/>
        <v>400</v>
      </c>
    </row>
    <row r="341" spans="1:9" ht="15.75" x14ac:dyDescent="0.25">
      <c r="A341" s="83"/>
      <c r="B341" s="84"/>
      <c r="C341" s="3" t="s">
        <v>41</v>
      </c>
      <c r="D341" s="4" t="s">
        <v>12</v>
      </c>
      <c r="E341" s="5" t="s">
        <v>13</v>
      </c>
      <c r="F341" s="9">
        <v>10</v>
      </c>
      <c r="G341" s="7">
        <f>F341/0.6</f>
        <v>16.666666666666668</v>
      </c>
      <c r="H341" s="8">
        <v>24</v>
      </c>
      <c r="I341" s="8">
        <f t="shared" ref="I341:I344" si="95">G341*H341</f>
        <v>400</v>
      </c>
    </row>
    <row r="342" spans="1:9" ht="15.75" x14ac:dyDescent="0.25">
      <c r="A342" s="83"/>
      <c r="B342" s="84"/>
      <c r="C342" s="3" t="s">
        <v>41</v>
      </c>
      <c r="D342" s="4" t="s">
        <v>14</v>
      </c>
      <c r="E342" s="5" t="s">
        <v>13</v>
      </c>
      <c r="F342" s="9">
        <v>5</v>
      </c>
      <c r="G342" s="10">
        <f>F342/0.55</f>
        <v>9.0909090909090899</v>
      </c>
      <c r="H342" s="8">
        <v>24</v>
      </c>
      <c r="I342" s="8">
        <f t="shared" si="95"/>
        <v>218.18181818181816</v>
      </c>
    </row>
    <row r="343" spans="1:9" ht="15.75" x14ac:dyDescent="0.25">
      <c r="A343" s="83"/>
      <c r="B343" s="84"/>
      <c r="C343" s="3" t="s">
        <v>22</v>
      </c>
      <c r="D343" s="4" t="s">
        <v>12</v>
      </c>
      <c r="E343" s="5" t="s">
        <v>13</v>
      </c>
      <c r="F343" s="9">
        <v>3</v>
      </c>
      <c r="G343" s="7">
        <f>F343/0.6</f>
        <v>5</v>
      </c>
      <c r="H343" s="8">
        <v>24</v>
      </c>
      <c r="I343" s="8">
        <f t="shared" si="95"/>
        <v>120</v>
      </c>
    </row>
    <row r="344" spans="1:9" ht="15.75" x14ac:dyDescent="0.25">
      <c r="A344" s="83"/>
      <c r="B344" s="84"/>
      <c r="C344" s="3" t="s">
        <v>22</v>
      </c>
      <c r="D344" s="4" t="s">
        <v>14</v>
      </c>
      <c r="E344" s="5" t="s">
        <v>13</v>
      </c>
      <c r="F344" s="9">
        <v>3</v>
      </c>
      <c r="G344" s="10">
        <f>F344/0.55</f>
        <v>5.4545454545454541</v>
      </c>
      <c r="H344" s="8">
        <v>24</v>
      </c>
      <c r="I344" s="8">
        <f t="shared" si="95"/>
        <v>130.90909090909091</v>
      </c>
    </row>
    <row r="345" spans="1:9" ht="15.75" x14ac:dyDescent="0.25">
      <c r="A345" s="83"/>
      <c r="B345" s="84"/>
      <c r="C345" s="3" t="s">
        <v>17</v>
      </c>
      <c r="D345" s="4" t="s">
        <v>29</v>
      </c>
      <c r="E345" s="22" t="s">
        <v>28</v>
      </c>
      <c r="F345" s="9">
        <v>1</v>
      </c>
      <c r="G345" s="9"/>
      <c r="H345" s="8">
        <v>40</v>
      </c>
      <c r="I345" s="8">
        <f>F345*H345</f>
        <v>40</v>
      </c>
    </row>
    <row r="346" spans="1:9" ht="15.75" x14ac:dyDescent="0.25">
      <c r="A346" s="83"/>
      <c r="B346" s="84"/>
      <c r="C346" s="3" t="s">
        <v>17</v>
      </c>
      <c r="D346" s="4" t="s">
        <v>12</v>
      </c>
      <c r="E346" s="5" t="s">
        <v>13</v>
      </c>
      <c r="F346" s="9">
        <v>1</v>
      </c>
      <c r="G346" s="7">
        <f>F346/0.6</f>
        <v>1.6666666666666667</v>
      </c>
      <c r="H346" s="8">
        <v>24</v>
      </c>
      <c r="I346" s="8">
        <f t="shared" ref="I346:I349" si="96">G346*H346</f>
        <v>40</v>
      </c>
    </row>
    <row r="347" spans="1:9" ht="15.75" x14ac:dyDescent="0.25">
      <c r="A347" s="83"/>
      <c r="B347" s="84"/>
      <c r="C347" s="3" t="s">
        <v>17</v>
      </c>
      <c r="D347" s="4" t="s">
        <v>14</v>
      </c>
      <c r="E347" s="5" t="s">
        <v>13</v>
      </c>
      <c r="F347" s="9">
        <v>1</v>
      </c>
      <c r="G347" s="10">
        <f>F347/0.55</f>
        <v>1.8181818181818181</v>
      </c>
      <c r="H347" s="8">
        <v>24</v>
      </c>
      <c r="I347" s="8">
        <f t="shared" si="96"/>
        <v>43.636363636363633</v>
      </c>
    </row>
    <row r="348" spans="1:9" ht="15.75" x14ac:dyDescent="0.25">
      <c r="A348" s="83"/>
      <c r="B348" s="84"/>
      <c r="C348" s="3" t="s">
        <v>18</v>
      </c>
      <c r="D348" s="4" t="s">
        <v>12</v>
      </c>
      <c r="E348" s="5" t="s">
        <v>13</v>
      </c>
      <c r="F348" s="9">
        <v>3</v>
      </c>
      <c r="G348" s="7">
        <f>F348/0.6</f>
        <v>5</v>
      </c>
      <c r="H348" s="8">
        <v>24</v>
      </c>
      <c r="I348" s="8">
        <f t="shared" si="96"/>
        <v>120</v>
      </c>
    </row>
    <row r="349" spans="1:9" ht="15.75" x14ac:dyDescent="0.25">
      <c r="A349" s="83"/>
      <c r="B349" s="84"/>
      <c r="C349" s="3" t="s">
        <v>18</v>
      </c>
      <c r="D349" s="4" t="s">
        <v>14</v>
      </c>
      <c r="E349" s="5" t="s">
        <v>13</v>
      </c>
      <c r="F349" s="9">
        <v>3</v>
      </c>
      <c r="G349" s="10">
        <f>F349/0.55</f>
        <v>5.4545454545454541</v>
      </c>
      <c r="H349" s="8">
        <v>24</v>
      </c>
      <c r="I349" s="8">
        <f t="shared" si="96"/>
        <v>130.90909090909091</v>
      </c>
    </row>
    <row r="350" spans="1:9" ht="15.75" x14ac:dyDescent="0.25">
      <c r="A350" s="83"/>
      <c r="B350" s="84"/>
      <c r="C350" s="18"/>
      <c r="D350" s="34" t="s">
        <v>19</v>
      </c>
      <c r="E350" s="34"/>
      <c r="F350" s="15">
        <f>SUM(F317:F349)</f>
        <v>1642</v>
      </c>
      <c r="G350" s="15"/>
      <c r="H350" s="18"/>
      <c r="I350" s="16">
        <f>SUM(I317:I349)</f>
        <v>66087.272727272721</v>
      </c>
    </row>
    <row r="351" spans="1:9" ht="15.75" x14ac:dyDescent="0.25">
      <c r="A351" s="83"/>
      <c r="B351" s="84" t="s">
        <v>60</v>
      </c>
      <c r="C351" s="3" t="s">
        <v>41</v>
      </c>
      <c r="D351" s="4" t="s">
        <v>47</v>
      </c>
      <c r="E351" s="22" t="s">
        <v>28</v>
      </c>
      <c r="F351" s="6">
        <v>30</v>
      </c>
      <c r="G351" s="6"/>
      <c r="H351" s="8">
        <v>40</v>
      </c>
      <c r="I351" s="8">
        <f t="shared" ref="I351:I355" si="97">F351*H351</f>
        <v>1200</v>
      </c>
    </row>
    <row r="352" spans="1:9" ht="15.75" x14ac:dyDescent="0.25">
      <c r="A352" s="83"/>
      <c r="B352" s="84"/>
      <c r="C352" s="3" t="s">
        <v>41</v>
      </c>
      <c r="D352" s="4" t="s">
        <v>48</v>
      </c>
      <c r="E352" s="22" t="s">
        <v>28</v>
      </c>
      <c r="F352" s="31">
        <v>20</v>
      </c>
      <c r="G352" s="31"/>
      <c r="H352" s="8">
        <v>40</v>
      </c>
      <c r="I352" s="8">
        <f t="shared" si="97"/>
        <v>800</v>
      </c>
    </row>
    <row r="353" spans="1:9" ht="15.75" x14ac:dyDescent="0.25">
      <c r="A353" s="83"/>
      <c r="B353" s="84"/>
      <c r="C353" s="3" t="s">
        <v>41</v>
      </c>
      <c r="D353" s="4" t="s">
        <v>43</v>
      </c>
      <c r="E353" s="22" t="s">
        <v>28</v>
      </c>
      <c r="F353" s="31">
        <v>30</v>
      </c>
      <c r="G353" s="31"/>
      <c r="H353" s="8">
        <v>40</v>
      </c>
      <c r="I353" s="8">
        <f t="shared" si="97"/>
        <v>1200</v>
      </c>
    </row>
    <row r="354" spans="1:9" ht="15.75" x14ac:dyDescent="0.25">
      <c r="A354" s="83"/>
      <c r="B354" s="84"/>
      <c r="C354" s="3" t="s">
        <v>41</v>
      </c>
      <c r="D354" s="4" t="s">
        <v>27</v>
      </c>
      <c r="E354" s="22" t="s">
        <v>28</v>
      </c>
      <c r="F354" s="31">
        <v>105</v>
      </c>
      <c r="G354" s="31"/>
      <c r="H354" s="8">
        <v>40</v>
      </c>
      <c r="I354" s="8">
        <f t="shared" si="97"/>
        <v>4200</v>
      </c>
    </row>
    <row r="355" spans="1:9" ht="15.75" x14ac:dyDescent="0.25">
      <c r="A355" s="83"/>
      <c r="B355" s="84"/>
      <c r="C355" s="3" t="s">
        <v>41</v>
      </c>
      <c r="D355" s="4" t="s">
        <v>29</v>
      </c>
      <c r="E355" s="22" t="s">
        <v>28</v>
      </c>
      <c r="F355" s="31">
        <v>91</v>
      </c>
      <c r="G355" s="31"/>
      <c r="H355" s="8">
        <v>40</v>
      </c>
      <c r="I355" s="8">
        <f t="shared" si="97"/>
        <v>3640</v>
      </c>
    </row>
    <row r="356" spans="1:9" ht="15.75" x14ac:dyDescent="0.25">
      <c r="A356" s="83"/>
      <c r="B356" s="84"/>
      <c r="C356" s="3" t="s">
        <v>41</v>
      </c>
      <c r="D356" s="4" t="s">
        <v>30</v>
      </c>
      <c r="E356" s="5" t="s">
        <v>13</v>
      </c>
      <c r="F356" s="31">
        <v>3</v>
      </c>
      <c r="G356" s="7">
        <f t="shared" ref="G356:G357" si="98">F356/0.6</f>
        <v>5</v>
      </c>
      <c r="H356" s="8">
        <v>24</v>
      </c>
      <c r="I356" s="8">
        <f t="shared" ref="I356:I357" si="99">G356*H356</f>
        <v>120</v>
      </c>
    </row>
    <row r="357" spans="1:9" ht="15.75" x14ac:dyDescent="0.25">
      <c r="A357" s="83"/>
      <c r="B357" s="84"/>
      <c r="C357" s="3" t="s">
        <v>41</v>
      </c>
      <c r="D357" s="4" t="s">
        <v>45</v>
      </c>
      <c r="E357" s="5" t="s">
        <v>13</v>
      </c>
      <c r="F357" s="31">
        <v>8</v>
      </c>
      <c r="G357" s="7">
        <f t="shared" si="98"/>
        <v>13.333333333333334</v>
      </c>
      <c r="H357" s="8">
        <v>24</v>
      </c>
      <c r="I357" s="8">
        <f t="shared" si="99"/>
        <v>320</v>
      </c>
    </row>
    <row r="358" spans="1:9" ht="15.75" x14ac:dyDescent="0.25">
      <c r="A358" s="83"/>
      <c r="B358" s="84"/>
      <c r="C358" s="3" t="s">
        <v>41</v>
      </c>
      <c r="D358" s="4" t="s">
        <v>46</v>
      </c>
      <c r="E358" s="22" t="s">
        <v>28</v>
      </c>
      <c r="F358" s="31">
        <v>500</v>
      </c>
      <c r="G358" s="31"/>
      <c r="H358" s="8">
        <v>40</v>
      </c>
      <c r="I358" s="8">
        <f>F358*H358</f>
        <v>20000</v>
      </c>
    </row>
    <row r="359" spans="1:9" ht="15.75" x14ac:dyDescent="0.25">
      <c r="A359" s="83"/>
      <c r="B359" s="84"/>
      <c r="C359" s="3" t="s">
        <v>41</v>
      </c>
      <c r="D359" s="4" t="s">
        <v>12</v>
      </c>
      <c r="E359" s="5" t="s">
        <v>13</v>
      </c>
      <c r="F359" s="31">
        <v>150</v>
      </c>
      <c r="G359" s="7">
        <f>F359/0.6</f>
        <v>250</v>
      </c>
      <c r="H359" s="8">
        <v>24</v>
      </c>
      <c r="I359" s="8">
        <f t="shared" ref="I359:I360" si="100">G359*H359</f>
        <v>6000</v>
      </c>
    </row>
    <row r="360" spans="1:9" ht="15.75" x14ac:dyDescent="0.25">
      <c r="A360" s="83"/>
      <c r="B360" s="84"/>
      <c r="C360" s="3" t="s">
        <v>41</v>
      </c>
      <c r="D360" s="4" t="s">
        <v>14</v>
      </c>
      <c r="E360" s="5" t="s">
        <v>13</v>
      </c>
      <c r="F360" s="31">
        <v>99</v>
      </c>
      <c r="G360" s="10">
        <f>F360/0.55</f>
        <v>179.99999999999997</v>
      </c>
      <c r="H360" s="8">
        <v>24</v>
      </c>
      <c r="I360" s="8">
        <f t="shared" si="100"/>
        <v>4319.9999999999991</v>
      </c>
    </row>
    <row r="361" spans="1:9" ht="15.75" x14ac:dyDescent="0.25">
      <c r="A361" s="83"/>
      <c r="B361" s="84"/>
      <c r="C361" s="3" t="s">
        <v>21</v>
      </c>
      <c r="D361" s="4" t="s">
        <v>44</v>
      </c>
      <c r="E361" s="22" t="s">
        <v>28</v>
      </c>
      <c r="F361" s="31">
        <v>10</v>
      </c>
      <c r="G361" s="31"/>
      <c r="H361" s="8">
        <v>40</v>
      </c>
      <c r="I361" s="8">
        <f t="shared" ref="I361:I364" si="101">F361*H361</f>
        <v>400</v>
      </c>
    </row>
    <row r="362" spans="1:9" ht="15.75" x14ac:dyDescent="0.25">
      <c r="A362" s="83"/>
      <c r="B362" s="84"/>
      <c r="C362" s="3" t="s">
        <v>21</v>
      </c>
      <c r="D362" s="4" t="s">
        <v>43</v>
      </c>
      <c r="E362" s="22" t="s">
        <v>28</v>
      </c>
      <c r="F362" s="31">
        <v>15</v>
      </c>
      <c r="G362" s="31"/>
      <c r="H362" s="8">
        <v>40</v>
      </c>
      <c r="I362" s="8">
        <f t="shared" si="101"/>
        <v>600</v>
      </c>
    </row>
    <row r="363" spans="1:9" ht="15.75" x14ac:dyDescent="0.25">
      <c r="A363" s="83"/>
      <c r="B363" s="84"/>
      <c r="C363" s="3" t="s">
        <v>21</v>
      </c>
      <c r="D363" s="4" t="s">
        <v>27</v>
      </c>
      <c r="E363" s="22" t="s">
        <v>28</v>
      </c>
      <c r="F363" s="31">
        <v>50</v>
      </c>
      <c r="G363" s="31"/>
      <c r="H363" s="8">
        <v>40</v>
      </c>
      <c r="I363" s="8">
        <f t="shared" si="101"/>
        <v>2000</v>
      </c>
    </row>
    <row r="364" spans="1:9" ht="15.75" x14ac:dyDescent="0.25">
      <c r="A364" s="83"/>
      <c r="B364" s="84"/>
      <c r="C364" s="3" t="s">
        <v>21</v>
      </c>
      <c r="D364" s="4" t="s">
        <v>29</v>
      </c>
      <c r="E364" s="22" t="s">
        <v>28</v>
      </c>
      <c r="F364" s="31">
        <v>18</v>
      </c>
      <c r="G364" s="31"/>
      <c r="H364" s="8">
        <v>40</v>
      </c>
      <c r="I364" s="8">
        <f t="shared" si="101"/>
        <v>720</v>
      </c>
    </row>
    <row r="365" spans="1:9" ht="15.75" x14ac:dyDescent="0.25">
      <c r="A365" s="83"/>
      <c r="B365" s="84"/>
      <c r="C365" s="3" t="s">
        <v>21</v>
      </c>
      <c r="D365" s="4" t="s">
        <v>45</v>
      </c>
      <c r="E365" s="5" t="s">
        <v>13</v>
      </c>
      <c r="F365" s="31">
        <v>4</v>
      </c>
      <c r="G365" s="7">
        <f>F365/0.6</f>
        <v>6.666666666666667</v>
      </c>
      <c r="H365" s="8">
        <v>24</v>
      </c>
      <c r="I365" s="8">
        <f>G365*H365</f>
        <v>160</v>
      </c>
    </row>
    <row r="366" spans="1:9" ht="15.75" x14ac:dyDescent="0.25">
      <c r="A366" s="83"/>
      <c r="B366" s="84"/>
      <c r="C366" s="3" t="s">
        <v>21</v>
      </c>
      <c r="D366" s="4" t="s">
        <v>46</v>
      </c>
      <c r="E366" s="22" t="s">
        <v>28</v>
      </c>
      <c r="F366" s="31">
        <v>200</v>
      </c>
      <c r="G366" s="31"/>
      <c r="H366" s="8">
        <v>40</v>
      </c>
      <c r="I366" s="8">
        <f>F366*H366</f>
        <v>8000</v>
      </c>
    </row>
    <row r="367" spans="1:9" ht="15.75" x14ac:dyDescent="0.25">
      <c r="A367" s="83"/>
      <c r="B367" s="84"/>
      <c r="C367" s="3" t="s">
        <v>21</v>
      </c>
      <c r="D367" s="4" t="s">
        <v>12</v>
      </c>
      <c r="E367" s="5" t="s">
        <v>13</v>
      </c>
      <c r="F367" s="31">
        <v>100</v>
      </c>
      <c r="G367" s="7">
        <f>F367/0.6</f>
        <v>166.66666666666669</v>
      </c>
      <c r="H367" s="8">
        <v>24</v>
      </c>
      <c r="I367" s="8">
        <f t="shared" ref="I367:I368" si="102">G367*H367</f>
        <v>4000.0000000000005</v>
      </c>
    </row>
    <row r="368" spans="1:9" ht="15.75" x14ac:dyDescent="0.25">
      <c r="A368" s="83"/>
      <c r="B368" s="84"/>
      <c r="C368" s="3" t="s">
        <v>21</v>
      </c>
      <c r="D368" s="4" t="s">
        <v>14</v>
      </c>
      <c r="E368" s="5" t="s">
        <v>13</v>
      </c>
      <c r="F368" s="31">
        <v>46</v>
      </c>
      <c r="G368" s="10">
        <f>F368/0.55</f>
        <v>83.636363636363626</v>
      </c>
      <c r="H368" s="8">
        <v>24</v>
      </c>
      <c r="I368" s="8">
        <f t="shared" si="102"/>
        <v>2007.272727272727</v>
      </c>
    </row>
    <row r="369" spans="1:9" ht="15.75" x14ac:dyDescent="0.25">
      <c r="A369" s="83"/>
      <c r="B369" s="84"/>
      <c r="C369" s="3" t="s">
        <v>33</v>
      </c>
      <c r="D369" s="4" t="s">
        <v>43</v>
      </c>
      <c r="E369" s="22" t="s">
        <v>28</v>
      </c>
      <c r="F369" s="31">
        <v>10</v>
      </c>
      <c r="G369" s="31"/>
      <c r="H369" s="8">
        <v>40</v>
      </c>
      <c r="I369" s="8">
        <f t="shared" ref="I369:I371" si="103">F369*H369</f>
        <v>400</v>
      </c>
    </row>
    <row r="370" spans="1:9" ht="15.75" x14ac:dyDescent="0.25">
      <c r="A370" s="83"/>
      <c r="B370" s="84"/>
      <c r="C370" s="3" t="s">
        <v>33</v>
      </c>
      <c r="D370" s="4" t="s">
        <v>27</v>
      </c>
      <c r="E370" s="22" t="s">
        <v>28</v>
      </c>
      <c r="F370" s="31">
        <v>24</v>
      </c>
      <c r="G370" s="31"/>
      <c r="H370" s="8">
        <v>40</v>
      </c>
      <c r="I370" s="8">
        <f t="shared" si="103"/>
        <v>960</v>
      </c>
    </row>
    <row r="371" spans="1:9" ht="15.75" x14ac:dyDescent="0.25">
      <c r="A371" s="83"/>
      <c r="B371" s="84"/>
      <c r="C371" s="3" t="s">
        <v>33</v>
      </c>
      <c r="D371" s="4" t="s">
        <v>29</v>
      </c>
      <c r="E371" s="22" t="s">
        <v>28</v>
      </c>
      <c r="F371" s="31">
        <v>11</v>
      </c>
      <c r="G371" s="31"/>
      <c r="H371" s="8">
        <v>40</v>
      </c>
      <c r="I371" s="8">
        <f t="shared" si="103"/>
        <v>440</v>
      </c>
    </row>
    <row r="372" spans="1:9" ht="15.75" x14ac:dyDescent="0.25">
      <c r="A372" s="83"/>
      <c r="B372" s="84"/>
      <c r="C372" s="3" t="s">
        <v>33</v>
      </c>
      <c r="D372" s="4" t="s">
        <v>45</v>
      </c>
      <c r="E372" s="5" t="s">
        <v>13</v>
      </c>
      <c r="F372" s="31">
        <v>3</v>
      </c>
      <c r="G372" s="7">
        <f>F372/0.6</f>
        <v>5</v>
      </c>
      <c r="H372" s="8">
        <v>24</v>
      </c>
      <c r="I372" s="8">
        <f>G372*H372</f>
        <v>120</v>
      </c>
    </row>
    <row r="373" spans="1:9" ht="15.75" x14ac:dyDescent="0.25">
      <c r="A373" s="83"/>
      <c r="B373" s="84"/>
      <c r="C373" s="3" t="s">
        <v>33</v>
      </c>
      <c r="D373" s="4" t="s">
        <v>46</v>
      </c>
      <c r="E373" s="22" t="s">
        <v>28</v>
      </c>
      <c r="F373" s="31">
        <v>100</v>
      </c>
      <c r="G373" s="31"/>
      <c r="H373" s="8">
        <v>40</v>
      </c>
      <c r="I373" s="8">
        <f>F373*H373</f>
        <v>4000</v>
      </c>
    </row>
    <row r="374" spans="1:9" ht="15.75" x14ac:dyDescent="0.25">
      <c r="A374" s="83"/>
      <c r="B374" s="84"/>
      <c r="C374" s="3" t="s">
        <v>33</v>
      </c>
      <c r="D374" s="4" t="s">
        <v>12</v>
      </c>
      <c r="E374" s="5" t="s">
        <v>13</v>
      </c>
      <c r="F374" s="31">
        <v>50</v>
      </c>
      <c r="G374" s="7">
        <f>F374/0.6</f>
        <v>83.333333333333343</v>
      </c>
      <c r="H374" s="8">
        <v>24</v>
      </c>
      <c r="I374" s="8">
        <f t="shared" ref="I374:I375" si="104">G374*H374</f>
        <v>2000.0000000000002</v>
      </c>
    </row>
    <row r="375" spans="1:9" ht="15.75" x14ac:dyDescent="0.25">
      <c r="A375" s="83"/>
      <c r="B375" s="84"/>
      <c r="C375" s="3" t="s">
        <v>33</v>
      </c>
      <c r="D375" s="4" t="s">
        <v>14</v>
      </c>
      <c r="E375" s="5" t="s">
        <v>13</v>
      </c>
      <c r="F375" s="31">
        <v>34</v>
      </c>
      <c r="G375" s="10">
        <f>F375/0.55</f>
        <v>61.818181818181813</v>
      </c>
      <c r="H375" s="8">
        <v>24</v>
      </c>
      <c r="I375" s="8">
        <f t="shared" si="104"/>
        <v>1483.6363636363635</v>
      </c>
    </row>
    <row r="376" spans="1:9" ht="15.75" x14ac:dyDescent="0.25">
      <c r="A376" s="83"/>
      <c r="B376" s="84"/>
      <c r="C376" s="3" t="s">
        <v>15</v>
      </c>
      <c r="D376" s="4" t="s">
        <v>27</v>
      </c>
      <c r="E376" s="22" t="s">
        <v>28</v>
      </c>
      <c r="F376" s="31">
        <v>1</v>
      </c>
      <c r="G376" s="31"/>
      <c r="H376" s="8">
        <v>40</v>
      </c>
      <c r="I376" s="8">
        <f t="shared" ref="I376:I378" si="105">F376*H376</f>
        <v>40</v>
      </c>
    </row>
    <row r="377" spans="1:9" ht="15.75" x14ac:dyDescent="0.25">
      <c r="A377" s="83"/>
      <c r="B377" s="84"/>
      <c r="C377" s="3" t="s">
        <v>15</v>
      </c>
      <c r="D377" s="4" t="s">
        <v>29</v>
      </c>
      <c r="E377" s="22" t="s">
        <v>28</v>
      </c>
      <c r="F377" s="31">
        <v>1</v>
      </c>
      <c r="G377" s="31"/>
      <c r="H377" s="8">
        <v>40</v>
      </c>
      <c r="I377" s="8">
        <f t="shared" si="105"/>
        <v>40</v>
      </c>
    </row>
    <row r="378" spans="1:9" ht="15.75" x14ac:dyDescent="0.25">
      <c r="A378" s="83"/>
      <c r="B378" s="84"/>
      <c r="C378" s="3" t="s">
        <v>15</v>
      </c>
      <c r="D378" s="4" t="s">
        <v>46</v>
      </c>
      <c r="E378" s="22" t="s">
        <v>28</v>
      </c>
      <c r="F378" s="31">
        <v>20</v>
      </c>
      <c r="G378" s="31"/>
      <c r="H378" s="8">
        <v>40</v>
      </c>
      <c r="I378" s="8">
        <f t="shared" si="105"/>
        <v>800</v>
      </c>
    </row>
    <row r="379" spans="1:9" ht="15.75" x14ac:dyDescent="0.25">
      <c r="A379" s="83"/>
      <c r="B379" s="84"/>
      <c r="C379" s="3" t="s">
        <v>15</v>
      </c>
      <c r="D379" s="4" t="s">
        <v>12</v>
      </c>
      <c r="E379" s="5" t="s">
        <v>13</v>
      </c>
      <c r="F379" s="31">
        <v>10</v>
      </c>
      <c r="G379" s="7">
        <f>F379/0.6</f>
        <v>16.666666666666668</v>
      </c>
      <c r="H379" s="8">
        <v>24</v>
      </c>
      <c r="I379" s="8">
        <f t="shared" ref="I379:I384" si="106">G379*H379</f>
        <v>400</v>
      </c>
    </row>
    <row r="380" spans="1:9" ht="15.75" x14ac:dyDescent="0.25">
      <c r="A380" s="83"/>
      <c r="B380" s="84"/>
      <c r="C380" s="3" t="s">
        <v>15</v>
      </c>
      <c r="D380" s="4" t="s">
        <v>14</v>
      </c>
      <c r="E380" s="5" t="s">
        <v>13</v>
      </c>
      <c r="F380" s="31">
        <v>4</v>
      </c>
      <c r="G380" s="10">
        <f>F380/0.55</f>
        <v>7.2727272727272725</v>
      </c>
      <c r="H380" s="8">
        <v>24</v>
      </c>
      <c r="I380" s="8">
        <f t="shared" si="106"/>
        <v>174.54545454545453</v>
      </c>
    </row>
    <row r="381" spans="1:9" ht="15.75" x14ac:dyDescent="0.25">
      <c r="A381" s="83"/>
      <c r="B381" s="84"/>
      <c r="C381" s="3" t="s">
        <v>18</v>
      </c>
      <c r="D381" s="4" t="s">
        <v>12</v>
      </c>
      <c r="E381" s="5" t="s">
        <v>13</v>
      </c>
      <c r="F381" s="31">
        <v>2</v>
      </c>
      <c r="G381" s="7">
        <f>F381/0.6</f>
        <v>3.3333333333333335</v>
      </c>
      <c r="H381" s="8">
        <v>24</v>
      </c>
      <c r="I381" s="8">
        <f t="shared" si="106"/>
        <v>80</v>
      </c>
    </row>
    <row r="382" spans="1:9" ht="15.75" x14ac:dyDescent="0.25">
      <c r="A382" s="83"/>
      <c r="B382" s="84"/>
      <c r="C382" s="3" t="s">
        <v>18</v>
      </c>
      <c r="D382" s="4" t="s">
        <v>14</v>
      </c>
      <c r="E382" s="5" t="s">
        <v>13</v>
      </c>
      <c r="F382" s="31">
        <v>1</v>
      </c>
      <c r="G382" s="10">
        <f>F382/0.55</f>
        <v>1.8181818181818181</v>
      </c>
      <c r="H382" s="8">
        <v>24</v>
      </c>
      <c r="I382" s="8">
        <f t="shared" si="106"/>
        <v>43.636363636363633</v>
      </c>
    </row>
    <row r="383" spans="1:9" ht="15.75" x14ac:dyDescent="0.25">
      <c r="A383" s="83"/>
      <c r="B383" s="84"/>
      <c r="C383" s="3" t="s">
        <v>34</v>
      </c>
      <c r="D383" s="4" t="s">
        <v>12</v>
      </c>
      <c r="E383" s="5" t="s">
        <v>13</v>
      </c>
      <c r="F383" s="31">
        <v>10</v>
      </c>
      <c r="G383" s="7">
        <f>F383/0.6</f>
        <v>16.666666666666668</v>
      </c>
      <c r="H383" s="8">
        <v>24</v>
      </c>
      <c r="I383" s="8">
        <f t="shared" si="106"/>
        <v>400</v>
      </c>
    </row>
    <row r="384" spans="1:9" ht="15.75" x14ac:dyDescent="0.25">
      <c r="A384" s="83"/>
      <c r="B384" s="84"/>
      <c r="C384" s="3" t="s">
        <v>34</v>
      </c>
      <c r="D384" s="4" t="s">
        <v>14</v>
      </c>
      <c r="E384" s="5" t="s">
        <v>13</v>
      </c>
      <c r="F384" s="31">
        <v>5</v>
      </c>
      <c r="G384" s="10">
        <f>F384/0.55</f>
        <v>9.0909090909090899</v>
      </c>
      <c r="H384" s="8">
        <v>24</v>
      </c>
      <c r="I384" s="8">
        <f t="shared" si="106"/>
        <v>218.18181818181816</v>
      </c>
    </row>
    <row r="385" spans="1:10" ht="15.75" x14ac:dyDescent="0.25">
      <c r="A385" s="83"/>
      <c r="B385" s="84"/>
      <c r="C385" s="18"/>
      <c r="D385" s="34"/>
      <c r="E385" s="34"/>
      <c r="F385" s="15">
        <f>SUM(F351:F384)</f>
        <v>1765</v>
      </c>
      <c r="G385" s="17"/>
      <c r="H385" s="18"/>
      <c r="I385" s="19">
        <f>SUM(I351:I384)</f>
        <v>71287.27272727275</v>
      </c>
    </row>
    <row r="390" spans="1:10" x14ac:dyDescent="0.25">
      <c r="J390" s="32"/>
    </row>
  </sheetData>
  <mergeCells count="28">
    <mergeCell ref="A49:A86"/>
    <mergeCell ref="B49:B65"/>
    <mergeCell ref="B66:B86"/>
    <mergeCell ref="A2:I2"/>
    <mergeCell ref="A4:A48"/>
    <mergeCell ref="B4:B13"/>
    <mergeCell ref="B14:B28"/>
    <mergeCell ref="B29:B48"/>
    <mergeCell ref="A87:A107"/>
    <mergeCell ref="B87:B96"/>
    <mergeCell ref="B97:B107"/>
    <mergeCell ref="A108:A162"/>
    <mergeCell ref="B108:B138"/>
    <mergeCell ref="B139:B162"/>
    <mergeCell ref="A163:A191"/>
    <mergeCell ref="B163:B177"/>
    <mergeCell ref="B178:B191"/>
    <mergeCell ref="A192:A224"/>
    <mergeCell ref="B192:B199"/>
    <mergeCell ref="B200:B224"/>
    <mergeCell ref="A351:A385"/>
    <mergeCell ref="B351:B385"/>
    <mergeCell ref="A225:A287"/>
    <mergeCell ref="B225:B249"/>
    <mergeCell ref="B250:B287"/>
    <mergeCell ref="A288:A350"/>
    <mergeCell ref="B288:B316"/>
    <mergeCell ref="B317:B3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48540"/>
  <sheetViews>
    <sheetView topLeftCell="A310" workbookViewId="0">
      <selection activeCell="C318" sqref="C318:E334"/>
    </sheetView>
  </sheetViews>
  <sheetFormatPr defaultRowHeight="15" x14ac:dyDescent="0.25"/>
  <cols>
    <col min="1" max="1" width="10.7109375" customWidth="1"/>
    <col min="2" max="2" width="10.85546875" customWidth="1"/>
    <col min="3" max="3" width="11.140625" customWidth="1"/>
    <col min="4" max="4" width="33.7109375" customWidth="1"/>
    <col min="5" max="6" width="12.28515625" customWidth="1"/>
    <col min="7" max="7" width="13.7109375" customWidth="1"/>
    <col min="8" max="8" width="12" customWidth="1"/>
  </cols>
  <sheetData>
    <row r="2" spans="1:8" ht="15.75" customHeight="1" x14ac:dyDescent="0.25">
      <c r="A2" s="89" t="s">
        <v>0</v>
      </c>
      <c r="B2" s="89"/>
      <c r="C2" s="89"/>
      <c r="D2" s="89"/>
      <c r="E2" s="89"/>
      <c r="F2" s="89"/>
      <c r="G2" s="89"/>
      <c r="H2" s="89"/>
    </row>
    <row r="3" spans="1:8" ht="138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1" t="s">
        <v>61</v>
      </c>
      <c r="F3" s="1"/>
      <c r="G3" s="1" t="s">
        <v>62</v>
      </c>
      <c r="H3" s="1" t="s">
        <v>63</v>
      </c>
    </row>
    <row r="4" spans="1:8" ht="15.75" x14ac:dyDescent="0.25">
      <c r="A4" s="90"/>
      <c r="B4" s="96" t="s">
        <v>64</v>
      </c>
      <c r="C4" s="3" t="s">
        <v>21</v>
      </c>
      <c r="D4" s="4" t="s">
        <v>12</v>
      </c>
      <c r="E4" s="6">
        <v>30</v>
      </c>
      <c r="F4" s="6"/>
      <c r="G4" s="8"/>
      <c r="H4" s="8">
        <f>E4*G4</f>
        <v>0</v>
      </c>
    </row>
    <row r="5" spans="1:8" ht="15.75" x14ac:dyDescent="0.25">
      <c r="A5" s="85"/>
      <c r="B5" s="96"/>
      <c r="C5" s="3" t="s">
        <v>21</v>
      </c>
      <c r="D5" s="4" t="s">
        <v>14</v>
      </c>
      <c r="E5" s="9">
        <v>16</v>
      </c>
      <c r="F5" s="9"/>
      <c r="G5" s="8"/>
      <c r="H5" s="8">
        <f t="shared" ref="H5:H31" si="0">E5*G5</f>
        <v>0</v>
      </c>
    </row>
    <row r="6" spans="1:8" ht="15.75" x14ac:dyDescent="0.25">
      <c r="A6" s="85"/>
      <c r="B6" s="96"/>
      <c r="C6" s="3" t="s">
        <v>16</v>
      </c>
      <c r="D6" s="4" t="s">
        <v>29</v>
      </c>
      <c r="E6" s="9">
        <v>4</v>
      </c>
      <c r="F6" s="9"/>
      <c r="G6" s="8"/>
      <c r="H6" s="8">
        <f t="shared" si="0"/>
        <v>0</v>
      </c>
    </row>
    <row r="7" spans="1:8" ht="15.75" x14ac:dyDescent="0.25">
      <c r="A7" s="85"/>
      <c r="B7" s="96"/>
      <c r="C7" s="3" t="s">
        <v>16</v>
      </c>
      <c r="D7" s="4" t="s">
        <v>65</v>
      </c>
      <c r="E7" s="9">
        <v>1</v>
      </c>
      <c r="F7" s="9"/>
      <c r="G7" s="8"/>
      <c r="H7" s="8">
        <f t="shared" si="0"/>
        <v>0</v>
      </c>
    </row>
    <row r="8" spans="1:8" ht="15.75" x14ac:dyDescent="0.25">
      <c r="A8" s="85"/>
      <c r="B8" s="96"/>
      <c r="C8" s="3" t="s">
        <v>16</v>
      </c>
      <c r="D8" s="4" t="s">
        <v>12</v>
      </c>
      <c r="E8" s="9">
        <v>50</v>
      </c>
      <c r="F8" s="9"/>
      <c r="G8" s="8"/>
      <c r="H8" s="8">
        <f t="shared" si="0"/>
        <v>0</v>
      </c>
    </row>
    <row r="9" spans="1:8" ht="15.75" x14ac:dyDescent="0.25">
      <c r="A9" s="85"/>
      <c r="B9" s="96"/>
      <c r="C9" s="3" t="s">
        <v>16</v>
      </c>
      <c r="D9" s="4" t="s">
        <v>14</v>
      </c>
      <c r="E9" s="9">
        <v>35</v>
      </c>
      <c r="F9" s="9"/>
      <c r="G9" s="8"/>
      <c r="H9" s="8">
        <f t="shared" si="0"/>
        <v>0</v>
      </c>
    </row>
    <row r="10" spans="1:8" ht="15.75" x14ac:dyDescent="0.25">
      <c r="A10" s="85"/>
      <c r="B10" s="96"/>
      <c r="C10" s="3" t="s">
        <v>15</v>
      </c>
      <c r="D10" s="4" t="s">
        <v>12</v>
      </c>
      <c r="E10" s="9">
        <v>30</v>
      </c>
      <c r="F10" s="9"/>
      <c r="G10" s="8"/>
      <c r="H10" s="8">
        <f t="shared" si="0"/>
        <v>0</v>
      </c>
    </row>
    <row r="11" spans="1:8" ht="15.75" x14ac:dyDescent="0.25">
      <c r="A11" s="85"/>
      <c r="B11" s="96"/>
      <c r="C11" s="3" t="s">
        <v>15</v>
      </c>
      <c r="D11" s="4" t="s">
        <v>14</v>
      </c>
      <c r="E11" s="9">
        <v>15</v>
      </c>
      <c r="F11" s="9"/>
      <c r="G11" s="8"/>
      <c r="H11" s="8">
        <f t="shared" si="0"/>
        <v>0</v>
      </c>
    </row>
    <row r="12" spans="1:8" ht="15.75" x14ac:dyDescent="0.25">
      <c r="A12" s="85"/>
      <c r="B12" s="96"/>
      <c r="C12" s="3" t="s">
        <v>26</v>
      </c>
      <c r="D12" s="4" t="s">
        <v>29</v>
      </c>
      <c r="E12" s="9">
        <v>1</v>
      </c>
      <c r="F12" s="9"/>
      <c r="G12" s="8"/>
      <c r="H12" s="8">
        <f t="shared" si="0"/>
        <v>0</v>
      </c>
    </row>
    <row r="13" spans="1:8" ht="15.75" x14ac:dyDescent="0.25">
      <c r="A13" s="85"/>
      <c r="B13" s="96"/>
      <c r="C13" s="3" t="s">
        <v>23</v>
      </c>
      <c r="D13" s="4" t="s">
        <v>12</v>
      </c>
      <c r="E13" s="9">
        <v>2</v>
      </c>
      <c r="F13" s="9"/>
      <c r="G13" s="8"/>
      <c r="H13" s="8">
        <f t="shared" si="0"/>
        <v>0</v>
      </c>
    </row>
    <row r="14" spans="1:8" ht="15.75" x14ac:dyDescent="0.25">
      <c r="A14" s="85"/>
      <c r="B14" s="96"/>
      <c r="C14" s="3" t="s">
        <v>23</v>
      </c>
      <c r="D14" s="4" t="s">
        <v>14</v>
      </c>
      <c r="E14" s="9">
        <v>2</v>
      </c>
      <c r="F14" s="9"/>
      <c r="G14" s="8"/>
      <c r="H14" s="8">
        <f t="shared" si="0"/>
        <v>0</v>
      </c>
    </row>
    <row r="15" spans="1:8" ht="15.75" x14ac:dyDescent="0.25">
      <c r="A15" s="85"/>
      <c r="B15" s="96"/>
      <c r="C15" s="3" t="s">
        <v>22</v>
      </c>
      <c r="D15" s="4" t="s">
        <v>12</v>
      </c>
      <c r="E15" s="9">
        <v>1</v>
      </c>
      <c r="F15" s="9"/>
      <c r="G15" s="8"/>
      <c r="H15" s="8">
        <f t="shared" si="0"/>
        <v>0</v>
      </c>
    </row>
    <row r="16" spans="1:8" ht="15.75" x14ac:dyDescent="0.25">
      <c r="A16" s="85"/>
      <c r="B16" s="96"/>
      <c r="C16" s="3" t="s">
        <v>41</v>
      </c>
      <c r="D16" s="4" t="s">
        <v>12</v>
      </c>
      <c r="E16" s="9">
        <v>1</v>
      </c>
      <c r="F16" s="9"/>
      <c r="G16" s="8"/>
      <c r="H16" s="8">
        <f t="shared" si="0"/>
        <v>0</v>
      </c>
    </row>
    <row r="17" spans="1:8" ht="15.75" x14ac:dyDescent="0.25">
      <c r="A17" s="85"/>
      <c r="B17" s="96"/>
      <c r="C17" s="3" t="s">
        <v>41</v>
      </c>
      <c r="D17" s="4" t="s">
        <v>14</v>
      </c>
      <c r="E17" s="9">
        <v>1</v>
      </c>
      <c r="F17" s="9"/>
      <c r="G17" s="8"/>
      <c r="H17" s="8">
        <f t="shared" si="0"/>
        <v>0</v>
      </c>
    </row>
    <row r="18" spans="1:8" ht="15.75" x14ac:dyDescent="0.25">
      <c r="A18" s="85"/>
      <c r="B18" s="96"/>
      <c r="C18" s="35" t="s">
        <v>17</v>
      </c>
      <c r="D18" s="4" t="s">
        <v>12</v>
      </c>
      <c r="E18" s="9">
        <v>4</v>
      </c>
      <c r="F18" s="9"/>
      <c r="G18" s="36"/>
      <c r="H18" s="8">
        <f t="shared" si="0"/>
        <v>0</v>
      </c>
    </row>
    <row r="19" spans="1:8" ht="15.75" x14ac:dyDescent="0.25">
      <c r="A19" s="85"/>
      <c r="B19" s="96"/>
      <c r="C19" s="35" t="s">
        <v>17</v>
      </c>
      <c r="D19" s="4" t="s">
        <v>14</v>
      </c>
      <c r="E19" s="9">
        <v>2</v>
      </c>
      <c r="F19" s="9"/>
      <c r="G19" s="36"/>
      <c r="H19" s="8">
        <f t="shared" si="0"/>
        <v>0</v>
      </c>
    </row>
    <row r="20" spans="1:8" ht="15.75" x14ac:dyDescent="0.25">
      <c r="A20" s="85"/>
      <c r="B20" s="96"/>
      <c r="C20" s="37"/>
      <c r="D20" s="38" t="s">
        <v>19</v>
      </c>
      <c r="E20" s="39">
        <f>SUM(E4:E19)</f>
        <v>195</v>
      </c>
      <c r="F20" s="40"/>
      <c r="G20" s="37"/>
      <c r="H20" s="41">
        <f>SUM(H4:H19)</f>
        <v>0</v>
      </c>
    </row>
    <row r="21" spans="1:8" ht="15.75" x14ac:dyDescent="0.25">
      <c r="A21" s="85"/>
      <c r="B21" s="84" t="s">
        <v>66</v>
      </c>
      <c r="C21" s="3" t="s">
        <v>26</v>
      </c>
      <c r="D21" s="4" t="s">
        <v>29</v>
      </c>
      <c r="E21" s="9">
        <v>11</v>
      </c>
      <c r="F21" s="9"/>
      <c r="G21" s="8"/>
      <c r="H21" s="8">
        <f t="shared" si="0"/>
        <v>0</v>
      </c>
    </row>
    <row r="22" spans="1:8" ht="15.75" x14ac:dyDescent="0.25">
      <c r="A22" s="85"/>
      <c r="B22" s="84"/>
      <c r="C22" s="3" t="s">
        <v>67</v>
      </c>
      <c r="D22" s="4" t="s">
        <v>65</v>
      </c>
      <c r="E22" s="9">
        <v>45</v>
      </c>
      <c r="F22" s="9"/>
      <c r="G22" s="8"/>
      <c r="H22" s="8">
        <f t="shared" si="0"/>
        <v>0</v>
      </c>
    </row>
    <row r="23" spans="1:8" ht="15.75" x14ac:dyDescent="0.25">
      <c r="A23" s="85"/>
      <c r="B23" s="84"/>
      <c r="C23" s="3" t="s">
        <v>67</v>
      </c>
      <c r="D23" s="4" t="s">
        <v>68</v>
      </c>
      <c r="E23" s="9">
        <v>2</v>
      </c>
      <c r="F23" s="9"/>
      <c r="G23" s="8"/>
      <c r="H23" s="8">
        <f t="shared" si="0"/>
        <v>0</v>
      </c>
    </row>
    <row r="24" spans="1:8" ht="15.75" x14ac:dyDescent="0.25">
      <c r="A24" s="85"/>
      <c r="B24" s="84"/>
      <c r="C24" s="3" t="s">
        <v>67</v>
      </c>
      <c r="D24" s="4" t="s">
        <v>12</v>
      </c>
      <c r="E24" s="9">
        <v>6</v>
      </c>
      <c r="F24" s="9"/>
      <c r="G24" s="8"/>
      <c r="H24" s="8">
        <f t="shared" si="0"/>
        <v>0</v>
      </c>
    </row>
    <row r="25" spans="1:8" ht="15.75" x14ac:dyDescent="0.25">
      <c r="A25" s="85"/>
      <c r="B25" s="84"/>
      <c r="C25" s="3" t="s">
        <v>67</v>
      </c>
      <c r="D25" s="4" t="s">
        <v>14</v>
      </c>
      <c r="E25" s="9">
        <v>4</v>
      </c>
      <c r="F25" s="9"/>
      <c r="G25" s="8"/>
      <c r="H25" s="8">
        <f t="shared" si="0"/>
        <v>0</v>
      </c>
    </row>
    <row r="26" spans="1:8" ht="15.75" x14ac:dyDescent="0.25">
      <c r="A26" s="85"/>
      <c r="B26" s="84"/>
      <c r="C26" s="3" t="s">
        <v>15</v>
      </c>
      <c r="D26" s="4" t="s">
        <v>12</v>
      </c>
      <c r="E26" s="9">
        <v>7</v>
      </c>
      <c r="F26" s="9"/>
      <c r="G26" s="8"/>
      <c r="H26" s="8">
        <f t="shared" si="0"/>
        <v>0</v>
      </c>
    </row>
    <row r="27" spans="1:8" ht="15.75" x14ac:dyDescent="0.25">
      <c r="A27" s="85"/>
      <c r="B27" s="84"/>
      <c r="C27" s="3" t="s">
        <v>15</v>
      </c>
      <c r="D27" s="4" t="s">
        <v>14</v>
      </c>
      <c r="E27" s="9">
        <v>4</v>
      </c>
      <c r="F27" s="9"/>
      <c r="G27" s="8"/>
      <c r="H27" s="8">
        <f t="shared" si="0"/>
        <v>0</v>
      </c>
    </row>
    <row r="28" spans="1:8" ht="15.75" x14ac:dyDescent="0.25">
      <c r="A28" s="85"/>
      <c r="B28" s="84"/>
      <c r="C28" s="3" t="s">
        <v>21</v>
      </c>
      <c r="D28" s="4" t="s">
        <v>12</v>
      </c>
      <c r="E28" s="9">
        <v>10</v>
      </c>
      <c r="F28" s="9"/>
      <c r="G28" s="8"/>
      <c r="H28" s="8">
        <f t="shared" si="0"/>
        <v>0</v>
      </c>
    </row>
    <row r="29" spans="1:8" ht="15.75" x14ac:dyDescent="0.25">
      <c r="A29" s="85"/>
      <c r="B29" s="84"/>
      <c r="C29" s="3" t="s">
        <v>21</v>
      </c>
      <c r="D29" s="4" t="s">
        <v>14</v>
      </c>
      <c r="E29" s="9">
        <v>7</v>
      </c>
      <c r="F29" s="9"/>
      <c r="G29" s="8"/>
      <c r="H29" s="8">
        <f t="shared" si="0"/>
        <v>0</v>
      </c>
    </row>
    <row r="30" spans="1:8" ht="15.75" x14ac:dyDescent="0.25">
      <c r="A30" s="85"/>
      <c r="B30" s="84"/>
      <c r="C30" s="3" t="s">
        <v>16</v>
      </c>
      <c r="D30" s="4" t="s">
        <v>12</v>
      </c>
      <c r="E30" s="9">
        <v>2</v>
      </c>
      <c r="F30" s="9"/>
      <c r="G30" s="8"/>
      <c r="H30" s="8">
        <f t="shared" si="0"/>
        <v>0</v>
      </c>
    </row>
    <row r="31" spans="1:8" ht="15.75" x14ac:dyDescent="0.25">
      <c r="A31" s="85"/>
      <c r="B31" s="84"/>
      <c r="C31" s="3" t="s">
        <v>16</v>
      </c>
      <c r="D31" s="4" t="s">
        <v>14</v>
      </c>
      <c r="E31" s="9">
        <v>1</v>
      </c>
      <c r="F31" s="9"/>
      <c r="G31" s="8"/>
      <c r="H31" s="8">
        <f t="shared" si="0"/>
        <v>0</v>
      </c>
    </row>
    <row r="32" spans="1:8" ht="15.75" x14ac:dyDescent="0.25">
      <c r="A32" s="85"/>
      <c r="B32" s="84"/>
      <c r="C32" s="12"/>
      <c r="D32" s="13" t="s">
        <v>19</v>
      </c>
      <c r="E32" s="14">
        <f>SUM(E21:E31)</f>
        <v>99</v>
      </c>
      <c r="F32" s="17"/>
      <c r="G32" s="18"/>
      <c r="H32" s="19">
        <f>SUM(H21:H31)</f>
        <v>0</v>
      </c>
    </row>
    <row r="33" spans="1:12" ht="15.75" x14ac:dyDescent="0.25">
      <c r="A33" s="85"/>
      <c r="B33" s="86" t="s">
        <v>69</v>
      </c>
      <c r="C33" s="20" t="s">
        <v>41</v>
      </c>
      <c r="D33" s="21" t="s">
        <v>47</v>
      </c>
      <c r="E33" s="23">
        <v>2</v>
      </c>
      <c r="F33" s="23"/>
      <c r="G33" s="8"/>
      <c r="H33" s="8">
        <f>E33*G33</f>
        <v>0</v>
      </c>
      <c r="L33" s="11"/>
    </row>
    <row r="34" spans="1:12" ht="15.75" x14ac:dyDescent="0.25">
      <c r="A34" s="85"/>
      <c r="B34" s="87"/>
      <c r="C34" s="20" t="s">
        <v>41</v>
      </c>
      <c r="D34" s="21" t="s">
        <v>48</v>
      </c>
      <c r="E34" s="23">
        <v>4</v>
      </c>
      <c r="F34" s="23"/>
      <c r="G34" s="8"/>
      <c r="H34" s="8">
        <f t="shared" ref="H34:H45" si="1">E34*G34</f>
        <v>0</v>
      </c>
      <c r="L34" s="11"/>
    </row>
    <row r="35" spans="1:12" ht="15.75" x14ac:dyDescent="0.25">
      <c r="A35" s="85"/>
      <c r="B35" s="87"/>
      <c r="C35" s="20" t="s">
        <v>41</v>
      </c>
      <c r="D35" s="21" t="s">
        <v>27</v>
      </c>
      <c r="E35" s="23">
        <v>30</v>
      </c>
      <c r="F35" s="23"/>
      <c r="G35" s="8"/>
      <c r="H35" s="8">
        <f t="shared" si="1"/>
        <v>0</v>
      </c>
      <c r="L35" s="11"/>
    </row>
    <row r="36" spans="1:12" ht="15.75" x14ac:dyDescent="0.25">
      <c r="A36" s="85"/>
      <c r="B36" s="87"/>
      <c r="C36" s="20" t="s">
        <v>41</v>
      </c>
      <c r="D36" s="21" t="s">
        <v>29</v>
      </c>
      <c r="E36" s="23">
        <v>21</v>
      </c>
      <c r="F36" s="23"/>
      <c r="G36" s="8"/>
      <c r="H36" s="8">
        <f t="shared" si="1"/>
        <v>0</v>
      </c>
      <c r="L36" s="11"/>
    </row>
    <row r="37" spans="1:12" ht="15.75" x14ac:dyDescent="0.25">
      <c r="A37" s="85"/>
      <c r="B37" s="87"/>
      <c r="C37" s="20" t="s">
        <v>41</v>
      </c>
      <c r="D37" s="21" t="s">
        <v>65</v>
      </c>
      <c r="E37" s="23">
        <v>1</v>
      </c>
      <c r="F37" s="23"/>
      <c r="G37" s="8"/>
      <c r="H37" s="8">
        <f t="shared" si="1"/>
        <v>0</v>
      </c>
      <c r="L37" s="11"/>
    </row>
    <row r="38" spans="1:12" ht="15.75" x14ac:dyDescent="0.25">
      <c r="A38" s="85"/>
      <c r="B38" s="87"/>
      <c r="C38" s="20" t="s">
        <v>41</v>
      </c>
      <c r="D38" s="21" t="s">
        <v>68</v>
      </c>
      <c r="E38" s="23">
        <v>1</v>
      </c>
      <c r="F38" s="23"/>
      <c r="G38" s="8"/>
      <c r="H38" s="8">
        <f t="shared" si="1"/>
        <v>0</v>
      </c>
      <c r="L38" s="11"/>
    </row>
    <row r="39" spans="1:12" ht="15.75" x14ac:dyDescent="0.25">
      <c r="A39" s="85"/>
      <c r="B39" s="87"/>
      <c r="C39" s="20" t="s">
        <v>41</v>
      </c>
      <c r="D39" s="21" t="s">
        <v>12</v>
      </c>
      <c r="E39" s="23">
        <v>25</v>
      </c>
      <c r="F39" s="23"/>
      <c r="G39" s="8"/>
      <c r="H39" s="8">
        <f t="shared" si="1"/>
        <v>0</v>
      </c>
      <c r="L39" s="11"/>
    </row>
    <row r="40" spans="1:12" ht="15.75" x14ac:dyDescent="0.25">
      <c r="A40" s="85"/>
      <c r="B40" s="87"/>
      <c r="C40" s="20" t="s">
        <v>41</v>
      </c>
      <c r="D40" s="21" t="s">
        <v>14</v>
      </c>
      <c r="E40" s="23">
        <v>14</v>
      </c>
      <c r="F40" s="23"/>
      <c r="G40" s="8"/>
      <c r="H40" s="8">
        <f t="shared" si="1"/>
        <v>0</v>
      </c>
      <c r="L40" s="11"/>
    </row>
    <row r="41" spans="1:12" ht="15.75" x14ac:dyDescent="0.25">
      <c r="A41" s="85"/>
      <c r="B41" s="87"/>
      <c r="C41" s="20" t="s">
        <v>34</v>
      </c>
      <c r="D41" s="21" t="s">
        <v>14</v>
      </c>
      <c r="E41" s="23">
        <v>1</v>
      </c>
      <c r="F41" s="23"/>
      <c r="G41" s="8"/>
      <c r="H41" s="8">
        <f t="shared" si="1"/>
        <v>0</v>
      </c>
      <c r="L41" s="11"/>
    </row>
    <row r="42" spans="1:12" ht="15.75" x14ac:dyDescent="0.25">
      <c r="A42" s="85"/>
      <c r="B42" s="87"/>
      <c r="C42" s="20" t="s">
        <v>21</v>
      </c>
      <c r="D42" s="21" t="s">
        <v>27</v>
      </c>
      <c r="E42" s="23">
        <v>3</v>
      </c>
      <c r="F42" s="23"/>
      <c r="G42" s="8"/>
      <c r="H42" s="8">
        <f t="shared" si="1"/>
        <v>0</v>
      </c>
    </row>
    <row r="43" spans="1:12" ht="15.75" x14ac:dyDescent="0.25">
      <c r="A43" s="85"/>
      <c r="B43" s="87"/>
      <c r="C43" s="20" t="s">
        <v>21</v>
      </c>
      <c r="D43" s="21" t="s">
        <v>29</v>
      </c>
      <c r="E43" s="23">
        <v>3</v>
      </c>
      <c r="F43" s="23"/>
      <c r="G43" s="8"/>
      <c r="H43" s="8">
        <f t="shared" si="1"/>
        <v>0</v>
      </c>
    </row>
    <row r="44" spans="1:12" ht="15.75" x14ac:dyDescent="0.25">
      <c r="A44" s="85"/>
      <c r="B44" s="87"/>
      <c r="C44" s="20" t="s">
        <v>21</v>
      </c>
      <c r="D44" s="21" t="s">
        <v>12</v>
      </c>
      <c r="E44" s="23">
        <v>2</v>
      </c>
      <c r="F44" s="23"/>
      <c r="G44" s="8"/>
      <c r="H44" s="8">
        <f t="shared" si="1"/>
        <v>0</v>
      </c>
    </row>
    <row r="45" spans="1:12" ht="15.75" x14ac:dyDescent="0.25">
      <c r="A45" s="85"/>
      <c r="B45" s="87"/>
      <c r="C45" s="20" t="s">
        <v>21</v>
      </c>
      <c r="D45" s="21" t="s">
        <v>14</v>
      </c>
      <c r="E45" s="23">
        <v>1</v>
      </c>
      <c r="F45" s="23"/>
      <c r="G45" s="8"/>
      <c r="H45" s="8">
        <f t="shared" si="1"/>
        <v>0</v>
      </c>
    </row>
    <row r="46" spans="1:12" ht="15.75" x14ac:dyDescent="0.25">
      <c r="A46" s="85"/>
      <c r="B46" s="88"/>
      <c r="C46" s="12"/>
      <c r="D46" s="13" t="s">
        <v>19</v>
      </c>
      <c r="E46" s="14">
        <f>SUM(E33:E45)</f>
        <v>108</v>
      </c>
      <c r="F46" s="17"/>
      <c r="G46" s="18"/>
      <c r="H46" s="19">
        <f>SUM(H33:H45)</f>
        <v>0</v>
      </c>
    </row>
    <row r="47" spans="1:12" ht="15.75" x14ac:dyDescent="0.25">
      <c r="A47" s="83"/>
      <c r="B47" s="86" t="s">
        <v>70</v>
      </c>
      <c r="C47" s="20" t="s">
        <v>21</v>
      </c>
      <c r="D47" s="4" t="s">
        <v>44</v>
      </c>
      <c r="E47" s="27">
        <v>10</v>
      </c>
      <c r="F47" s="27"/>
      <c r="G47" s="8"/>
      <c r="H47" s="8">
        <f t="shared" ref="H47:H95" si="2">E47*G47</f>
        <v>0</v>
      </c>
    </row>
    <row r="48" spans="1:12" ht="15.75" x14ac:dyDescent="0.25">
      <c r="A48" s="83"/>
      <c r="B48" s="87"/>
      <c r="C48" s="20" t="s">
        <v>21</v>
      </c>
      <c r="D48" s="4" t="s">
        <v>43</v>
      </c>
      <c r="E48" s="9">
        <v>27</v>
      </c>
      <c r="F48" s="9"/>
      <c r="G48" s="8"/>
      <c r="H48" s="8">
        <f t="shared" si="2"/>
        <v>0</v>
      </c>
    </row>
    <row r="49" spans="1:8" ht="15.75" x14ac:dyDescent="0.25">
      <c r="A49" s="83"/>
      <c r="B49" s="87"/>
      <c r="C49" s="20" t="s">
        <v>21</v>
      </c>
      <c r="D49" s="4" t="s">
        <v>27</v>
      </c>
      <c r="E49" s="9">
        <v>71</v>
      </c>
      <c r="F49" s="9"/>
      <c r="G49" s="8"/>
      <c r="H49" s="8">
        <f t="shared" si="2"/>
        <v>0</v>
      </c>
    </row>
    <row r="50" spans="1:8" ht="15.75" x14ac:dyDescent="0.25">
      <c r="A50" s="83"/>
      <c r="B50" s="87"/>
      <c r="C50" s="20" t="s">
        <v>21</v>
      </c>
      <c r="D50" s="21" t="s">
        <v>29</v>
      </c>
      <c r="E50" s="9">
        <v>34</v>
      </c>
      <c r="F50" s="9"/>
      <c r="G50" s="8"/>
      <c r="H50" s="8">
        <f t="shared" si="2"/>
        <v>0</v>
      </c>
    </row>
    <row r="51" spans="1:8" ht="15.75" x14ac:dyDescent="0.25">
      <c r="A51" s="83"/>
      <c r="B51" s="87"/>
      <c r="C51" s="20" t="s">
        <v>21</v>
      </c>
      <c r="D51" s="20" t="s">
        <v>65</v>
      </c>
      <c r="E51" s="9">
        <v>2</v>
      </c>
      <c r="F51" s="9"/>
      <c r="G51" s="8"/>
      <c r="H51" s="8">
        <f t="shared" si="2"/>
        <v>0</v>
      </c>
    </row>
    <row r="52" spans="1:8" ht="15.75" x14ac:dyDescent="0.25">
      <c r="A52" s="83"/>
      <c r="B52" s="87"/>
      <c r="C52" s="20" t="s">
        <v>21</v>
      </c>
      <c r="D52" s="20" t="s">
        <v>68</v>
      </c>
      <c r="E52" s="9">
        <v>2</v>
      </c>
      <c r="F52" s="9"/>
      <c r="G52" s="8"/>
      <c r="H52" s="8">
        <f t="shared" si="2"/>
        <v>0</v>
      </c>
    </row>
    <row r="53" spans="1:8" ht="15.75" x14ac:dyDescent="0.25">
      <c r="A53" s="83"/>
      <c r="B53" s="87"/>
      <c r="C53" s="20" t="s">
        <v>21</v>
      </c>
      <c r="D53" s="20" t="s">
        <v>46</v>
      </c>
      <c r="E53" s="9">
        <v>80</v>
      </c>
      <c r="F53" s="9"/>
      <c r="G53" s="8"/>
      <c r="H53" s="8">
        <f t="shared" si="2"/>
        <v>0</v>
      </c>
    </row>
    <row r="54" spans="1:8" ht="15.75" x14ac:dyDescent="0.25">
      <c r="A54" s="83"/>
      <c r="B54" s="87"/>
      <c r="C54" s="20" t="s">
        <v>21</v>
      </c>
      <c r="D54" s="21" t="s">
        <v>12</v>
      </c>
      <c r="E54" s="9">
        <v>28</v>
      </c>
      <c r="F54" s="9"/>
      <c r="G54" s="8"/>
      <c r="H54" s="8">
        <f t="shared" si="2"/>
        <v>0</v>
      </c>
    </row>
    <row r="55" spans="1:8" ht="15.75" x14ac:dyDescent="0.25">
      <c r="A55" s="83"/>
      <c r="B55" s="87"/>
      <c r="C55" s="20" t="s">
        <v>21</v>
      </c>
      <c r="D55" s="21" t="s">
        <v>14</v>
      </c>
      <c r="E55" s="9">
        <v>20</v>
      </c>
      <c r="F55" s="9"/>
      <c r="G55" s="8"/>
      <c r="H55" s="8">
        <f t="shared" si="2"/>
        <v>0</v>
      </c>
    </row>
    <row r="56" spans="1:8" ht="15.75" x14ac:dyDescent="0.25">
      <c r="A56" s="83"/>
      <c r="B56" s="87"/>
      <c r="C56" s="3" t="s">
        <v>41</v>
      </c>
      <c r="D56" s="20" t="s">
        <v>47</v>
      </c>
      <c r="E56" s="9">
        <v>5</v>
      </c>
      <c r="F56" s="9"/>
      <c r="G56" s="8"/>
      <c r="H56" s="8">
        <f t="shared" si="2"/>
        <v>0</v>
      </c>
    </row>
    <row r="57" spans="1:8" ht="15.75" x14ac:dyDescent="0.25">
      <c r="A57" s="83"/>
      <c r="B57" s="87"/>
      <c r="C57" s="3" t="s">
        <v>41</v>
      </c>
      <c r="D57" s="20" t="s">
        <v>48</v>
      </c>
      <c r="E57" s="9">
        <v>5</v>
      </c>
      <c r="F57" s="9"/>
      <c r="G57" s="8"/>
      <c r="H57" s="8">
        <f t="shared" si="2"/>
        <v>0</v>
      </c>
    </row>
    <row r="58" spans="1:8" ht="15.75" x14ac:dyDescent="0.25">
      <c r="A58" s="83"/>
      <c r="B58" s="87"/>
      <c r="C58" s="3" t="s">
        <v>41</v>
      </c>
      <c r="D58" s="20" t="s">
        <v>27</v>
      </c>
      <c r="E58" s="9">
        <v>56</v>
      </c>
      <c r="F58" s="9"/>
      <c r="G58" s="8"/>
      <c r="H58" s="8">
        <f t="shared" si="2"/>
        <v>0</v>
      </c>
    </row>
    <row r="59" spans="1:8" ht="15.75" x14ac:dyDescent="0.25">
      <c r="A59" s="83"/>
      <c r="B59" s="87"/>
      <c r="C59" s="3" t="s">
        <v>41</v>
      </c>
      <c r="D59" s="21" t="s">
        <v>29</v>
      </c>
      <c r="E59" s="9">
        <v>17</v>
      </c>
      <c r="F59" s="9"/>
      <c r="G59" s="8"/>
      <c r="H59" s="8">
        <f t="shared" si="2"/>
        <v>0</v>
      </c>
    </row>
    <row r="60" spans="1:8" ht="15.75" x14ac:dyDescent="0.25">
      <c r="A60" s="83"/>
      <c r="B60" s="87"/>
      <c r="C60" s="3" t="s">
        <v>41</v>
      </c>
      <c r="D60" s="20" t="s">
        <v>68</v>
      </c>
      <c r="E60" s="9">
        <v>1</v>
      </c>
      <c r="F60" s="9"/>
      <c r="G60" s="8"/>
      <c r="H60" s="8">
        <f t="shared" si="2"/>
        <v>0</v>
      </c>
    </row>
    <row r="61" spans="1:8" ht="15.75" x14ac:dyDescent="0.25">
      <c r="A61" s="83"/>
      <c r="B61" s="87"/>
      <c r="C61" s="3" t="s">
        <v>41</v>
      </c>
      <c r="D61" s="20" t="s">
        <v>46</v>
      </c>
      <c r="E61" s="9">
        <v>22</v>
      </c>
      <c r="F61" s="9"/>
      <c r="G61" s="8"/>
      <c r="H61" s="8">
        <f t="shared" si="2"/>
        <v>0</v>
      </c>
    </row>
    <row r="62" spans="1:8" ht="15.75" x14ac:dyDescent="0.25">
      <c r="A62" s="83"/>
      <c r="B62" s="87"/>
      <c r="C62" s="3" t="s">
        <v>41</v>
      </c>
      <c r="D62" s="21" t="s">
        <v>12</v>
      </c>
      <c r="E62" s="9">
        <v>10</v>
      </c>
      <c r="F62" s="9"/>
      <c r="G62" s="8"/>
      <c r="H62" s="8">
        <f t="shared" si="2"/>
        <v>0</v>
      </c>
    </row>
    <row r="63" spans="1:8" ht="15.75" x14ac:dyDescent="0.25">
      <c r="A63" s="83"/>
      <c r="B63" s="87"/>
      <c r="C63" s="3" t="s">
        <v>41</v>
      </c>
      <c r="D63" s="21" t="s">
        <v>14</v>
      </c>
      <c r="E63" s="9">
        <v>10</v>
      </c>
      <c r="F63" s="9"/>
      <c r="G63" s="8"/>
      <c r="H63" s="8">
        <f t="shared" si="2"/>
        <v>0</v>
      </c>
    </row>
    <row r="64" spans="1:8" ht="15.75" x14ac:dyDescent="0.25">
      <c r="A64" s="83"/>
      <c r="B64" s="88"/>
      <c r="C64" s="12"/>
      <c r="D64" s="28" t="s">
        <v>19</v>
      </c>
      <c r="E64" s="14">
        <f>SUM(E47:E63)</f>
        <v>400</v>
      </c>
      <c r="F64" s="14"/>
      <c r="G64" s="18"/>
      <c r="H64" s="29">
        <f>SUM(H47:H63)</f>
        <v>0</v>
      </c>
    </row>
    <row r="65" spans="1:8" ht="15.75" x14ac:dyDescent="0.25">
      <c r="A65" s="83"/>
      <c r="B65" s="86" t="s">
        <v>71</v>
      </c>
      <c r="C65" s="3" t="s">
        <v>41</v>
      </c>
      <c r="D65" s="4" t="s">
        <v>47</v>
      </c>
      <c r="E65" s="9">
        <v>5</v>
      </c>
      <c r="F65" s="9"/>
      <c r="G65" s="8"/>
      <c r="H65" s="8">
        <f t="shared" si="2"/>
        <v>0</v>
      </c>
    </row>
    <row r="66" spans="1:8" ht="15.75" x14ac:dyDescent="0.25">
      <c r="A66" s="83"/>
      <c r="B66" s="87"/>
      <c r="C66" s="3" t="s">
        <v>41</v>
      </c>
      <c r="D66" s="4" t="s">
        <v>48</v>
      </c>
      <c r="E66" s="9">
        <v>5</v>
      </c>
      <c r="F66" s="9"/>
      <c r="G66" s="8"/>
      <c r="H66" s="8">
        <f t="shared" si="2"/>
        <v>0</v>
      </c>
    </row>
    <row r="67" spans="1:8" ht="15.75" x14ac:dyDescent="0.25">
      <c r="A67" s="83"/>
      <c r="B67" s="87"/>
      <c r="C67" s="3" t="s">
        <v>41</v>
      </c>
      <c r="D67" s="4" t="s">
        <v>27</v>
      </c>
      <c r="E67" s="9">
        <v>48</v>
      </c>
      <c r="F67" s="9"/>
      <c r="G67" s="8"/>
      <c r="H67" s="8">
        <f t="shared" si="2"/>
        <v>0</v>
      </c>
    </row>
    <row r="68" spans="1:8" ht="15.75" x14ac:dyDescent="0.25">
      <c r="A68" s="83"/>
      <c r="B68" s="87"/>
      <c r="C68" s="3" t="s">
        <v>41</v>
      </c>
      <c r="D68" s="4" t="s">
        <v>29</v>
      </c>
      <c r="E68" s="9">
        <v>18</v>
      </c>
      <c r="F68" s="9"/>
      <c r="G68" s="8"/>
      <c r="H68" s="8">
        <f t="shared" si="2"/>
        <v>0</v>
      </c>
    </row>
    <row r="69" spans="1:8" ht="15.75" x14ac:dyDescent="0.25">
      <c r="A69" s="83"/>
      <c r="B69" s="87"/>
      <c r="C69" s="3" t="s">
        <v>41</v>
      </c>
      <c r="D69" s="4" t="s">
        <v>68</v>
      </c>
      <c r="E69" s="9">
        <v>2</v>
      </c>
      <c r="F69" s="9"/>
      <c r="G69" s="8"/>
      <c r="H69" s="8">
        <f t="shared" si="2"/>
        <v>0</v>
      </c>
    </row>
    <row r="70" spans="1:8" ht="15.75" x14ac:dyDescent="0.25">
      <c r="A70" s="83"/>
      <c r="B70" s="87"/>
      <c r="C70" s="3" t="s">
        <v>41</v>
      </c>
      <c r="D70" s="20" t="s">
        <v>46</v>
      </c>
      <c r="E70" s="9">
        <v>22</v>
      </c>
      <c r="F70" s="9"/>
      <c r="G70" s="8"/>
      <c r="H70" s="8">
        <f t="shared" si="2"/>
        <v>0</v>
      </c>
    </row>
    <row r="71" spans="1:8" ht="15.75" x14ac:dyDescent="0.25">
      <c r="A71" s="83"/>
      <c r="B71" s="87"/>
      <c r="C71" s="3" t="s">
        <v>41</v>
      </c>
      <c r="D71" s="4" t="s">
        <v>12</v>
      </c>
      <c r="E71" s="9">
        <v>28</v>
      </c>
      <c r="F71" s="9"/>
      <c r="G71" s="8"/>
      <c r="H71" s="8">
        <f t="shared" si="2"/>
        <v>0</v>
      </c>
    </row>
    <row r="72" spans="1:8" ht="15.75" x14ac:dyDescent="0.25">
      <c r="A72" s="83"/>
      <c r="B72" s="87"/>
      <c r="C72" s="3" t="s">
        <v>41</v>
      </c>
      <c r="D72" s="4" t="s">
        <v>14</v>
      </c>
      <c r="E72" s="9">
        <v>26</v>
      </c>
      <c r="F72" s="9"/>
      <c r="G72" s="8"/>
      <c r="H72" s="8">
        <f t="shared" si="2"/>
        <v>0</v>
      </c>
    </row>
    <row r="73" spans="1:8" ht="15.75" x14ac:dyDescent="0.25">
      <c r="A73" s="83"/>
      <c r="B73" s="87"/>
      <c r="C73" s="3" t="s">
        <v>33</v>
      </c>
      <c r="D73" s="20" t="s">
        <v>27</v>
      </c>
      <c r="E73" s="9">
        <v>10</v>
      </c>
      <c r="F73" s="9"/>
      <c r="G73" s="8"/>
      <c r="H73" s="8">
        <f t="shared" si="2"/>
        <v>0</v>
      </c>
    </row>
    <row r="74" spans="1:8" ht="15.75" x14ac:dyDescent="0.25">
      <c r="A74" s="83"/>
      <c r="B74" s="87"/>
      <c r="C74" s="3" t="s">
        <v>33</v>
      </c>
      <c r="D74" s="20" t="s">
        <v>29</v>
      </c>
      <c r="E74" s="9">
        <v>3</v>
      </c>
      <c r="F74" s="9"/>
      <c r="G74" s="8"/>
      <c r="H74" s="8">
        <f t="shared" si="2"/>
        <v>0</v>
      </c>
    </row>
    <row r="75" spans="1:8" ht="15.75" x14ac:dyDescent="0.25">
      <c r="A75" s="83"/>
      <c r="B75" s="87"/>
      <c r="C75" s="3" t="s">
        <v>33</v>
      </c>
      <c r="D75" s="20" t="s">
        <v>46</v>
      </c>
      <c r="E75" s="9">
        <v>7</v>
      </c>
      <c r="F75" s="9"/>
      <c r="G75" s="8"/>
      <c r="H75" s="8">
        <f t="shared" si="2"/>
        <v>0</v>
      </c>
    </row>
    <row r="76" spans="1:8" ht="15.75" x14ac:dyDescent="0.25">
      <c r="A76" s="83"/>
      <c r="B76" s="87"/>
      <c r="C76" s="3" t="s">
        <v>33</v>
      </c>
      <c r="D76" s="20" t="s">
        <v>12</v>
      </c>
      <c r="E76" s="9">
        <v>5</v>
      </c>
      <c r="F76" s="9"/>
      <c r="G76" s="8"/>
      <c r="H76" s="8">
        <f t="shared" si="2"/>
        <v>0</v>
      </c>
    </row>
    <row r="77" spans="1:8" ht="15.75" x14ac:dyDescent="0.25">
      <c r="A77" s="83"/>
      <c r="B77" s="87"/>
      <c r="C77" s="3" t="s">
        <v>33</v>
      </c>
      <c r="D77" s="4" t="s">
        <v>14</v>
      </c>
      <c r="E77" s="9">
        <v>5</v>
      </c>
      <c r="F77" s="9"/>
      <c r="G77" s="8"/>
      <c r="H77" s="8">
        <f t="shared" si="2"/>
        <v>0</v>
      </c>
    </row>
    <row r="78" spans="1:8" ht="15.75" x14ac:dyDescent="0.25">
      <c r="A78" s="83"/>
      <c r="B78" s="87"/>
      <c r="C78" s="3" t="s">
        <v>21</v>
      </c>
      <c r="D78" s="20" t="s">
        <v>44</v>
      </c>
      <c r="E78" s="9">
        <v>5</v>
      </c>
      <c r="F78" s="9"/>
      <c r="G78" s="8"/>
      <c r="H78" s="8">
        <f t="shared" si="2"/>
        <v>0</v>
      </c>
    </row>
    <row r="79" spans="1:8" ht="15.75" x14ac:dyDescent="0.25">
      <c r="A79" s="83"/>
      <c r="B79" s="87"/>
      <c r="C79" s="3" t="s">
        <v>21</v>
      </c>
      <c r="D79" s="4" t="s">
        <v>43</v>
      </c>
      <c r="E79" s="9">
        <v>13</v>
      </c>
      <c r="F79" s="9"/>
      <c r="G79" s="8"/>
      <c r="H79" s="8">
        <f t="shared" si="2"/>
        <v>0</v>
      </c>
    </row>
    <row r="80" spans="1:8" ht="15.75" x14ac:dyDescent="0.25">
      <c r="A80" s="83"/>
      <c r="B80" s="87"/>
      <c r="C80" s="3" t="s">
        <v>21</v>
      </c>
      <c r="D80" s="20" t="s">
        <v>27</v>
      </c>
      <c r="E80" s="9">
        <v>15</v>
      </c>
      <c r="F80" s="9"/>
      <c r="G80" s="8"/>
      <c r="H80" s="8">
        <f t="shared" si="2"/>
        <v>0</v>
      </c>
    </row>
    <row r="81" spans="1:8" ht="15.75" x14ac:dyDescent="0.25">
      <c r="A81" s="83"/>
      <c r="B81" s="87"/>
      <c r="C81" s="3" t="s">
        <v>21</v>
      </c>
      <c r="D81" s="20" t="s">
        <v>29</v>
      </c>
      <c r="E81" s="9">
        <v>8</v>
      </c>
      <c r="F81" s="9"/>
      <c r="G81" s="8"/>
      <c r="H81" s="8">
        <f t="shared" si="2"/>
        <v>0</v>
      </c>
    </row>
    <row r="82" spans="1:8" ht="15.75" x14ac:dyDescent="0.25">
      <c r="A82" s="83"/>
      <c r="B82" s="87"/>
      <c r="C82" s="3" t="s">
        <v>21</v>
      </c>
      <c r="D82" s="20" t="s">
        <v>65</v>
      </c>
      <c r="E82" s="9">
        <v>1</v>
      </c>
      <c r="F82" s="9"/>
      <c r="G82" s="8"/>
      <c r="H82" s="8">
        <f t="shared" si="2"/>
        <v>0</v>
      </c>
    </row>
    <row r="83" spans="1:8" ht="15.75" x14ac:dyDescent="0.25">
      <c r="A83" s="83"/>
      <c r="B83" s="87"/>
      <c r="C83" s="3" t="s">
        <v>21</v>
      </c>
      <c r="D83" s="4" t="s">
        <v>68</v>
      </c>
      <c r="E83" s="9">
        <v>1</v>
      </c>
      <c r="F83" s="9"/>
      <c r="G83" s="8"/>
      <c r="H83" s="8">
        <f t="shared" si="2"/>
        <v>0</v>
      </c>
    </row>
    <row r="84" spans="1:8" ht="15.75" x14ac:dyDescent="0.25">
      <c r="A84" s="83"/>
      <c r="B84" s="87"/>
      <c r="C84" s="3" t="s">
        <v>21</v>
      </c>
      <c r="D84" s="4" t="s">
        <v>46</v>
      </c>
      <c r="E84" s="9">
        <v>40</v>
      </c>
      <c r="F84" s="9"/>
      <c r="G84" s="8"/>
      <c r="H84" s="8">
        <f t="shared" si="2"/>
        <v>0</v>
      </c>
    </row>
    <row r="85" spans="1:8" ht="15.75" x14ac:dyDescent="0.25">
      <c r="A85" s="83"/>
      <c r="B85" s="87"/>
      <c r="C85" s="3" t="s">
        <v>21</v>
      </c>
      <c r="D85" s="4" t="s">
        <v>12</v>
      </c>
      <c r="E85" s="9">
        <v>15</v>
      </c>
      <c r="F85" s="9"/>
      <c r="G85" s="8"/>
      <c r="H85" s="8">
        <f t="shared" si="2"/>
        <v>0</v>
      </c>
    </row>
    <row r="86" spans="1:8" ht="15.75" x14ac:dyDescent="0.25">
      <c r="A86" s="83"/>
      <c r="B86" s="87"/>
      <c r="C86" s="3" t="s">
        <v>21</v>
      </c>
      <c r="D86" s="4" t="s">
        <v>14</v>
      </c>
      <c r="E86" s="9">
        <v>10</v>
      </c>
      <c r="F86" s="9"/>
      <c r="G86" s="8"/>
      <c r="H86" s="8">
        <f t="shared" si="2"/>
        <v>0</v>
      </c>
    </row>
    <row r="87" spans="1:8" ht="15.75" x14ac:dyDescent="0.25">
      <c r="A87" s="83"/>
      <c r="B87" s="87"/>
      <c r="C87" s="3" t="s">
        <v>15</v>
      </c>
      <c r="D87" s="4" t="s">
        <v>29</v>
      </c>
      <c r="E87" s="9">
        <v>2</v>
      </c>
      <c r="F87" s="9"/>
      <c r="G87" s="8"/>
      <c r="H87" s="8">
        <f t="shared" si="2"/>
        <v>0</v>
      </c>
    </row>
    <row r="88" spans="1:8" ht="15.75" x14ac:dyDescent="0.25">
      <c r="A88" s="83"/>
      <c r="B88" s="87"/>
      <c r="C88" s="3" t="s">
        <v>15</v>
      </c>
      <c r="D88" s="4" t="s">
        <v>12</v>
      </c>
      <c r="E88" s="9">
        <v>7</v>
      </c>
      <c r="F88" s="9"/>
      <c r="G88" s="8"/>
      <c r="H88" s="8">
        <f t="shared" si="2"/>
        <v>0</v>
      </c>
    </row>
    <row r="89" spans="1:8" ht="15.75" x14ac:dyDescent="0.25">
      <c r="A89" s="83"/>
      <c r="B89" s="87"/>
      <c r="C89" s="3" t="s">
        <v>15</v>
      </c>
      <c r="D89" s="4" t="s">
        <v>14</v>
      </c>
      <c r="E89" s="9">
        <v>5</v>
      </c>
      <c r="F89" s="9"/>
      <c r="G89" s="8"/>
      <c r="H89" s="8">
        <f t="shared" si="2"/>
        <v>0</v>
      </c>
    </row>
    <row r="90" spans="1:8" ht="15.75" x14ac:dyDescent="0.25">
      <c r="A90" s="83"/>
      <c r="B90" s="87"/>
      <c r="C90" s="3" t="s">
        <v>16</v>
      </c>
      <c r="D90" s="4" t="s">
        <v>12</v>
      </c>
      <c r="E90" s="9">
        <v>8</v>
      </c>
      <c r="F90" s="9"/>
      <c r="G90" s="8"/>
      <c r="H90" s="8">
        <f t="shared" si="2"/>
        <v>0</v>
      </c>
    </row>
    <row r="91" spans="1:8" ht="15.75" x14ac:dyDescent="0.25">
      <c r="A91" s="83"/>
      <c r="B91" s="87"/>
      <c r="C91" s="3" t="s">
        <v>16</v>
      </c>
      <c r="D91" s="4" t="s">
        <v>14</v>
      </c>
      <c r="E91" s="9">
        <v>6</v>
      </c>
      <c r="F91" s="9"/>
      <c r="G91" s="8"/>
      <c r="H91" s="8">
        <f t="shared" si="2"/>
        <v>0</v>
      </c>
    </row>
    <row r="92" spans="1:8" ht="15.75" x14ac:dyDescent="0.25">
      <c r="A92" s="83"/>
      <c r="B92" s="87"/>
      <c r="C92" s="3" t="s">
        <v>22</v>
      </c>
      <c r="D92" s="4" t="s">
        <v>12</v>
      </c>
      <c r="E92" s="9">
        <v>10</v>
      </c>
      <c r="F92" s="9"/>
      <c r="G92" s="8"/>
      <c r="H92" s="8">
        <f t="shared" si="2"/>
        <v>0</v>
      </c>
    </row>
    <row r="93" spans="1:8" ht="15.75" x14ac:dyDescent="0.25">
      <c r="A93" s="83"/>
      <c r="B93" s="87"/>
      <c r="C93" s="3" t="s">
        <v>22</v>
      </c>
      <c r="D93" s="4" t="s">
        <v>14</v>
      </c>
      <c r="E93" s="9">
        <v>10</v>
      </c>
      <c r="F93" s="9"/>
      <c r="G93" s="8"/>
      <c r="H93" s="8">
        <f t="shared" si="2"/>
        <v>0</v>
      </c>
    </row>
    <row r="94" spans="1:8" ht="15.75" x14ac:dyDescent="0.25">
      <c r="A94" s="83"/>
      <c r="B94" s="87"/>
      <c r="C94" s="35" t="s">
        <v>34</v>
      </c>
      <c r="D94" s="4" t="s">
        <v>12</v>
      </c>
      <c r="E94" s="9">
        <v>12</v>
      </c>
      <c r="F94" s="42"/>
      <c r="G94" s="8"/>
      <c r="H94" s="8">
        <f t="shared" si="2"/>
        <v>0</v>
      </c>
    </row>
    <row r="95" spans="1:8" ht="15.75" x14ac:dyDescent="0.25">
      <c r="A95" s="83"/>
      <c r="B95" s="87"/>
      <c r="C95" s="35" t="s">
        <v>34</v>
      </c>
      <c r="D95" s="4" t="s">
        <v>14</v>
      </c>
      <c r="E95" s="9">
        <v>10</v>
      </c>
      <c r="F95" s="42"/>
      <c r="G95" s="8"/>
      <c r="H95" s="8">
        <f t="shared" si="2"/>
        <v>0</v>
      </c>
    </row>
    <row r="96" spans="1:8" ht="15.75" x14ac:dyDescent="0.25">
      <c r="A96" s="83"/>
      <c r="B96" s="88"/>
      <c r="C96" s="12"/>
      <c r="D96" s="28" t="s">
        <v>19</v>
      </c>
      <c r="E96" s="14">
        <f>SUM(E65:E95)</f>
        <v>362</v>
      </c>
      <c r="F96" s="17"/>
      <c r="G96" s="18"/>
      <c r="H96" s="16">
        <f>SUM(H65:H93)</f>
        <v>0</v>
      </c>
    </row>
    <row r="97" spans="1:8" ht="15.75" x14ac:dyDescent="0.25">
      <c r="A97" s="85"/>
      <c r="B97" s="84" t="s">
        <v>72</v>
      </c>
      <c r="C97" s="3" t="s">
        <v>21</v>
      </c>
      <c r="D97" s="4" t="s">
        <v>43</v>
      </c>
      <c r="E97" s="27">
        <v>3</v>
      </c>
      <c r="F97" s="27"/>
      <c r="G97" s="8"/>
      <c r="H97" s="8">
        <f t="shared" ref="H97:H110" si="3">E97*G97</f>
        <v>0</v>
      </c>
    </row>
    <row r="98" spans="1:8" ht="15.75" x14ac:dyDescent="0.25">
      <c r="A98" s="85"/>
      <c r="B98" s="84"/>
      <c r="C98" s="3" t="s">
        <v>21</v>
      </c>
      <c r="D98" s="20" t="s">
        <v>27</v>
      </c>
      <c r="E98" s="9">
        <v>24</v>
      </c>
      <c r="F98" s="9"/>
      <c r="G98" s="8"/>
      <c r="H98" s="8">
        <f t="shared" si="3"/>
        <v>0</v>
      </c>
    </row>
    <row r="99" spans="1:8" ht="15.75" x14ac:dyDescent="0.25">
      <c r="A99" s="85"/>
      <c r="B99" s="84"/>
      <c r="C99" s="3" t="s">
        <v>21</v>
      </c>
      <c r="D99" s="20" t="s">
        <v>29</v>
      </c>
      <c r="E99" s="9">
        <v>6</v>
      </c>
      <c r="F99" s="9"/>
      <c r="G99" s="8"/>
      <c r="H99" s="8">
        <f t="shared" si="3"/>
        <v>0</v>
      </c>
    </row>
    <row r="100" spans="1:8" ht="15.75" x14ac:dyDescent="0.25">
      <c r="A100" s="85"/>
      <c r="B100" s="84"/>
      <c r="C100" s="3" t="s">
        <v>21</v>
      </c>
      <c r="D100" s="4" t="s">
        <v>68</v>
      </c>
      <c r="E100" s="9">
        <v>1</v>
      </c>
      <c r="F100" s="9"/>
      <c r="G100" s="8"/>
      <c r="H100" s="8">
        <f t="shared" si="3"/>
        <v>0</v>
      </c>
    </row>
    <row r="101" spans="1:8" ht="15.75" x14ac:dyDescent="0.25">
      <c r="A101" s="85"/>
      <c r="B101" s="84"/>
      <c r="C101" s="3" t="s">
        <v>21</v>
      </c>
      <c r="D101" s="4" t="s">
        <v>46</v>
      </c>
      <c r="E101" s="9">
        <v>10</v>
      </c>
      <c r="F101" s="9"/>
      <c r="G101" s="8"/>
      <c r="H101" s="8">
        <f t="shared" si="3"/>
        <v>0</v>
      </c>
    </row>
    <row r="102" spans="1:8" ht="15.75" x14ac:dyDescent="0.25">
      <c r="A102" s="85"/>
      <c r="B102" s="84"/>
      <c r="C102" s="3" t="s">
        <v>21</v>
      </c>
      <c r="D102" s="4" t="s">
        <v>12</v>
      </c>
      <c r="E102" s="9">
        <v>5</v>
      </c>
      <c r="F102" s="9"/>
      <c r="G102" s="8"/>
      <c r="H102" s="8">
        <f t="shared" si="3"/>
        <v>0</v>
      </c>
    </row>
    <row r="103" spans="1:8" ht="15.75" x14ac:dyDescent="0.25">
      <c r="A103" s="85"/>
      <c r="B103" s="84"/>
      <c r="C103" s="3" t="s">
        <v>21</v>
      </c>
      <c r="D103" s="4" t="s">
        <v>14</v>
      </c>
      <c r="E103" s="9">
        <v>5</v>
      </c>
      <c r="F103" s="9"/>
      <c r="G103" s="8"/>
      <c r="H103" s="8">
        <f t="shared" si="3"/>
        <v>0</v>
      </c>
    </row>
    <row r="104" spans="1:8" ht="15.75" x14ac:dyDescent="0.25">
      <c r="A104" s="85"/>
      <c r="B104" s="84"/>
      <c r="C104" s="3" t="s">
        <v>41</v>
      </c>
      <c r="D104" s="4" t="s">
        <v>27</v>
      </c>
      <c r="E104" s="9">
        <v>4</v>
      </c>
      <c r="F104" s="9"/>
      <c r="G104" s="8"/>
      <c r="H104" s="8">
        <f t="shared" si="3"/>
        <v>0</v>
      </c>
    </row>
    <row r="105" spans="1:8" ht="15.75" x14ac:dyDescent="0.25">
      <c r="A105" s="85"/>
      <c r="B105" s="84"/>
      <c r="C105" s="3" t="s">
        <v>41</v>
      </c>
      <c r="D105" s="20" t="s">
        <v>29</v>
      </c>
      <c r="E105" s="9">
        <v>1</v>
      </c>
      <c r="F105" s="9"/>
      <c r="G105" s="8"/>
      <c r="H105" s="8">
        <f t="shared" si="3"/>
        <v>0</v>
      </c>
    </row>
    <row r="106" spans="1:8" ht="15.75" x14ac:dyDescent="0.25">
      <c r="A106" s="85"/>
      <c r="B106" s="84"/>
      <c r="C106" s="3" t="s">
        <v>41</v>
      </c>
      <c r="D106" s="4" t="s">
        <v>46</v>
      </c>
      <c r="E106" s="9">
        <v>5</v>
      </c>
      <c r="F106" s="9"/>
      <c r="G106" s="8"/>
      <c r="H106" s="8">
        <f t="shared" si="3"/>
        <v>0</v>
      </c>
    </row>
    <row r="107" spans="1:8" ht="15.75" x14ac:dyDescent="0.25">
      <c r="A107" s="85"/>
      <c r="B107" s="84"/>
      <c r="C107" s="3" t="s">
        <v>41</v>
      </c>
      <c r="D107" s="4" t="s">
        <v>12</v>
      </c>
      <c r="E107" s="9">
        <v>4</v>
      </c>
      <c r="F107" s="9"/>
      <c r="G107" s="8"/>
      <c r="H107" s="8">
        <f t="shared" si="3"/>
        <v>0</v>
      </c>
    </row>
    <row r="108" spans="1:8" ht="15.75" x14ac:dyDescent="0.25">
      <c r="A108" s="85"/>
      <c r="B108" s="84"/>
      <c r="C108" s="3" t="s">
        <v>41</v>
      </c>
      <c r="D108" s="4" t="s">
        <v>14</v>
      </c>
      <c r="E108" s="9">
        <v>3</v>
      </c>
      <c r="F108" s="9"/>
      <c r="G108" s="8"/>
      <c r="H108" s="8">
        <f t="shared" si="3"/>
        <v>0</v>
      </c>
    </row>
    <row r="109" spans="1:8" ht="15.75" x14ac:dyDescent="0.25">
      <c r="A109" s="85"/>
      <c r="B109" s="84"/>
      <c r="C109" s="3" t="s">
        <v>15</v>
      </c>
      <c r="D109" s="4" t="s">
        <v>12</v>
      </c>
      <c r="E109" s="9">
        <v>2</v>
      </c>
      <c r="F109" s="9"/>
      <c r="G109" s="8"/>
      <c r="H109" s="8">
        <f t="shared" si="3"/>
        <v>0</v>
      </c>
    </row>
    <row r="110" spans="1:8" ht="15.75" x14ac:dyDescent="0.25">
      <c r="A110" s="85"/>
      <c r="B110" s="84"/>
      <c r="C110" s="3" t="s">
        <v>15</v>
      </c>
      <c r="D110" s="4" t="s">
        <v>14</v>
      </c>
      <c r="E110" s="9">
        <v>1</v>
      </c>
      <c r="F110" s="9"/>
      <c r="G110" s="8"/>
      <c r="H110" s="8">
        <f t="shared" si="3"/>
        <v>0</v>
      </c>
    </row>
    <row r="111" spans="1:8" ht="15.75" x14ac:dyDescent="0.25">
      <c r="A111" s="85"/>
      <c r="B111" s="84"/>
      <c r="C111" s="12"/>
      <c r="D111" s="28" t="s">
        <v>19</v>
      </c>
      <c r="E111" s="14">
        <f>SUM(E97:E110)</f>
        <v>74</v>
      </c>
      <c r="F111" s="14"/>
      <c r="G111" s="30"/>
      <c r="H111" s="19">
        <f>SUM(H97:H110)</f>
        <v>0</v>
      </c>
    </row>
    <row r="112" spans="1:8" ht="15.75" x14ac:dyDescent="0.25">
      <c r="A112" s="85"/>
      <c r="B112" s="86" t="s">
        <v>73</v>
      </c>
      <c r="C112" s="3" t="s">
        <v>41</v>
      </c>
      <c r="D112" s="4" t="s">
        <v>47</v>
      </c>
      <c r="E112" s="9">
        <v>2</v>
      </c>
      <c r="F112" s="9"/>
      <c r="G112" s="8"/>
      <c r="H112" s="8">
        <f t="shared" ref="H112:H130" si="4">E112*G112</f>
        <v>0</v>
      </c>
    </row>
    <row r="113" spans="1:8" ht="15.75" x14ac:dyDescent="0.25">
      <c r="A113" s="85"/>
      <c r="B113" s="87"/>
      <c r="C113" s="3" t="s">
        <v>41</v>
      </c>
      <c r="D113" s="20" t="s">
        <v>48</v>
      </c>
      <c r="E113" s="9">
        <v>3</v>
      </c>
      <c r="F113" s="9"/>
      <c r="G113" s="8"/>
      <c r="H113" s="8">
        <f t="shared" si="4"/>
        <v>0</v>
      </c>
    </row>
    <row r="114" spans="1:8" ht="15.75" x14ac:dyDescent="0.25">
      <c r="A114" s="85"/>
      <c r="B114" s="87"/>
      <c r="C114" s="3" t="s">
        <v>41</v>
      </c>
      <c r="D114" s="20" t="s">
        <v>43</v>
      </c>
      <c r="E114" s="9">
        <v>5</v>
      </c>
      <c r="F114" s="9"/>
      <c r="G114" s="8"/>
      <c r="H114" s="8">
        <f t="shared" si="4"/>
        <v>0</v>
      </c>
    </row>
    <row r="115" spans="1:8" ht="15.75" x14ac:dyDescent="0.25">
      <c r="A115" s="85"/>
      <c r="B115" s="87"/>
      <c r="C115" s="3" t="s">
        <v>41</v>
      </c>
      <c r="D115" s="4" t="s">
        <v>27</v>
      </c>
      <c r="E115" s="9">
        <v>30</v>
      </c>
      <c r="F115" s="9"/>
      <c r="G115" s="8"/>
      <c r="H115" s="8">
        <f t="shared" si="4"/>
        <v>0</v>
      </c>
    </row>
    <row r="116" spans="1:8" ht="15.75" x14ac:dyDescent="0.25">
      <c r="A116" s="85"/>
      <c r="B116" s="87"/>
      <c r="C116" s="3" t="s">
        <v>41</v>
      </c>
      <c r="D116" s="4" t="s">
        <v>29</v>
      </c>
      <c r="E116" s="9">
        <v>2</v>
      </c>
      <c r="F116" s="9"/>
      <c r="G116" s="8"/>
      <c r="H116" s="8">
        <f t="shared" si="4"/>
        <v>0</v>
      </c>
    </row>
    <row r="117" spans="1:8" ht="15.75" x14ac:dyDescent="0.25">
      <c r="A117" s="85"/>
      <c r="B117" s="87"/>
      <c r="C117" s="3" t="s">
        <v>41</v>
      </c>
      <c r="D117" s="4" t="s">
        <v>68</v>
      </c>
      <c r="E117" s="9">
        <v>1</v>
      </c>
      <c r="F117" s="9"/>
      <c r="G117" s="8"/>
      <c r="H117" s="8">
        <f t="shared" si="4"/>
        <v>0</v>
      </c>
    </row>
    <row r="118" spans="1:8" ht="15.75" x14ac:dyDescent="0.25">
      <c r="A118" s="85"/>
      <c r="B118" s="87"/>
      <c r="C118" s="3" t="s">
        <v>41</v>
      </c>
      <c r="D118" s="4" t="s">
        <v>46</v>
      </c>
      <c r="E118" s="9">
        <v>15</v>
      </c>
      <c r="F118" s="9"/>
      <c r="G118" s="8"/>
      <c r="H118" s="8">
        <f t="shared" si="4"/>
        <v>0</v>
      </c>
    </row>
    <row r="119" spans="1:8" ht="15.75" x14ac:dyDescent="0.25">
      <c r="A119" s="85"/>
      <c r="B119" s="87"/>
      <c r="C119" s="3" t="s">
        <v>41</v>
      </c>
      <c r="D119" s="4" t="s">
        <v>12</v>
      </c>
      <c r="E119" s="9">
        <v>6</v>
      </c>
      <c r="F119" s="9"/>
      <c r="G119" s="8"/>
      <c r="H119" s="8">
        <f t="shared" si="4"/>
        <v>0</v>
      </c>
    </row>
    <row r="120" spans="1:8" ht="15.75" x14ac:dyDescent="0.25">
      <c r="A120" s="85"/>
      <c r="B120" s="87"/>
      <c r="C120" s="3" t="s">
        <v>41</v>
      </c>
      <c r="D120" s="4" t="s">
        <v>14</v>
      </c>
      <c r="E120" s="9">
        <v>5</v>
      </c>
      <c r="F120" s="9"/>
      <c r="G120" s="8"/>
      <c r="H120" s="8">
        <f t="shared" si="4"/>
        <v>0</v>
      </c>
    </row>
    <row r="121" spans="1:8" ht="15.75" x14ac:dyDescent="0.25">
      <c r="A121" s="85"/>
      <c r="B121" s="87"/>
      <c r="C121" s="3" t="s">
        <v>21</v>
      </c>
      <c r="D121" s="20" t="s">
        <v>43</v>
      </c>
      <c r="E121" s="9">
        <v>10</v>
      </c>
      <c r="F121" s="9"/>
      <c r="G121" s="8"/>
      <c r="H121" s="8">
        <f t="shared" si="4"/>
        <v>0</v>
      </c>
    </row>
    <row r="122" spans="1:8" ht="15.75" x14ac:dyDescent="0.25">
      <c r="A122" s="85"/>
      <c r="B122" s="87"/>
      <c r="C122" s="3" t="s">
        <v>21</v>
      </c>
      <c r="D122" s="4" t="s">
        <v>44</v>
      </c>
      <c r="E122" s="9">
        <v>1</v>
      </c>
      <c r="F122" s="9"/>
      <c r="G122" s="8"/>
      <c r="H122" s="8">
        <f t="shared" si="4"/>
        <v>0</v>
      </c>
    </row>
    <row r="123" spans="1:8" ht="15.75" x14ac:dyDescent="0.25">
      <c r="A123" s="85"/>
      <c r="B123" s="87"/>
      <c r="C123" s="3" t="s">
        <v>21</v>
      </c>
      <c r="D123" s="4" t="s">
        <v>27</v>
      </c>
      <c r="E123" s="9">
        <v>10</v>
      </c>
      <c r="F123" s="9"/>
      <c r="G123" s="8"/>
      <c r="H123" s="8">
        <f t="shared" si="4"/>
        <v>0</v>
      </c>
    </row>
    <row r="124" spans="1:8" ht="15.75" x14ac:dyDescent="0.25">
      <c r="A124" s="85"/>
      <c r="B124" s="87"/>
      <c r="C124" s="3" t="s">
        <v>21</v>
      </c>
      <c r="D124" s="4" t="s">
        <v>29</v>
      </c>
      <c r="E124" s="9">
        <v>3</v>
      </c>
      <c r="F124" s="9"/>
      <c r="G124" s="8"/>
      <c r="H124" s="8">
        <f t="shared" si="4"/>
        <v>0</v>
      </c>
    </row>
    <row r="125" spans="1:8" ht="15.75" x14ac:dyDescent="0.25">
      <c r="A125" s="85"/>
      <c r="B125" s="87"/>
      <c r="C125" s="3" t="s">
        <v>21</v>
      </c>
      <c r="D125" s="4" t="s">
        <v>68</v>
      </c>
      <c r="E125" s="9">
        <v>1</v>
      </c>
      <c r="F125" s="9"/>
      <c r="G125" s="8"/>
      <c r="H125" s="8">
        <f t="shared" si="4"/>
        <v>0</v>
      </c>
    </row>
    <row r="126" spans="1:8" ht="15.75" x14ac:dyDescent="0.25">
      <c r="A126" s="85"/>
      <c r="B126" s="87"/>
      <c r="C126" s="3" t="s">
        <v>21</v>
      </c>
      <c r="D126" s="20" t="s">
        <v>46</v>
      </c>
      <c r="E126" s="9">
        <v>30</v>
      </c>
      <c r="F126" s="9"/>
      <c r="G126" s="8"/>
      <c r="H126" s="8">
        <f t="shared" si="4"/>
        <v>0</v>
      </c>
    </row>
    <row r="127" spans="1:8" ht="15.75" x14ac:dyDescent="0.25">
      <c r="A127" s="85"/>
      <c r="B127" s="87"/>
      <c r="C127" s="3" t="s">
        <v>21</v>
      </c>
      <c r="D127" s="4" t="s">
        <v>12</v>
      </c>
      <c r="E127" s="9">
        <v>3</v>
      </c>
      <c r="F127" s="9"/>
      <c r="G127" s="8"/>
      <c r="H127" s="8">
        <f t="shared" si="4"/>
        <v>0</v>
      </c>
    </row>
    <row r="128" spans="1:8" ht="15.75" x14ac:dyDescent="0.25">
      <c r="A128" s="85"/>
      <c r="B128" s="87"/>
      <c r="C128" s="3" t="s">
        <v>21</v>
      </c>
      <c r="D128" s="4" t="s">
        <v>14</v>
      </c>
      <c r="E128" s="9">
        <v>2</v>
      </c>
      <c r="F128" s="9"/>
      <c r="G128" s="8"/>
      <c r="H128" s="8">
        <f t="shared" si="4"/>
        <v>0</v>
      </c>
    </row>
    <row r="129" spans="1:11" ht="15.75" x14ac:dyDescent="0.25">
      <c r="A129" s="85"/>
      <c r="B129" s="87"/>
      <c r="C129" s="3" t="s">
        <v>15</v>
      </c>
      <c r="D129" s="4" t="s">
        <v>12</v>
      </c>
      <c r="E129" s="9">
        <v>3</v>
      </c>
      <c r="F129" s="9"/>
      <c r="G129" s="8"/>
      <c r="H129" s="43">
        <f t="shared" si="4"/>
        <v>0</v>
      </c>
    </row>
    <row r="130" spans="1:11" ht="15.75" x14ac:dyDescent="0.25">
      <c r="A130" s="85"/>
      <c r="B130" s="87"/>
      <c r="C130" s="3" t="s">
        <v>15</v>
      </c>
      <c r="D130" s="4" t="s">
        <v>14</v>
      </c>
      <c r="E130" s="9">
        <v>2</v>
      </c>
      <c r="F130" s="9"/>
      <c r="G130" s="8"/>
      <c r="H130" s="43">
        <f t="shared" si="4"/>
        <v>0</v>
      </c>
    </row>
    <row r="131" spans="1:11" ht="15.75" x14ac:dyDescent="0.25">
      <c r="A131" s="85"/>
      <c r="B131" s="88"/>
      <c r="C131" s="12"/>
      <c r="D131" s="28" t="s">
        <v>19</v>
      </c>
      <c r="E131" s="14">
        <f>SUM(E112:E130)</f>
        <v>134</v>
      </c>
      <c r="F131" s="14"/>
      <c r="G131" s="30"/>
      <c r="H131" s="19">
        <f>SUM(H112:H128)</f>
        <v>0</v>
      </c>
    </row>
    <row r="132" spans="1:11" ht="15.75" x14ac:dyDescent="0.25">
      <c r="A132" s="90"/>
      <c r="B132" s="84" t="s">
        <v>74</v>
      </c>
      <c r="C132" s="3" t="s">
        <v>21</v>
      </c>
      <c r="D132" s="4" t="s">
        <v>43</v>
      </c>
      <c r="E132" s="6">
        <v>5</v>
      </c>
      <c r="F132" s="6"/>
      <c r="G132" s="8"/>
      <c r="H132" s="8"/>
    </row>
    <row r="133" spans="1:11" ht="15.75" x14ac:dyDescent="0.25">
      <c r="A133" s="85"/>
      <c r="B133" s="84"/>
      <c r="C133" s="3" t="s">
        <v>21</v>
      </c>
      <c r="D133" s="4" t="s">
        <v>44</v>
      </c>
      <c r="E133" s="31">
        <v>3</v>
      </c>
      <c r="F133" s="31"/>
      <c r="G133" s="8"/>
      <c r="H133" s="8"/>
    </row>
    <row r="134" spans="1:11" ht="15.75" x14ac:dyDescent="0.25">
      <c r="A134" s="85"/>
      <c r="B134" s="84"/>
      <c r="C134" s="3" t="s">
        <v>21</v>
      </c>
      <c r="D134" s="4" t="s">
        <v>27</v>
      </c>
      <c r="E134" s="31">
        <v>15</v>
      </c>
      <c r="F134" s="31"/>
      <c r="G134" s="8"/>
      <c r="H134" s="8"/>
    </row>
    <row r="135" spans="1:11" ht="15.75" x14ac:dyDescent="0.25">
      <c r="A135" s="85"/>
      <c r="B135" s="84"/>
      <c r="C135" s="3" t="s">
        <v>21</v>
      </c>
      <c r="D135" s="4" t="s">
        <v>29</v>
      </c>
      <c r="E135" s="31">
        <v>10</v>
      </c>
      <c r="F135" s="31"/>
      <c r="G135" s="8"/>
      <c r="H135" s="8"/>
    </row>
    <row r="136" spans="1:11" ht="15.75" x14ac:dyDescent="0.25">
      <c r="A136" s="85"/>
      <c r="B136" s="84"/>
      <c r="C136" s="3" t="s">
        <v>21</v>
      </c>
      <c r="D136" s="4" t="s">
        <v>65</v>
      </c>
      <c r="E136" s="31">
        <v>1</v>
      </c>
      <c r="F136" s="31"/>
      <c r="G136" s="8"/>
      <c r="H136" s="8"/>
    </row>
    <row r="137" spans="1:11" ht="15.75" x14ac:dyDescent="0.25">
      <c r="A137" s="85"/>
      <c r="B137" s="84"/>
      <c r="C137" s="3" t="s">
        <v>21</v>
      </c>
      <c r="D137" s="4" t="s">
        <v>68</v>
      </c>
      <c r="E137" s="31">
        <v>1</v>
      </c>
      <c r="F137" s="31"/>
      <c r="G137" s="8"/>
      <c r="H137" s="8"/>
    </row>
    <row r="138" spans="1:11" ht="15.75" x14ac:dyDescent="0.25">
      <c r="A138" s="85"/>
      <c r="B138" s="84"/>
      <c r="C138" s="3" t="s">
        <v>21</v>
      </c>
      <c r="D138" s="4" t="s">
        <v>46</v>
      </c>
      <c r="E138" s="31">
        <v>20</v>
      </c>
      <c r="F138" s="31"/>
      <c r="G138" s="8"/>
      <c r="H138" s="8"/>
    </row>
    <row r="139" spans="1:11" ht="15.75" x14ac:dyDescent="0.25">
      <c r="A139" s="85"/>
      <c r="B139" s="84"/>
      <c r="C139" s="3" t="s">
        <v>21</v>
      </c>
      <c r="D139" s="4" t="s">
        <v>12</v>
      </c>
      <c r="E139" s="31">
        <v>4</v>
      </c>
      <c r="F139" s="31"/>
      <c r="G139" s="8"/>
      <c r="H139" s="8"/>
    </row>
    <row r="140" spans="1:11" ht="15.75" x14ac:dyDescent="0.25">
      <c r="A140" s="85"/>
      <c r="B140" s="84"/>
      <c r="C140" s="3" t="s">
        <v>21</v>
      </c>
      <c r="D140" s="4" t="s">
        <v>14</v>
      </c>
      <c r="E140" s="31">
        <v>3</v>
      </c>
      <c r="F140" s="31"/>
      <c r="G140" s="8"/>
      <c r="H140" s="8"/>
    </row>
    <row r="141" spans="1:11" ht="15.75" x14ac:dyDescent="0.25">
      <c r="A141" s="85"/>
      <c r="B141" s="84"/>
      <c r="C141" s="3" t="s">
        <v>41</v>
      </c>
      <c r="D141" s="4" t="s">
        <v>43</v>
      </c>
      <c r="E141" s="31">
        <v>5</v>
      </c>
      <c r="F141" s="31"/>
      <c r="G141" s="8"/>
      <c r="H141" s="8"/>
    </row>
    <row r="142" spans="1:11" ht="15.75" x14ac:dyDescent="0.25">
      <c r="A142" s="85"/>
      <c r="B142" s="84"/>
      <c r="C142" s="3" t="s">
        <v>41</v>
      </c>
      <c r="D142" s="4" t="s">
        <v>47</v>
      </c>
      <c r="E142" s="31">
        <v>2</v>
      </c>
      <c r="F142" s="31"/>
      <c r="G142" s="8"/>
      <c r="H142" s="8"/>
      <c r="K142" s="32"/>
    </row>
    <row r="143" spans="1:11" ht="15.75" x14ac:dyDescent="0.25">
      <c r="A143" s="85"/>
      <c r="B143" s="84"/>
      <c r="C143" s="3" t="s">
        <v>41</v>
      </c>
      <c r="D143" s="4" t="s">
        <v>48</v>
      </c>
      <c r="E143" s="31">
        <v>2</v>
      </c>
      <c r="F143" s="31"/>
      <c r="G143" s="8"/>
      <c r="H143" s="8"/>
    </row>
    <row r="144" spans="1:11" ht="15.75" x14ac:dyDescent="0.25">
      <c r="A144" s="85"/>
      <c r="B144" s="84"/>
      <c r="C144" s="3" t="s">
        <v>41</v>
      </c>
      <c r="D144" s="4" t="s">
        <v>27</v>
      </c>
      <c r="E144" s="31">
        <v>25</v>
      </c>
      <c r="F144" s="31"/>
      <c r="G144" s="8"/>
      <c r="H144" s="8"/>
    </row>
    <row r="145" spans="1:8" ht="15.75" x14ac:dyDescent="0.25">
      <c r="A145" s="85"/>
      <c r="B145" s="84"/>
      <c r="C145" s="3" t="s">
        <v>41</v>
      </c>
      <c r="D145" s="4" t="s">
        <v>29</v>
      </c>
      <c r="E145" s="31">
        <v>10</v>
      </c>
      <c r="F145" s="31"/>
      <c r="G145" s="8"/>
      <c r="H145" s="8"/>
    </row>
    <row r="146" spans="1:8" ht="15.75" x14ac:dyDescent="0.25">
      <c r="A146" s="85"/>
      <c r="B146" s="84"/>
      <c r="C146" s="3" t="s">
        <v>41</v>
      </c>
      <c r="D146" s="4" t="s">
        <v>68</v>
      </c>
      <c r="E146" s="31">
        <v>1</v>
      </c>
      <c r="F146" s="31"/>
      <c r="G146" s="8"/>
      <c r="H146" s="8"/>
    </row>
    <row r="147" spans="1:8" ht="15.75" x14ac:dyDescent="0.25">
      <c r="A147" s="85"/>
      <c r="B147" s="84"/>
      <c r="C147" s="3" t="s">
        <v>41</v>
      </c>
      <c r="D147" s="4" t="s">
        <v>46</v>
      </c>
      <c r="E147" s="31">
        <v>20</v>
      </c>
      <c r="F147" s="31"/>
      <c r="G147" s="8"/>
      <c r="H147" s="8"/>
    </row>
    <row r="148" spans="1:8" ht="15.75" x14ac:dyDescent="0.25">
      <c r="A148" s="85"/>
      <c r="B148" s="84"/>
      <c r="C148" s="3" t="s">
        <v>41</v>
      </c>
      <c r="D148" s="4" t="s">
        <v>12</v>
      </c>
      <c r="E148" s="31">
        <v>6</v>
      </c>
      <c r="F148" s="31"/>
      <c r="G148" s="8"/>
      <c r="H148" s="8"/>
    </row>
    <row r="149" spans="1:8" ht="15.75" x14ac:dyDescent="0.25">
      <c r="A149" s="85"/>
      <c r="B149" s="84"/>
      <c r="C149" s="3" t="s">
        <v>41</v>
      </c>
      <c r="D149" s="4" t="s">
        <v>14</v>
      </c>
      <c r="E149" s="31">
        <v>5</v>
      </c>
      <c r="F149" s="31"/>
      <c r="G149" s="8"/>
      <c r="H149" s="8"/>
    </row>
    <row r="150" spans="1:8" ht="15.75" x14ac:dyDescent="0.25">
      <c r="A150" s="85"/>
      <c r="B150" s="84"/>
      <c r="C150" s="12"/>
      <c r="D150" s="28" t="s">
        <v>19</v>
      </c>
      <c r="E150" s="14">
        <f>SUM(E132:E149)</f>
        <v>138</v>
      </c>
      <c r="F150" s="17"/>
      <c r="G150" s="12"/>
      <c r="H150" s="19">
        <f>SUM(H132:H149)</f>
        <v>0</v>
      </c>
    </row>
    <row r="151" spans="1:8" ht="15.75" x14ac:dyDescent="0.25">
      <c r="A151" s="90"/>
      <c r="B151" s="84" t="s">
        <v>75</v>
      </c>
      <c r="C151" s="3" t="s">
        <v>15</v>
      </c>
      <c r="D151" s="4" t="s">
        <v>12</v>
      </c>
      <c r="E151" s="6">
        <v>40</v>
      </c>
      <c r="F151" s="6"/>
      <c r="G151" s="8"/>
      <c r="H151" s="8"/>
    </row>
    <row r="152" spans="1:8" ht="15.75" x14ac:dyDescent="0.25">
      <c r="A152" s="85"/>
      <c r="B152" s="84"/>
      <c r="C152" s="3" t="s">
        <v>15</v>
      </c>
      <c r="D152" s="4" t="s">
        <v>14</v>
      </c>
      <c r="E152" s="31">
        <v>27</v>
      </c>
      <c r="F152" s="31"/>
      <c r="G152" s="8"/>
      <c r="H152" s="8"/>
    </row>
    <row r="153" spans="1:8" ht="15.75" x14ac:dyDescent="0.25">
      <c r="A153" s="85"/>
      <c r="B153" s="84"/>
      <c r="C153" s="3" t="s">
        <v>21</v>
      </c>
      <c r="D153" s="4" t="s">
        <v>12</v>
      </c>
      <c r="E153" s="31">
        <v>40</v>
      </c>
      <c r="F153" s="31"/>
      <c r="G153" s="8"/>
      <c r="H153" s="8"/>
    </row>
    <row r="154" spans="1:8" ht="15.75" customHeight="1" x14ac:dyDescent="0.25">
      <c r="A154" s="85"/>
      <c r="B154" s="84"/>
      <c r="C154" s="3" t="s">
        <v>21</v>
      </c>
      <c r="D154" s="4" t="s">
        <v>14</v>
      </c>
      <c r="E154" s="31">
        <v>16</v>
      </c>
      <c r="F154" s="31"/>
      <c r="G154" s="8"/>
      <c r="H154" s="8"/>
    </row>
    <row r="155" spans="1:8" ht="15.75" x14ac:dyDescent="0.25">
      <c r="A155" s="85"/>
      <c r="B155" s="84"/>
      <c r="C155" s="12"/>
      <c r="D155" s="28" t="s">
        <v>19</v>
      </c>
      <c r="E155" s="14">
        <f>SUM(E151:E154)</f>
        <v>123</v>
      </c>
      <c r="F155" s="17"/>
      <c r="G155" s="12"/>
      <c r="H155" s="19">
        <f>SUM(H151:H154)</f>
        <v>0</v>
      </c>
    </row>
    <row r="156" spans="1:8" ht="15.75" x14ac:dyDescent="0.25">
      <c r="A156" s="90"/>
      <c r="B156" s="84" t="s">
        <v>76</v>
      </c>
      <c r="C156" s="3" t="s">
        <v>26</v>
      </c>
      <c r="D156" s="4" t="s">
        <v>27</v>
      </c>
      <c r="E156" s="6">
        <v>1</v>
      </c>
      <c r="F156" s="6"/>
      <c r="G156" s="8"/>
      <c r="H156" s="8"/>
    </row>
    <row r="157" spans="1:8" ht="15.75" x14ac:dyDescent="0.25">
      <c r="A157" s="85"/>
      <c r="B157" s="84"/>
      <c r="C157" s="3" t="s">
        <v>26</v>
      </c>
      <c r="D157" s="4" t="s">
        <v>29</v>
      </c>
      <c r="E157" s="31">
        <v>15</v>
      </c>
      <c r="F157" s="31"/>
      <c r="G157" s="8"/>
      <c r="H157" s="8"/>
    </row>
    <row r="158" spans="1:8" ht="15.75" x14ac:dyDescent="0.25">
      <c r="A158" s="85"/>
      <c r="B158" s="84"/>
      <c r="C158" s="3" t="s">
        <v>26</v>
      </c>
      <c r="D158" s="4" t="s">
        <v>37</v>
      </c>
      <c r="E158" s="31">
        <v>11</v>
      </c>
      <c r="F158" s="31"/>
      <c r="G158" s="8"/>
      <c r="H158" s="8"/>
    </row>
    <row r="159" spans="1:8" ht="15.75" x14ac:dyDescent="0.25">
      <c r="A159" s="85"/>
      <c r="B159" s="84"/>
      <c r="C159" s="3" t="s">
        <v>26</v>
      </c>
      <c r="D159" s="4" t="s">
        <v>65</v>
      </c>
      <c r="E159" s="31">
        <v>30</v>
      </c>
      <c r="F159" s="31"/>
      <c r="G159" s="8"/>
      <c r="H159" s="8"/>
    </row>
    <row r="160" spans="1:8" ht="15.75" x14ac:dyDescent="0.25">
      <c r="A160" s="85"/>
      <c r="B160" s="84"/>
      <c r="C160" s="3" t="s">
        <v>26</v>
      </c>
      <c r="D160" s="4" t="s">
        <v>68</v>
      </c>
      <c r="E160" s="31">
        <v>3</v>
      </c>
      <c r="F160" s="31"/>
      <c r="G160" s="8"/>
      <c r="H160" s="8"/>
    </row>
    <row r="161" spans="1:8" ht="15.75" x14ac:dyDescent="0.25">
      <c r="A161" s="85"/>
      <c r="B161" s="84"/>
      <c r="C161" s="3" t="s">
        <v>26</v>
      </c>
      <c r="D161" s="4" t="s">
        <v>12</v>
      </c>
      <c r="E161" s="31">
        <v>6</v>
      </c>
      <c r="F161" s="31"/>
      <c r="G161" s="8"/>
      <c r="H161" s="8"/>
    </row>
    <row r="162" spans="1:8" ht="15.75" x14ac:dyDescent="0.25">
      <c r="A162" s="85"/>
      <c r="B162" s="84"/>
      <c r="C162" s="3" t="s">
        <v>26</v>
      </c>
      <c r="D162" s="4" t="s">
        <v>14</v>
      </c>
      <c r="E162" s="31">
        <v>3</v>
      </c>
      <c r="F162" s="31"/>
      <c r="G162" s="8"/>
      <c r="H162" s="8"/>
    </row>
    <row r="163" spans="1:8" ht="15.75" x14ac:dyDescent="0.25">
      <c r="A163" s="85"/>
      <c r="B163" s="84"/>
      <c r="C163" s="3" t="s">
        <v>38</v>
      </c>
      <c r="D163" s="4" t="s">
        <v>29</v>
      </c>
      <c r="E163" s="31">
        <v>6</v>
      </c>
      <c r="F163" s="31"/>
      <c r="G163" s="8"/>
      <c r="H163" s="8"/>
    </row>
    <row r="164" spans="1:8" ht="15.75" x14ac:dyDescent="0.25">
      <c r="A164" s="85"/>
      <c r="B164" s="84"/>
      <c r="C164" s="3" t="s">
        <v>38</v>
      </c>
      <c r="D164" s="4" t="s">
        <v>65</v>
      </c>
      <c r="E164" s="31">
        <v>6</v>
      </c>
      <c r="F164" s="31"/>
      <c r="G164" s="8"/>
      <c r="H164" s="8"/>
    </row>
    <row r="165" spans="1:8" ht="15.75" x14ac:dyDescent="0.25">
      <c r="A165" s="85"/>
      <c r="B165" s="84"/>
      <c r="C165" s="3" t="s">
        <v>38</v>
      </c>
      <c r="D165" s="4" t="s">
        <v>12</v>
      </c>
      <c r="E165" s="31">
        <v>1</v>
      </c>
      <c r="F165" s="31"/>
      <c r="G165" s="8"/>
      <c r="H165" s="8"/>
    </row>
    <row r="166" spans="1:8" ht="15.75" x14ac:dyDescent="0.25">
      <c r="A166" s="85"/>
      <c r="B166" s="84"/>
      <c r="C166" s="3" t="s">
        <v>38</v>
      </c>
      <c r="D166" s="4" t="s">
        <v>14</v>
      </c>
      <c r="E166" s="31">
        <v>1</v>
      </c>
      <c r="F166" s="31"/>
      <c r="G166" s="8"/>
      <c r="H166" s="8"/>
    </row>
    <row r="167" spans="1:8" ht="15.75" x14ac:dyDescent="0.25">
      <c r="A167" s="85"/>
      <c r="B167" s="84"/>
      <c r="C167" s="3" t="s">
        <v>21</v>
      </c>
      <c r="D167" s="4" t="s">
        <v>12</v>
      </c>
      <c r="E167" s="31">
        <v>5</v>
      </c>
      <c r="F167" s="31"/>
      <c r="G167" s="8"/>
      <c r="H167" s="8"/>
    </row>
    <row r="168" spans="1:8" ht="15.75" x14ac:dyDescent="0.25">
      <c r="A168" s="85"/>
      <c r="B168" s="84"/>
      <c r="C168" s="3" t="s">
        <v>21</v>
      </c>
      <c r="D168" s="4" t="s">
        <v>14</v>
      </c>
      <c r="E168" s="31">
        <v>2</v>
      </c>
      <c r="F168" s="31"/>
      <c r="G168" s="8"/>
      <c r="H168" s="8"/>
    </row>
    <row r="169" spans="1:8" ht="15.75" x14ac:dyDescent="0.25">
      <c r="A169" s="85"/>
      <c r="B169" s="84"/>
      <c r="C169" s="3" t="s">
        <v>15</v>
      </c>
      <c r="D169" s="4" t="s">
        <v>12</v>
      </c>
      <c r="E169" s="31">
        <v>30</v>
      </c>
      <c r="F169" s="31"/>
      <c r="G169" s="8"/>
      <c r="H169" s="8"/>
    </row>
    <row r="170" spans="1:8" ht="15.75" x14ac:dyDescent="0.25">
      <c r="A170" s="85"/>
      <c r="B170" s="84"/>
      <c r="C170" s="3" t="s">
        <v>15</v>
      </c>
      <c r="D170" s="4" t="s">
        <v>14</v>
      </c>
      <c r="E170" s="31">
        <v>23</v>
      </c>
      <c r="F170" s="31"/>
      <c r="G170" s="8"/>
      <c r="H170" s="8"/>
    </row>
    <row r="171" spans="1:8" ht="15.75" x14ac:dyDescent="0.25">
      <c r="A171" s="85"/>
      <c r="B171" s="84"/>
      <c r="C171" s="12"/>
      <c r="D171" s="28" t="s">
        <v>19</v>
      </c>
      <c r="E171" s="14">
        <f>SUM(E156:E170)</f>
        <v>143</v>
      </c>
      <c r="F171" s="17"/>
      <c r="G171" s="12"/>
      <c r="H171" s="19">
        <f>SUM(H156:H170)</f>
        <v>0</v>
      </c>
    </row>
    <row r="172" spans="1:8" ht="15.75" x14ac:dyDescent="0.25">
      <c r="A172" s="90"/>
      <c r="B172" s="96" t="s">
        <v>66</v>
      </c>
      <c r="C172" s="3" t="s">
        <v>16</v>
      </c>
      <c r="D172" s="4" t="s">
        <v>12</v>
      </c>
      <c r="E172" s="6">
        <v>2</v>
      </c>
      <c r="F172" s="6"/>
      <c r="G172" s="8"/>
      <c r="H172" s="8"/>
    </row>
    <row r="173" spans="1:8" ht="15.75" x14ac:dyDescent="0.25">
      <c r="A173" s="85"/>
      <c r="B173" s="96"/>
      <c r="C173" s="3" t="s">
        <v>16</v>
      </c>
      <c r="D173" s="4" t="s">
        <v>14</v>
      </c>
      <c r="E173" s="31">
        <v>1</v>
      </c>
      <c r="F173" s="31"/>
      <c r="G173" s="8"/>
      <c r="H173" s="8"/>
    </row>
    <row r="174" spans="1:8" ht="15.75" x14ac:dyDescent="0.25">
      <c r="A174" s="85"/>
      <c r="B174" s="96"/>
      <c r="C174" s="3" t="s">
        <v>21</v>
      </c>
      <c r="D174" s="4" t="s">
        <v>12</v>
      </c>
      <c r="E174" s="31">
        <v>11</v>
      </c>
      <c r="F174" s="31"/>
      <c r="G174" s="8"/>
      <c r="H174" s="8"/>
    </row>
    <row r="175" spans="1:8" ht="15.75" x14ac:dyDescent="0.25">
      <c r="A175" s="85"/>
      <c r="B175" s="96"/>
      <c r="C175" s="3" t="s">
        <v>21</v>
      </c>
      <c r="D175" s="4" t="s">
        <v>14</v>
      </c>
      <c r="E175" s="31">
        <v>6</v>
      </c>
      <c r="F175" s="31"/>
      <c r="G175" s="8"/>
      <c r="H175" s="8"/>
    </row>
    <row r="176" spans="1:8" ht="15.75" x14ac:dyDescent="0.25">
      <c r="A176" s="85"/>
      <c r="B176" s="96"/>
      <c r="C176" s="3" t="s">
        <v>15</v>
      </c>
      <c r="D176" s="4" t="s">
        <v>12</v>
      </c>
      <c r="E176" s="31">
        <v>7</v>
      </c>
      <c r="F176" s="31"/>
      <c r="G176" s="8"/>
      <c r="H176" s="8"/>
    </row>
    <row r="177" spans="1:8" ht="15.75" x14ac:dyDescent="0.25">
      <c r="A177" s="85"/>
      <c r="B177" s="96"/>
      <c r="C177" s="3" t="s">
        <v>15</v>
      </c>
      <c r="D177" s="4" t="s">
        <v>14</v>
      </c>
      <c r="E177" s="31">
        <v>4</v>
      </c>
      <c r="F177" s="31"/>
      <c r="G177" s="8"/>
      <c r="H177" s="8"/>
    </row>
    <row r="178" spans="1:8" ht="15.75" x14ac:dyDescent="0.25">
      <c r="A178" s="85"/>
      <c r="B178" s="96"/>
      <c r="C178" s="3" t="s">
        <v>26</v>
      </c>
      <c r="D178" s="4" t="s">
        <v>29</v>
      </c>
      <c r="E178" s="31">
        <v>11</v>
      </c>
      <c r="F178" s="31"/>
      <c r="G178" s="8"/>
      <c r="H178" s="8"/>
    </row>
    <row r="179" spans="1:8" ht="15.75" x14ac:dyDescent="0.25">
      <c r="A179" s="85"/>
      <c r="B179" s="96"/>
      <c r="C179" s="3" t="s">
        <v>26</v>
      </c>
      <c r="D179" s="4" t="s">
        <v>37</v>
      </c>
      <c r="E179" s="31">
        <v>15</v>
      </c>
      <c r="F179" s="31"/>
      <c r="G179" s="8"/>
      <c r="H179" s="8"/>
    </row>
    <row r="180" spans="1:8" ht="15.75" x14ac:dyDescent="0.25">
      <c r="A180" s="85"/>
      <c r="B180" s="96"/>
      <c r="C180" s="3" t="s">
        <v>26</v>
      </c>
      <c r="D180" s="4" t="s">
        <v>65</v>
      </c>
      <c r="E180" s="31">
        <v>30</v>
      </c>
      <c r="F180" s="31"/>
      <c r="G180" s="8"/>
      <c r="H180" s="8"/>
    </row>
    <row r="181" spans="1:8" ht="15.75" x14ac:dyDescent="0.25">
      <c r="A181" s="85"/>
      <c r="B181" s="96"/>
      <c r="C181" s="3" t="s">
        <v>26</v>
      </c>
      <c r="D181" s="4" t="s">
        <v>68</v>
      </c>
      <c r="E181" s="31">
        <v>2</v>
      </c>
      <c r="F181" s="31"/>
      <c r="G181" s="8"/>
      <c r="H181" s="8"/>
    </row>
    <row r="182" spans="1:8" ht="15.75" x14ac:dyDescent="0.25">
      <c r="A182" s="85"/>
      <c r="B182" s="96"/>
      <c r="C182" s="3" t="s">
        <v>26</v>
      </c>
      <c r="D182" s="4" t="s">
        <v>12</v>
      </c>
      <c r="E182" s="31">
        <v>6</v>
      </c>
      <c r="F182" s="31"/>
      <c r="G182" s="8"/>
      <c r="H182" s="8"/>
    </row>
    <row r="183" spans="1:8" ht="15.75" x14ac:dyDescent="0.25">
      <c r="A183" s="85"/>
      <c r="B183" s="96"/>
      <c r="C183" s="3" t="s">
        <v>26</v>
      </c>
      <c r="D183" s="4" t="s">
        <v>14</v>
      </c>
      <c r="E183" s="31">
        <v>4</v>
      </c>
      <c r="F183" s="31"/>
      <c r="G183" s="8"/>
      <c r="H183" s="8"/>
    </row>
    <row r="184" spans="1:8" ht="15.75" x14ac:dyDescent="0.25">
      <c r="A184" s="85"/>
      <c r="B184" s="96"/>
      <c r="C184" s="37"/>
      <c r="D184" s="44" t="s">
        <v>19</v>
      </c>
      <c r="E184" s="39">
        <f>SUM(E172:E183)</f>
        <v>99</v>
      </c>
      <c r="F184" s="45"/>
      <c r="G184" s="37"/>
      <c r="H184" s="46">
        <f>SUM(H172:H183)</f>
        <v>0</v>
      </c>
    </row>
    <row r="185" spans="1:8" ht="15.75" x14ac:dyDescent="0.25">
      <c r="A185" s="90"/>
      <c r="B185" s="84" t="s">
        <v>77</v>
      </c>
      <c r="C185" s="3" t="s">
        <v>50</v>
      </c>
      <c r="D185" s="4" t="s">
        <v>27</v>
      </c>
      <c r="E185" s="6">
        <v>15</v>
      </c>
      <c r="F185" s="6"/>
      <c r="G185" s="8"/>
      <c r="H185" s="8"/>
    </row>
    <row r="186" spans="1:8" ht="15.75" x14ac:dyDescent="0.25">
      <c r="A186" s="85"/>
      <c r="B186" s="84"/>
      <c r="C186" s="3" t="s">
        <v>50</v>
      </c>
      <c r="D186" s="4" t="s">
        <v>29</v>
      </c>
      <c r="E186" s="31">
        <v>15</v>
      </c>
      <c r="F186" s="31"/>
      <c r="G186" s="8"/>
      <c r="H186" s="8"/>
    </row>
    <row r="187" spans="1:8" ht="15.75" x14ac:dyDescent="0.25">
      <c r="A187" s="85"/>
      <c r="B187" s="84"/>
      <c r="C187" s="3" t="s">
        <v>50</v>
      </c>
      <c r="D187" s="4" t="s">
        <v>65</v>
      </c>
      <c r="E187" s="31"/>
      <c r="F187" s="31"/>
      <c r="G187" s="8"/>
      <c r="H187" s="8"/>
    </row>
    <row r="188" spans="1:8" ht="15.75" x14ac:dyDescent="0.25">
      <c r="A188" s="85"/>
      <c r="B188" s="84"/>
      <c r="C188" s="3" t="s">
        <v>50</v>
      </c>
      <c r="D188" s="4" t="s">
        <v>12</v>
      </c>
      <c r="E188" s="31"/>
      <c r="F188" s="31"/>
      <c r="G188" s="8"/>
      <c r="H188" s="8"/>
    </row>
    <row r="189" spans="1:8" ht="15.75" x14ac:dyDescent="0.25">
      <c r="A189" s="85"/>
      <c r="B189" s="84"/>
      <c r="C189" s="3" t="s">
        <v>50</v>
      </c>
      <c r="D189" s="4" t="s">
        <v>14</v>
      </c>
      <c r="E189" s="31"/>
      <c r="F189" s="31"/>
      <c r="G189" s="8"/>
      <c r="H189" s="8"/>
    </row>
    <row r="190" spans="1:8" ht="15.75" x14ac:dyDescent="0.25">
      <c r="A190" s="85"/>
      <c r="B190" s="84"/>
      <c r="C190" s="3" t="s">
        <v>15</v>
      </c>
      <c r="D190" s="4" t="s">
        <v>12</v>
      </c>
      <c r="E190" s="31">
        <v>5</v>
      </c>
      <c r="F190" s="31"/>
      <c r="G190" s="8"/>
      <c r="H190" s="8"/>
    </row>
    <row r="191" spans="1:8" ht="15.75" x14ac:dyDescent="0.25">
      <c r="A191" s="85"/>
      <c r="B191" s="84"/>
      <c r="C191" s="3" t="s">
        <v>15</v>
      </c>
      <c r="D191" s="4" t="s">
        <v>14</v>
      </c>
      <c r="E191" s="31">
        <v>3</v>
      </c>
      <c r="F191" s="31"/>
      <c r="G191" s="8"/>
      <c r="H191" s="8"/>
    </row>
    <row r="192" spans="1:8" ht="15.75" x14ac:dyDescent="0.25">
      <c r="A192" s="85"/>
      <c r="B192" s="84"/>
      <c r="C192" s="12"/>
      <c r="D192" s="28" t="s">
        <v>19</v>
      </c>
      <c r="E192" s="14">
        <f>SUM(E185:E191)</f>
        <v>38</v>
      </c>
      <c r="F192" s="17"/>
      <c r="G192" s="12"/>
      <c r="H192" s="19">
        <f>SUM(H185:H191)</f>
        <v>0</v>
      </c>
    </row>
    <row r="193" spans="1:8" ht="15.75" x14ac:dyDescent="0.25">
      <c r="A193" s="90"/>
      <c r="B193" s="86" t="s">
        <v>78</v>
      </c>
      <c r="C193" s="3" t="s">
        <v>26</v>
      </c>
      <c r="D193" s="4" t="s">
        <v>27</v>
      </c>
      <c r="E193" s="6">
        <v>16</v>
      </c>
      <c r="F193" s="6"/>
      <c r="G193" s="8"/>
      <c r="H193" s="8"/>
    </row>
    <row r="194" spans="1:8" ht="15.75" x14ac:dyDescent="0.25">
      <c r="A194" s="85"/>
      <c r="B194" s="87"/>
      <c r="C194" s="3" t="s">
        <v>26</v>
      </c>
      <c r="D194" s="4" t="s">
        <v>29</v>
      </c>
      <c r="E194" s="31">
        <v>90</v>
      </c>
      <c r="F194" s="31"/>
      <c r="G194" s="8"/>
      <c r="H194" s="8"/>
    </row>
    <row r="195" spans="1:8" ht="15.75" x14ac:dyDescent="0.25">
      <c r="A195" s="85"/>
      <c r="B195" s="87"/>
      <c r="C195" s="3" t="s">
        <v>26</v>
      </c>
      <c r="D195" s="4" t="s">
        <v>37</v>
      </c>
      <c r="E195" s="31">
        <v>49</v>
      </c>
      <c r="F195" s="31"/>
      <c r="G195" s="8"/>
      <c r="H195" s="8"/>
    </row>
    <row r="196" spans="1:8" ht="15.75" x14ac:dyDescent="0.25">
      <c r="A196" s="85"/>
      <c r="B196" s="87"/>
      <c r="C196" s="3" t="s">
        <v>26</v>
      </c>
      <c r="D196" s="4" t="s">
        <v>65</v>
      </c>
      <c r="E196" s="31">
        <v>60</v>
      </c>
      <c r="F196" s="31"/>
      <c r="G196" s="8"/>
      <c r="H196" s="8"/>
    </row>
    <row r="197" spans="1:8" ht="15.75" x14ac:dyDescent="0.25">
      <c r="A197" s="85"/>
      <c r="B197" s="87"/>
      <c r="C197" s="3" t="s">
        <v>26</v>
      </c>
      <c r="D197" s="4" t="s">
        <v>68</v>
      </c>
      <c r="E197" s="31">
        <v>6</v>
      </c>
      <c r="F197" s="31"/>
      <c r="G197" s="8"/>
      <c r="H197" s="8"/>
    </row>
    <row r="198" spans="1:8" ht="15.75" x14ac:dyDescent="0.25">
      <c r="A198" s="85"/>
      <c r="B198" s="87"/>
      <c r="C198" s="3" t="s">
        <v>26</v>
      </c>
      <c r="D198" s="4" t="s">
        <v>12</v>
      </c>
      <c r="E198" s="31">
        <v>30</v>
      </c>
      <c r="F198" s="31"/>
      <c r="G198" s="8"/>
      <c r="H198" s="8"/>
    </row>
    <row r="199" spans="1:8" ht="15.75" x14ac:dyDescent="0.25">
      <c r="A199" s="85"/>
      <c r="B199" s="87"/>
      <c r="C199" s="3" t="s">
        <v>26</v>
      </c>
      <c r="D199" s="4" t="s">
        <v>14</v>
      </c>
      <c r="E199" s="31">
        <v>10</v>
      </c>
      <c r="F199" s="31"/>
      <c r="G199" s="8"/>
      <c r="H199" s="8"/>
    </row>
    <row r="200" spans="1:8" ht="15.75" x14ac:dyDescent="0.25">
      <c r="A200" s="85"/>
      <c r="B200" s="87"/>
      <c r="C200" s="3" t="s">
        <v>21</v>
      </c>
      <c r="D200" s="4" t="s">
        <v>12</v>
      </c>
      <c r="E200" s="31">
        <v>25</v>
      </c>
      <c r="F200" s="31"/>
      <c r="G200" s="8"/>
      <c r="H200" s="8"/>
    </row>
    <row r="201" spans="1:8" ht="15.75" x14ac:dyDescent="0.25">
      <c r="A201" s="85"/>
      <c r="B201" s="87"/>
      <c r="C201" s="3" t="s">
        <v>21</v>
      </c>
      <c r="D201" s="4" t="s">
        <v>14</v>
      </c>
      <c r="E201" s="31">
        <v>13</v>
      </c>
      <c r="F201" s="31"/>
      <c r="G201" s="8"/>
      <c r="H201" s="8"/>
    </row>
    <row r="202" spans="1:8" ht="15.75" x14ac:dyDescent="0.25">
      <c r="A202" s="85"/>
      <c r="B202" s="87"/>
      <c r="C202" s="3" t="s">
        <v>15</v>
      </c>
      <c r="D202" s="4" t="s">
        <v>12</v>
      </c>
      <c r="E202" s="31">
        <v>4</v>
      </c>
      <c r="F202" s="31"/>
      <c r="G202" s="8"/>
      <c r="H202" s="8"/>
    </row>
    <row r="203" spans="1:8" ht="15.75" x14ac:dyDescent="0.25">
      <c r="A203" s="85"/>
      <c r="B203" s="87"/>
      <c r="C203" s="3" t="s">
        <v>15</v>
      </c>
      <c r="D203" s="4" t="s">
        <v>14</v>
      </c>
      <c r="E203" s="31">
        <v>2</v>
      </c>
      <c r="F203" s="31"/>
      <c r="G203" s="8"/>
      <c r="H203" s="8"/>
    </row>
    <row r="204" spans="1:8" ht="15.75" x14ac:dyDescent="0.25">
      <c r="A204" s="95"/>
      <c r="B204" s="88"/>
      <c r="C204" s="3"/>
      <c r="D204" s="4"/>
      <c r="E204" s="47">
        <f>SUM(E193:E203)</f>
        <v>305</v>
      </c>
      <c r="F204" s="31"/>
      <c r="G204" s="8"/>
      <c r="H204" s="8"/>
    </row>
    <row r="205" spans="1:8" ht="15.75" x14ac:dyDescent="0.25">
      <c r="A205" s="90"/>
      <c r="B205" s="93" t="s">
        <v>73</v>
      </c>
      <c r="C205" s="3" t="s">
        <v>41</v>
      </c>
      <c r="D205" s="4" t="s">
        <v>47</v>
      </c>
      <c r="E205" s="6">
        <v>5</v>
      </c>
      <c r="F205" s="6"/>
      <c r="G205" s="8"/>
      <c r="H205" s="8"/>
    </row>
    <row r="206" spans="1:8" ht="15.75" x14ac:dyDescent="0.25">
      <c r="A206" s="85"/>
      <c r="B206" s="94"/>
      <c r="C206" s="3" t="s">
        <v>41</v>
      </c>
      <c r="D206" s="4" t="s">
        <v>43</v>
      </c>
      <c r="E206" s="31">
        <v>5</v>
      </c>
      <c r="F206" s="31"/>
      <c r="G206" s="8"/>
      <c r="H206" s="8"/>
    </row>
    <row r="207" spans="1:8" ht="15.75" x14ac:dyDescent="0.25">
      <c r="A207" s="85"/>
      <c r="B207" s="94"/>
      <c r="C207" s="3" t="s">
        <v>41</v>
      </c>
      <c r="D207" s="4" t="s">
        <v>27</v>
      </c>
      <c r="E207" s="31">
        <v>20</v>
      </c>
      <c r="F207" s="31"/>
      <c r="G207" s="8"/>
      <c r="H207" s="8"/>
    </row>
    <row r="208" spans="1:8" ht="15.75" x14ac:dyDescent="0.25">
      <c r="A208" s="85"/>
      <c r="B208" s="94"/>
      <c r="C208" s="3" t="s">
        <v>41</v>
      </c>
      <c r="D208" s="4" t="s">
        <v>29</v>
      </c>
      <c r="E208" s="31">
        <v>12</v>
      </c>
      <c r="F208" s="31"/>
      <c r="G208" s="8"/>
      <c r="H208" s="8"/>
    </row>
    <row r="209" spans="1:8" ht="15.75" x14ac:dyDescent="0.25">
      <c r="A209" s="85"/>
      <c r="B209" s="94"/>
      <c r="C209" s="3" t="s">
        <v>41</v>
      </c>
      <c r="D209" s="4" t="s">
        <v>68</v>
      </c>
      <c r="E209" s="31">
        <v>1</v>
      </c>
      <c r="F209" s="31"/>
      <c r="G209" s="8"/>
      <c r="H209" s="8"/>
    </row>
    <row r="210" spans="1:8" ht="15.75" x14ac:dyDescent="0.25">
      <c r="A210" s="85"/>
      <c r="B210" s="94"/>
      <c r="C210" s="3" t="s">
        <v>41</v>
      </c>
      <c r="D210" s="4" t="s">
        <v>46</v>
      </c>
      <c r="E210" s="31">
        <v>10</v>
      </c>
      <c r="F210" s="31"/>
      <c r="G210" s="8"/>
      <c r="H210" s="8"/>
    </row>
    <row r="211" spans="1:8" ht="15.75" x14ac:dyDescent="0.25">
      <c r="A211" s="85"/>
      <c r="B211" s="94"/>
      <c r="C211" s="3" t="s">
        <v>41</v>
      </c>
      <c r="D211" s="4" t="s">
        <v>12</v>
      </c>
      <c r="E211" s="31">
        <v>9</v>
      </c>
      <c r="F211" s="31"/>
      <c r="G211" s="8"/>
      <c r="H211" s="8"/>
    </row>
    <row r="212" spans="1:8" ht="15.75" x14ac:dyDescent="0.25">
      <c r="A212" s="85"/>
      <c r="B212" s="94"/>
      <c r="C212" s="3" t="s">
        <v>41</v>
      </c>
      <c r="D212" s="4" t="s">
        <v>14</v>
      </c>
      <c r="E212" s="31">
        <v>7</v>
      </c>
      <c r="F212" s="31"/>
      <c r="G212" s="8"/>
      <c r="H212" s="8"/>
    </row>
    <row r="213" spans="1:8" ht="15.75" x14ac:dyDescent="0.25">
      <c r="A213" s="85"/>
      <c r="B213" s="94"/>
      <c r="C213" s="3" t="s">
        <v>21</v>
      </c>
      <c r="D213" s="4" t="s">
        <v>43</v>
      </c>
      <c r="E213" s="31">
        <v>10</v>
      </c>
      <c r="F213" s="31"/>
      <c r="G213" s="8"/>
      <c r="H213" s="8"/>
    </row>
    <row r="214" spans="1:8" ht="15.75" x14ac:dyDescent="0.25">
      <c r="A214" s="85"/>
      <c r="B214" s="94"/>
      <c r="C214" s="3" t="s">
        <v>21</v>
      </c>
      <c r="D214" s="4" t="s">
        <v>27</v>
      </c>
      <c r="E214" s="31">
        <v>11</v>
      </c>
      <c r="F214" s="31"/>
      <c r="G214" s="8"/>
      <c r="H214" s="8"/>
    </row>
    <row r="215" spans="1:8" ht="15.75" x14ac:dyDescent="0.25">
      <c r="A215" s="85"/>
      <c r="B215" s="94"/>
      <c r="C215" s="3" t="s">
        <v>21</v>
      </c>
      <c r="D215" s="4" t="s">
        <v>29</v>
      </c>
      <c r="E215" s="31">
        <v>3</v>
      </c>
      <c r="F215" s="31"/>
      <c r="G215" s="8"/>
      <c r="H215" s="8"/>
    </row>
    <row r="216" spans="1:8" ht="15.75" x14ac:dyDescent="0.25">
      <c r="A216" s="85"/>
      <c r="B216" s="94"/>
      <c r="C216" s="3" t="s">
        <v>21</v>
      </c>
      <c r="D216" s="4" t="s">
        <v>68</v>
      </c>
      <c r="E216" s="31">
        <v>1</v>
      </c>
      <c r="F216" s="31"/>
      <c r="G216" s="8"/>
      <c r="H216" s="8"/>
    </row>
    <row r="217" spans="1:8" ht="15.75" x14ac:dyDescent="0.25">
      <c r="A217" s="85"/>
      <c r="B217" s="94"/>
      <c r="C217" s="3" t="s">
        <v>21</v>
      </c>
      <c r="D217" s="4" t="s">
        <v>46</v>
      </c>
      <c r="E217" s="6">
        <v>25</v>
      </c>
      <c r="F217" s="48"/>
      <c r="G217" s="48"/>
      <c r="H217" s="48"/>
    </row>
    <row r="218" spans="1:8" ht="15.75" x14ac:dyDescent="0.25">
      <c r="A218" s="85"/>
      <c r="B218" s="94"/>
      <c r="C218" s="3" t="s">
        <v>21</v>
      </c>
      <c r="D218" s="48" t="s">
        <v>12</v>
      </c>
      <c r="E218" s="6">
        <v>5</v>
      </c>
      <c r="F218" s="48"/>
      <c r="G218" s="48"/>
      <c r="H218" s="48"/>
    </row>
    <row r="219" spans="1:8" ht="15.75" x14ac:dyDescent="0.25">
      <c r="A219" s="85"/>
      <c r="B219" s="94"/>
      <c r="C219" s="3" t="s">
        <v>21</v>
      </c>
      <c r="D219" s="48" t="s">
        <v>14</v>
      </c>
      <c r="E219" s="6">
        <v>5</v>
      </c>
      <c r="F219" s="48"/>
      <c r="G219" s="48"/>
      <c r="H219" s="48"/>
    </row>
    <row r="220" spans="1:8" ht="15" customHeight="1" x14ac:dyDescent="0.25">
      <c r="A220" s="85"/>
      <c r="B220" s="94"/>
      <c r="C220" s="48" t="s">
        <v>15</v>
      </c>
      <c r="D220" s="48" t="s">
        <v>12</v>
      </c>
      <c r="E220" s="48">
        <v>2</v>
      </c>
      <c r="F220" s="48"/>
      <c r="G220" s="48"/>
      <c r="H220" s="48"/>
    </row>
    <row r="221" spans="1:8" ht="15" customHeight="1" x14ac:dyDescent="0.25">
      <c r="A221" s="85"/>
      <c r="B221" s="94"/>
      <c r="C221" s="48" t="s">
        <v>15</v>
      </c>
      <c r="D221" s="48" t="s">
        <v>14</v>
      </c>
      <c r="E221" s="48">
        <v>3</v>
      </c>
      <c r="F221" s="48"/>
      <c r="G221" s="48"/>
      <c r="H221" s="48"/>
    </row>
    <row r="222" spans="1:8" ht="15" customHeight="1" x14ac:dyDescent="0.25">
      <c r="A222" s="85"/>
      <c r="B222" s="94"/>
      <c r="C222" s="48"/>
      <c r="D222" s="48"/>
      <c r="E222" s="49">
        <f>SUM(E205:E221)</f>
        <v>134</v>
      </c>
      <c r="F222" s="48"/>
      <c r="G222" s="48"/>
      <c r="H222" s="48"/>
    </row>
    <row r="223" spans="1:8" ht="15.75" x14ac:dyDescent="0.25">
      <c r="A223" s="90"/>
      <c r="B223" s="86" t="s">
        <v>79</v>
      </c>
      <c r="C223" s="3" t="s">
        <v>21</v>
      </c>
      <c r="D223" s="4" t="s">
        <v>12</v>
      </c>
      <c r="E223" s="6">
        <v>15</v>
      </c>
      <c r="F223" s="6"/>
      <c r="G223" s="8"/>
      <c r="H223" s="8"/>
    </row>
    <row r="224" spans="1:8" ht="15.75" x14ac:dyDescent="0.25">
      <c r="A224" s="85"/>
      <c r="B224" s="87"/>
      <c r="C224" s="3" t="s">
        <v>21</v>
      </c>
      <c r="D224" s="4" t="s">
        <v>14</v>
      </c>
      <c r="E224" s="31">
        <v>10</v>
      </c>
      <c r="F224" s="31"/>
      <c r="G224" s="8"/>
      <c r="H224" s="8"/>
    </row>
    <row r="225" spans="1:8" ht="15.75" x14ac:dyDescent="0.25">
      <c r="A225" s="85"/>
      <c r="B225" s="87"/>
      <c r="C225" s="3" t="s">
        <v>41</v>
      </c>
      <c r="D225" s="4" t="s">
        <v>12</v>
      </c>
      <c r="E225" s="31">
        <v>1</v>
      </c>
      <c r="F225" s="31"/>
      <c r="G225" s="8"/>
      <c r="H225" s="8"/>
    </row>
    <row r="226" spans="1:8" ht="15.75" x14ac:dyDescent="0.25">
      <c r="A226" s="85"/>
      <c r="B226" s="87"/>
      <c r="C226" s="3" t="s">
        <v>18</v>
      </c>
      <c r="D226" s="4" t="s">
        <v>12</v>
      </c>
      <c r="E226" s="31">
        <v>1</v>
      </c>
      <c r="F226" s="31"/>
      <c r="G226" s="8"/>
      <c r="H226" s="8"/>
    </row>
    <row r="227" spans="1:8" ht="15.75" x14ac:dyDescent="0.25">
      <c r="A227" s="85"/>
      <c r="B227" s="87"/>
      <c r="C227" s="3" t="s">
        <v>17</v>
      </c>
      <c r="D227" s="4" t="s">
        <v>12</v>
      </c>
      <c r="E227" s="31">
        <v>2</v>
      </c>
      <c r="F227" s="31"/>
      <c r="G227" s="8"/>
      <c r="H227" s="8"/>
    </row>
    <row r="228" spans="1:8" ht="15.75" x14ac:dyDescent="0.25">
      <c r="A228" s="85"/>
      <c r="B228" s="87"/>
      <c r="C228" s="3" t="s">
        <v>16</v>
      </c>
      <c r="D228" s="4" t="s">
        <v>12</v>
      </c>
      <c r="E228" s="31">
        <v>2</v>
      </c>
      <c r="F228" s="31"/>
      <c r="G228" s="8"/>
      <c r="H228" s="8"/>
    </row>
    <row r="229" spans="1:8" ht="15.75" x14ac:dyDescent="0.25">
      <c r="A229" s="85"/>
      <c r="B229" s="87"/>
      <c r="C229" s="3" t="s">
        <v>16</v>
      </c>
      <c r="D229" s="4" t="s">
        <v>14</v>
      </c>
      <c r="E229" s="31">
        <v>2</v>
      </c>
      <c r="F229" s="31"/>
      <c r="G229" s="8"/>
      <c r="H229" s="8"/>
    </row>
    <row r="230" spans="1:8" ht="15.75" x14ac:dyDescent="0.25">
      <c r="A230" s="85"/>
      <c r="B230" s="87"/>
      <c r="C230" s="3" t="s">
        <v>15</v>
      </c>
      <c r="D230" s="4" t="s">
        <v>12</v>
      </c>
      <c r="E230" s="31">
        <v>2</v>
      </c>
      <c r="F230" s="31"/>
      <c r="G230" s="8"/>
      <c r="H230" s="8"/>
    </row>
    <row r="231" spans="1:8" ht="15.75" x14ac:dyDescent="0.25">
      <c r="A231" s="85"/>
      <c r="B231" s="87"/>
      <c r="C231" s="3" t="s">
        <v>15</v>
      </c>
      <c r="D231" s="4" t="s">
        <v>14</v>
      </c>
      <c r="E231" s="31">
        <v>1</v>
      </c>
      <c r="F231" s="31"/>
      <c r="G231" s="8"/>
      <c r="H231" s="8"/>
    </row>
    <row r="232" spans="1:8" ht="15.75" x14ac:dyDescent="0.25">
      <c r="A232" s="85"/>
      <c r="B232" s="87"/>
      <c r="C232" s="3" t="s">
        <v>26</v>
      </c>
      <c r="D232" s="4" t="s">
        <v>80</v>
      </c>
      <c r="E232" s="31">
        <v>2</v>
      </c>
      <c r="F232" s="31"/>
      <c r="G232" s="8"/>
      <c r="H232" s="8"/>
    </row>
    <row r="233" spans="1:8" ht="15.75" x14ac:dyDescent="0.25">
      <c r="A233" s="85"/>
      <c r="B233" s="87"/>
      <c r="C233" s="3" t="s">
        <v>26</v>
      </c>
      <c r="D233" s="4" t="s">
        <v>65</v>
      </c>
      <c r="E233" s="31">
        <v>5</v>
      </c>
      <c r="F233" s="31"/>
      <c r="G233" s="8"/>
      <c r="H233" s="8"/>
    </row>
    <row r="234" spans="1:8" ht="15.75" x14ac:dyDescent="0.25">
      <c r="A234" s="85"/>
      <c r="B234" s="87"/>
      <c r="C234" s="3" t="s">
        <v>26</v>
      </c>
      <c r="D234" s="4" t="s">
        <v>68</v>
      </c>
      <c r="E234" s="31">
        <v>1</v>
      </c>
      <c r="F234" s="31"/>
      <c r="G234" s="8"/>
      <c r="H234" s="8"/>
    </row>
    <row r="235" spans="1:8" ht="15.75" x14ac:dyDescent="0.25">
      <c r="A235" s="85"/>
      <c r="B235" s="87"/>
      <c r="C235" s="3" t="s">
        <v>26</v>
      </c>
      <c r="D235" s="4" t="s">
        <v>14</v>
      </c>
      <c r="E235" s="6">
        <v>2</v>
      </c>
      <c r="F235" s="50"/>
      <c r="G235" s="50"/>
      <c r="H235" s="50"/>
    </row>
    <row r="236" spans="1:8" ht="15" customHeight="1" x14ac:dyDescent="0.25">
      <c r="A236" s="85"/>
      <c r="B236" s="87"/>
      <c r="C236" s="50"/>
      <c r="D236" s="50"/>
      <c r="E236" s="51">
        <f>SUM(E223:E235)</f>
        <v>46</v>
      </c>
      <c r="F236" s="50"/>
      <c r="G236" s="50"/>
      <c r="H236" s="50"/>
    </row>
    <row r="237" spans="1:8" ht="15.75" x14ac:dyDescent="0.25">
      <c r="A237" s="85"/>
      <c r="B237" s="86" t="s">
        <v>81</v>
      </c>
      <c r="C237" s="3" t="s">
        <v>26</v>
      </c>
      <c r="D237" s="4" t="s">
        <v>27</v>
      </c>
      <c r="E237" s="6">
        <v>5</v>
      </c>
      <c r="F237" s="6"/>
      <c r="G237" s="8"/>
      <c r="H237" s="8"/>
    </row>
    <row r="238" spans="1:8" ht="15.75" x14ac:dyDescent="0.25">
      <c r="A238" s="85"/>
      <c r="B238" s="87"/>
      <c r="C238" s="3" t="s">
        <v>26</v>
      </c>
      <c r="D238" s="4" t="s">
        <v>29</v>
      </c>
      <c r="E238" s="31">
        <v>36</v>
      </c>
      <c r="F238" s="31"/>
      <c r="G238" s="8"/>
      <c r="H238" s="8"/>
    </row>
    <row r="239" spans="1:8" ht="15.75" x14ac:dyDescent="0.25">
      <c r="A239" s="85"/>
      <c r="B239" s="87"/>
      <c r="C239" s="3" t="s">
        <v>26</v>
      </c>
      <c r="D239" s="4" t="s">
        <v>37</v>
      </c>
      <c r="E239" s="31">
        <v>17</v>
      </c>
      <c r="F239" s="31"/>
      <c r="G239" s="8"/>
      <c r="H239" s="8"/>
    </row>
    <row r="240" spans="1:8" ht="15.75" x14ac:dyDescent="0.25">
      <c r="A240" s="85"/>
      <c r="B240" s="87"/>
      <c r="C240" s="3" t="s">
        <v>26</v>
      </c>
      <c r="D240" s="4" t="s">
        <v>65</v>
      </c>
      <c r="E240" s="31">
        <v>21</v>
      </c>
      <c r="F240" s="31"/>
      <c r="G240" s="8"/>
      <c r="H240" s="8"/>
    </row>
    <row r="241" spans="1:8" ht="15.75" x14ac:dyDescent="0.25">
      <c r="A241" s="85"/>
      <c r="B241" s="87"/>
      <c r="C241" s="3" t="s">
        <v>26</v>
      </c>
      <c r="D241" s="4" t="s">
        <v>68</v>
      </c>
      <c r="E241" s="31">
        <v>2</v>
      </c>
      <c r="F241" s="31"/>
      <c r="G241" s="8"/>
      <c r="H241" s="8"/>
    </row>
    <row r="242" spans="1:8" ht="15.75" x14ac:dyDescent="0.25">
      <c r="A242" s="85"/>
      <c r="B242" s="87"/>
      <c r="C242" s="3" t="s">
        <v>26</v>
      </c>
      <c r="D242" s="4" t="s">
        <v>12</v>
      </c>
      <c r="E242" s="31">
        <v>8</v>
      </c>
      <c r="F242" s="31"/>
      <c r="G242" s="8"/>
      <c r="H242" s="8"/>
    </row>
    <row r="243" spans="1:8" ht="15.75" x14ac:dyDescent="0.25">
      <c r="A243" s="85"/>
      <c r="B243" s="87"/>
      <c r="C243" s="3" t="s">
        <v>26</v>
      </c>
      <c r="D243" s="4" t="s">
        <v>14</v>
      </c>
      <c r="E243" s="31">
        <v>6</v>
      </c>
      <c r="F243" s="31"/>
      <c r="G243" s="8"/>
      <c r="H243" s="8"/>
    </row>
    <row r="244" spans="1:8" ht="15.75" x14ac:dyDescent="0.25">
      <c r="A244" s="85"/>
      <c r="B244" s="87"/>
      <c r="C244" s="3" t="s">
        <v>50</v>
      </c>
      <c r="D244" s="4" t="s">
        <v>27</v>
      </c>
      <c r="E244" s="31">
        <v>14</v>
      </c>
      <c r="F244" s="31"/>
      <c r="G244" s="8"/>
      <c r="H244" s="8"/>
    </row>
    <row r="245" spans="1:8" ht="15.75" x14ac:dyDescent="0.25">
      <c r="A245" s="85"/>
      <c r="B245" s="87"/>
      <c r="C245" s="3" t="s">
        <v>50</v>
      </c>
      <c r="D245" s="4" t="s">
        <v>29</v>
      </c>
      <c r="E245" s="31">
        <v>24</v>
      </c>
      <c r="F245" s="31"/>
      <c r="G245" s="8"/>
      <c r="H245" s="8"/>
    </row>
    <row r="246" spans="1:8" ht="15.75" x14ac:dyDescent="0.25">
      <c r="A246" s="85"/>
      <c r="B246" s="87"/>
      <c r="C246" s="3" t="s">
        <v>50</v>
      </c>
      <c r="D246" s="4" t="s">
        <v>37</v>
      </c>
      <c r="E246" s="31">
        <v>5</v>
      </c>
      <c r="F246" s="31"/>
      <c r="G246" s="8"/>
      <c r="H246" s="8"/>
    </row>
    <row r="247" spans="1:8" ht="15.75" x14ac:dyDescent="0.25">
      <c r="A247" s="85"/>
      <c r="B247" s="87"/>
      <c r="C247" s="3" t="s">
        <v>50</v>
      </c>
      <c r="D247" s="4" t="s">
        <v>65</v>
      </c>
      <c r="E247" s="31">
        <v>9</v>
      </c>
      <c r="F247" s="31"/>
      <c r="G247" s="8"/>
      <c r="H247" s="8"/>
    </row>
    <row r="248" spans="1:8" ht="15.75" x14ac:dyDescent="0.25">
      <c r="A248" s="85"/>
      <c r="B248" s="87"/>
      <c r="C248" s="3" t="s">
        <v>50</v>
      </c>
      <c r="D248" s="4" t="s">
        <v>68</v>
      </c>
      <c r="E248" s="31">
        <v>2</v>
      </c>
      <c r="F248" s="31"/>
      <c r="G248" s="8"/>
      <c r="H248" s="8"/>
    </row>
    <row r="249" spans="1:8" ht="15.75" x14ac:dyDescent="0.25">
      <c r="A249" s="85"/>
      <c r="B249" s="87"/>
      <c r="C249" s="3" t="s">
        <v>50</v>
      </c>
      <c r="D249" s="52" t="s">
        <v>12</v>
      </c>
      <c r="E249" s="53">
        <v>6</v>
      </c>
      <c r="F249" s="54"/>
      <c r="G249" s="54"/>
      <c r="H249" s="54"/>
    </row>
    <row r="250" spans="1:8" ht="15.75" x14ac:dyDescent="0.25">
      <c r="A250" s="85"/>
      <c r="B250" s="87"/>
      <c r="C250" s="3" t="s">
        <v>50</v>
      </c>
      <c r="D250" s="4" t="s">
        <v>14</v>
      </c>
      <c r="E250" s="53">
        <v>3</v>
      </c>
      <c r="F250" s="54"/>
      <c r="G250" s="54"/>
      <c r="H250" s="54"/>
    </row>
    <row r="251" spans="1:8" ht="15.75" x14ac:dyDescent="0.25">
      <c r="A251" s="85"/>
      <c r="B251" s="87"/>
      <c r="C251" s="50" t="s">
        <v>15</v>
      </c>
      <c r="D251" s="4" t="s">
        <v>12</v>
      </c>
      <c r="E251" s="6">
        <v>10</v>
      </c>
      <c r="F251" s="50"/>
      <c r="G251" s="50"/>
      <c r="H251" s="50"/>
    </row>
    <row r="252" spans="1:8" ht="15.75" x14ac:dyDescent="0.25">
      <c r="A252" s="85"/>
      <c r="B252" s="87"/>
      <c r="C252" s="50" t="s">
        <v>15</v>
      </c>
      <c r="D252" s="50" t="s">
        <v>14</v>
      </c>
      <c r="E252" s="6">
        <v>8</v>
      </c>
      <c r="F252" s="50"/>
      <c r="G252" s="50"/>
      <c r="H252" s="50"/>
    </row>
    <row r="253" spans="1:8" ht="15.75" x14ac:dyDescent="0.25">
      <c r="A253" s="85"/>
      <c r="B253" s="87"/>
      <c r="C253" s="50" t="s">
        <v>16</v>
      </c>
      <c r="D253" s="4" t="s">
        <v>27</v>
      </c>
      <c r="E253" s="6">
        <v>1</v>
      </c>
      <c r="F253" s="50"/>
      <c r="G253" s="50"/>
      <c r="H253" s="50"/>
    </row>
    <row r="254" spans="1:8" ht="15.75" x14ac:dyDescent="0.25">
      <c r="A254" s="85"/>
      <c r="B254" s="87"/>
      <c r="C254" s="50" t="s">
        <v>16</v>
      </c>
      <c r="D254" s="4" t="s">
        <v>29</v>
      </c>
      <c r="E254" s="6">
        <v>5</v>
      </c>
      <c r="F254" s="50"/>
      <c r="G254" s="50"/>
      <c r="H254" s="50"/>
    </row>
    <row r="255" spans="1:8" ht="15.75" x14ac:dyDescent="0.25">
      <c r="A255" s="85"/>
      <c r="B255" s="87"/>
      <c r="C255" s="50" t="s">
        <v>16</v>
      </c>
      <c r="D255" s="4" t="s">
        <v>65</v>
      </c>
      <c r="E255" s="6">
        <v>1</v>
      </c>
      <c r="F255" s="50"/>
      <c r="G255" s="50"/>
      <c r="H255" s="50"/>
    </row>
    <row r="256" spans="1:8" ht="15.75" x14ac:dyDescent="0.25">
      <c r="A256" s="85"/>
      <c r="B256" s="87"/>
      <c r="C256" s="50" t="s">
        <v>16</v>
      </c>
      <c r="D256" s="4" t="s">
        <v>12</v>
      </c>
      <c r="E256" s="6">
        <v>47</v>
      </c>
      <c r="F256" s="50"/>
      <c r="G256" s="50"/>
      <c r="H256" s="50"/>
    </row>
    <row r="257" spans="1:8" ht="15.75" x14ac:dyDescent="0.25">
      <c r="A257" s="85"/>
      <c r="B257" s="87"/>
      <c r="C257" s="50" t="s">
        <v>16</v>
      </c>
      <c r="D257" s="50" t="s">
        <v>14</v>
      </c>
      <c r="E257" s="6">
        <v>28</v>
      </c>
      <c r="F257" s="50"/>
      <c r="G257" s="50"/>
      <c r="H257" s="50"/>
    </row>
    <row r="258" spans="1:8" ht="15.75" x14ac:dyDescent="0.25">
      <c r="A258" s="85"/>
      <c r="B258" s="87"/>
      <c r="C258" s="50" t="s">
        <v>17</v>
      </c>
      <c r="D258" s="4" t="s">
        <v>27</v>
      </c>
      <c r="E258" s="6">
        <v>3</v>
      </c>
      <c r="F258" s="50"/>
      <c r="G258" s="50"/>
      <c r="H258" s="50"/>
    </row>
    <row r="259" spans="1:8" ht="15.75" x14ac:dyDescent="0.25">
      <c r="A259" s="85"/>
      <c r="B259" s="87"/>
      <c r="C259" s="50" t="s">
        <v>17</v>
      </c>
      <c r="D259" s="4" t="s">
        <v>29</v>
      </c>
      <c r="E259" s="6">
        <v>3</v>
      </c>
      <c r="F259" s="50"/>
      <c r="G259" s="50"/>
      <c r="H259" s="50"/>
    </row>
    <row r="260" spans="1:8" ht="15.75" x14ac:dyDescent="0.25">
      <c r="A260" s="85"/>
      <c r="B260" s="87"/>
      <c r="C260" s="50" t="s">
        <v>17</v>
      </c>
      <c r="D260" s="4" t="s">
        <v>65</v>
      </c>
      <c r="E260" s="6">
        <v>1</v>
      </c>
      <c r="F260" s="50"/>
      <c r="G260" s="50"/>
      <c r="H260" s="50"/>
    </row>
    <row r="261" spans="1:8" ht="15.75" x14ac:dyDescent="0.25">
      <c r="A261" s="85"/>
      <c r="B261" s="87"/>
      <c r="C261" s="50" t="s">
        <v>17</v>
      </c>
      <c r="D261" s="4" t="s">
        <v>68</v>
      </c>
      <c r="E261" s="6">
        <v>1</v>
      </c>
      <c r="F261" s="50"/>
      <c r="G261" s="50"/>
      <c r="H261" s="50"/>
    </row>
    <row r="262" spans="1:8" ht="15.75" x14ac:dyDescent="0.25">
      <c r="A262" s="85"/>
      <c r="B262" s="87"/>
      <c r="C262" s="50" t="s">
        <v>17</v>
      </c>
      <c r="D262" s="4" t="s">
        <v>12</v>
      </c>
      <c r="E262" s="6">
        <v>6</v>
      </c>
      <c r="F262" s="50"/>
      <c r="G262" s="50"/>
      <c r="H262" s="50"/>
    </row>
    <row r="263" spans="1:8" ht="15.75" x14ac:dyDescent="0.25">
      <c r="A263" s="85"/>
      <c r="B263" s="87"/>
      <c r="C263" s="50" t="s">
        <v>17</v>
      </c>
      <c r="D263" s="4" t="s">
        <v>14</v>
      </c>
      <c r="E263" s="50">
        <v>5</v>
      </c>
      <c r="F263" s="50"/>
      <c r="G263" s="50"/>
      <c r="H263" s="50"/>
    </row>
    <row r="264" spans="1:8" ht="15.75" x14ac:dyDescent="0.25">
      <c r="A264" s="85"/>
      <c r="B264" s="87"/>
      <c r="C264" s="50" t="s">
        <v>21</v>
      </c>
      <c r="D264" s="4" t="s">
        <v>12</v>
      </c>
      <c r="E264" s="6">
        <v>16</v>
      </c>
      <c r="F264" s="50"/>
      <c r="G264" s="50"/>
      <c r="H264" s="50"/>
    </row>
    <row r="265" spans="1:8" ht="15.75" x14ac:dyDescent="0.25">
      <c r="A265" s="95"/>
      <c r="B265" s="88"/>
      <c r="C265" s="50" t="s">
        <v>21</v>
      </c>
      <c r="D265" s="4" t="s">
        <v>14</v>
      </c>
      <c r="E265" s="6">
        <v>7</v>
      </c>
      <c r="F265" s="50"/>
      <c r="G265" s="50"/>
      <c r="H265" s="50"/>
    </row>
    <row r="266" spans="1:8" ht="15" customHeight="1" x14ac:dyDescent="0.25">
      <c r="A266" s="48"/>
      <c r="B266" s="48"/>
      <c r="C266" s="48"/>
      <c r="D266" s="48"/>
      <c r="E266" s="49">
        <f>SUM(E237:E265)</f>
        <v>300</v>
      </c>
      <c r="F266" s="48"/>
      <c r="G266" s="48"/>
      <c r="H266" s="48"/>
    </row>
    <row r="267" spans="1:8" ht="15.75" x14ac:dyDescent="0.25">
      <c r="A267" s="90"/>
      <c r="B267" s="86" t="s">
        <v>82</v>
      </c>
      <c r="C267" s="3" t="s">
        <v>21</v>
      </c>
      <c r="D267" s="4" t="s">
        <v>12</v>
      </c>
      <c r="E267" s="6">
        <v>6</v>
      </c>
      <c r="F267" s="6"/>
      <c r="G267" s="8"/>
      <c r="H267" s="8"/>
    </row>
    <row r="268" spans="1:8" ht="15.75" x14ac:dyDescent="0.25">
      <c r="A268" s="85"/>
      <c r="B268" s="87"/>
      <c r="C268" s="3" t="s">
        <v>21</v>
      </c>
      <c r="D268" s="4" t="s">
        <v>14</v>
      </c>
      <c r="E268" s="31">
        <v>5</v>
      </c>
      <c r="F268" s="31"/>
      <c r="G268" s="8"/>
      <c r="H268" s="8"/>
    </row>
    <row r="269" spans="1:8" ht="15.75" x14ac:dyDescent="0.25">
      <c r="A269" s="85"/>
      <c r="B269" s="87"/>
      <c r="C269" s="3" t="s">
        <v>15</v>
      </c>
      <c r="D269" s="4" t="s">
        <v>12</v>
      </c>
      <c r="E269" s="31">
        <v>2</v>
      </c>
      <c r="F269" s="31"/>
      <c r="G269" s="8"/>
      <c r="H269" s="8"/>
    </row>
    <row r="270" spans="1:8" ht="15.75" x14ac:dyDescent="0.25">
      <c r="A270" s="85"/>
      <c r="B270" s="87"/>
      <c r="C270" s="3" t="s">
        <v>15</v>
      </c>
      <c r="D270" s="4" t="s">
        <v>14</v>
      </c>
      <c r="E270" s="31">
        <v>2</v>
      </c>
      <c r="F270" s="31"/>
      <c r="G270" s="8"/>
      <c r="H270" s="8"/>
    </row>
    <row r="271" spans="1:8" ht="15.75" x14ac:dyDescent="0.25">
      <c r="A271" s="85"/>
      <c r="B271" s="87"/>
      <c r="C271" s="3" t="s">
        <v>16</v>
      </c>
      <c r="D271" s="4" t="s">
        <v>14</v>
      </c>
      <c r="E271" s="31">
        <v>1</v>
      </c>
      <c r="F271" s="31"/>
      <c r="G271" s="8"/>
      <c r="H271" s="8"/>
    </row>
    <row r="272" spans="1:8" ht="15.75" x14ac:dyDescent="0.25">
      <c r="A272" s="85"/>
      <c r="B272" s="87"/>
      <c r="C272" s="3" t="s">
        <v>23</v>
      </c>
      <c r="D272" s="4" t="s">
        <v>12</v>
      </c>
      <c r="E272" s="31">
        <v>3</v>
      </c>
      <c r="F272" s="31"/>
      <c r="G272" s="8"/>
      <c r="H272" s="8"/>
    </row>
    <row r="273" spans="1:8" ht="15.75" x14ac:dyDescent="0.25">
      <c r="A273" s="85"/>
      <c r="B273" s="87"/>
      <c r="C273" s="3" t="s">
        <v>23</v>
      </c>
      <c r="D273" s="4" t="s">
        <v>14</v>
      </c>
      <c r="E273" s="31">
        <v>2</v>
      </c>
      <c r="F273" s="31"/>
      <c r="G273" s="8"/>
      <c r="H273" s="8"/>
    </row>
    <row r="274" spans="1:8" ht="15.75" x14ac:dyDescent="0.25">
      <c r="A274" s="85"/>
      <c r="B274" s="87"/>
      <c r="C274" s="3" t="s">
        <v>26</v>
      </c>
      <c r="D274" s="4" t="s">
        <v>80</v>
      </c>
      <c r="E274" s="31">
        <v>6</v>
      </c>
      <c r="F274" s="31"/>
      <c r="G274" s="8"/>
      <c r="H274" s="8"/>
    </row>
    <row r="275" spans="1:8" ht="15.75" x14ac:dyDescent="0.25">
      <c r="A275" s="85"/>
      <c r="B275" s="87"/>
      <c r="C275" s="3" t="s">
        <v>26</v>
      </c>
      <c r="D275" s="4" t="s">
        <v>65</v>
      </c>
      <c r="E275" s="31">
        <v>8</v>
      </c>
      <c r="F275" s="31"/>
      <c r="G275" s="8"/>
      <c r="H275" s="8"/>
    </row>
    <row r="276" spans="1:8" ht="15.75" x14ac:dyDescent="0.25">
      <c r="A276" s="85"/>
      <c r="B276" s="87"/>
      <c r="C276" s="3" t="s">
        <v>26</v>
      </c>
      <c r="D276" s="4" t="s">
        <v>12</v>
      </c>
      <c r="E276" s="31">
        <v>10</v>
      </c>
      <c r="F276" s="31"/>
      <c r="G276" s="8"/>
      <c r="H276" s="8"/>
    </row>
    <row r="277" spans="1:8" ht="15.75" x14ac:dyDescent="0.25">
      <c r="A277" s="85"/>
      <c r="B277" s="87"/>
      <c r="C277" s="3" t="s">
        <v>26</v>
      </c>
      <c r="D277" s="4" t="s">
        <v>14</v>
      </c>
      <c r="E277" s="31">
        <v>5</v>
      </c>
      <c r="F277" s="31"/>
      <c r="G277" s="8"/>
      <c r="H277" s="8"/>
    </row>
    <row r="278" spans="1:8" ht="15" customHeight="1" x14ac:dyDescent="0.25">
      <c r="A278" s="85"/>
      <c r="B278" s="87"/>
      <c r="C278" s="50"/>
      <c r="D278" s="50"/>
      <c r="E278" s="51">
        <f>SUM(E267:E277)</f>
        <v>50</v>
      </c>
      <c r="F278" s="50"/>
      <c r="G278" s="50"/>
      <c r="H278" s="50"/>
    </row>
    <row r="279" spans="1:8" ht="15.75" x14ac:dyDescent="0.25">
      <c r="A279" s="85"/>
      <c r="B279" s="86" t="s">
        <v>83</v>
      </c>
      <c r="C279" s="3" t="s">
        <v>41</v>
      </c>
      <c r="D279" s="4" t="s">
        <v>47</v>
      </c>
      <c r="E279" s="6">
        <v>20</v>
      </c>
      <c r="F279" s="6"/>
      <c r="G279" s="8"/>
      <c r="H279" s="8"/>
    </row>
    <row r="280" spans="1:8" ht="15.75" x14ac:dyDescent="0.25">
      <c r="A280" s="85"/>
      <c r="B280" s="87"/>
      <c r="C280" s="3" t="s">
        <v>41</v>
      </c>
      <c r="D280" s="4" t="s">
        <v>48</v>
      </c>
      <c r="E280" s="31">
        <v>10</v>
      </c>
      <c r="F280" s="31"/>
      <c r="G280" s="8"/>
      <c r="H280" s="8"/>
    </row>
    <row r="281" spans="1:8" ht="15.75" x14ac:dyDescent="0.25">
      <c r="A281" s="85"/>
      <c r="B281" s="87"/>
      <c r="C281" s="3" t="s">
        <v>41</v>
      </c>
      <c r="D281" s="4" t="s">
        <v>43</v>
      </c>
      <c r="E281" s="31">
        <v>5</v>
      </c>
      <c r="F281" s="31"/>
      <c r="G281" s="8"/>
      <c r="H281" s="8"/>
    </row>
    <row r="282" spans="1:8" ht="15.75" x14ac:dyDescent="0.25">
      <c r="A282" s="85"/>
      <c r="B282" s="87"/>
      <c r="C282" s="3" t="s">
        <v>41</v>
      </c>
      <c r="D282" s="4" t="s">
        <v>27</v>
      </c>
      <c r="E282" s="31">
        <v>91</v>
      </c>
      <c r="F282" s="31"/>
      <c r="G282" s="8"/>
      <c r="H282" s="8"/>
    </row>
    <row r="283" spans="1:8" ht="15.75" x14ac:dyDescent="0.25">
      <c r="A283" s="85"/>
      <c r="B283" s="87"/>
      <c r="C283" s="3" t="s">
        <v>41</v>
      </c>
      <c r="D283" s="4" t="s">
        <v>29</v>
      </c>
      <c r="E283" s="31">
        <v>101</v>
      </c>
      <c r="F283" s="31"/>
      <c r="G283" s="8"/>
      <c r="H283" s="8"/>
    </row>
    <row r="284" spans="1:8" ht="15.75" x14ac:dyDescent="0.25">
      <c r="A284" s="85"/>
      <c r="B284" s="87"/>
      <c r="C284" s="3" t="s">
        <v>41</v>
      </c>
      <c r="D284" s="4" t="s">
        <v>65</v>
      </c>
      <c r="E284" s="31">
        <v>5</v>
      </c>
      <c r="F284" s="31"/>
      <c r="G284" s="8"/>
      <c r="H284" s="8"/>
    </row>
    <row r="285" spans="1:8" ht="15.75" x14ac:dyDescent="0.25">
      <c r="A285" s="85"/>
      <c r="B285" s="87"/>
      <c r="C285" s="3" t="s">
        <v>41</v>
      </c>
      <c r="D285" s="4" t="s">
        <v>68</v>
      </c>
      <c r="E285" s="31">
        <v>4</v>
      </c>
      <c r="F285" s="31"/>
      <c r="G285" s="8"/>
      <c r="H285" s="8"/>
    </row>
    <row r="286" spans="1:8" ht="15.75" x14ac:dyDescent="0.25">
      <c r="A286" s="85"/>
      <c r="B286" s="87"/>
      <c r="C286" s="3" t="s">
        <v>41</v>
      </c>
      <c r="D286" s="4" t="s">
        <v>46</v>
      </c>
      <c r="E286" s="31">
        <v>150</v>
      </c>
      <c r="F286" s="31"/>
      <c r="G286" s="8"/>
      <c r="H286" s="8"/>
    </row>
    <row r="287" spans="1:8" ht="15.75" x14ac:dyDescent="0.25">
      <c r="A287" s="85"/>
      <c r="B287" s="87"/>
      <c r="C287" s="3" t="s">
        <v>41</v>
      </c>
      <c r="D287" s="4" t="s">
        <v>12</v>
      </c>
      <c r="E287" s="31">
        <v>53</v>
      </c>
      <c r="F287" s="31"/>
      <c r="G287" s="8"/>
      <c r="H287" s="8"/>
    </row>
    <row r="288" spans="1:8" ht="15.75" x14ac:dyDescent="0.25">
      <c r="A288" s="85"/>
      <c r="B288" s="87"/>
      <c r="C288" s="3" t="s">
        <v>41</v>
      </c>
      <c r="D288" s="4" t="s">
        <v>14</v>
      </c>
      <c r="E288" s="31">
        <v>50</v>
      </c>
      <c r="F288" s="31"/>
      <c r="G288" s="8"/>
      <c r="H288" s="8"/>
    </row>
    <row r="289" spans="1:8" ht="15.75" x14ac:dyDescent="0.25">
      <c r="A289" s="85"/>
      <c r="B289" s="87"/>
      <c r="C289" s="3" t="s">
        <v>21</v>
      </c>
      <c r="D289" s="4" t="s">
        <v>27</v>
      </c>
      <c r="E289" s="31">
        <v>3</v>
      </c>
      <c r="F289" s="31"/>
      <c r="G289" s="8"/>
      <c r="H289" s="8"/>
    </row>
    <row r="290" spans="1:8" ht="15.75" x14ac:dyDescent="0.25">
      <c r="A290" s="85"/>
      <c r="B290" s="87"/>
      <c r="C290" s="3" t="s">
        <v>21</v>
      </c>
      <c r="D290" s="4" t="s">
        <v>29</v>
      </c>
      <c r="E290" s="31">
        <v>4</v>
      </c>
      <c r="F290" s="31"/>
      <c r="G290" s="8"/>
      <c r="H290" s="8"/>
    </row>
    <row r="291" spans="1:8" ht="15.75" x14ac:dyDescent="0.25">
      <c r="A291" s="85"/>
      <c r="B291" s="87"/>
      <c r="C291" s="3" t="s">
        <v>21</v>
      </c>
      <c r="D291" s="52" t="s">
        <v>65</v>
      </c>
      <c r="E291" s="53">
        <v>1</v>
      </c>
      <c r="F291" s="54"/>
      <c r="G291" s="54"/>
      <c r="H291" s="54"/>
    </row>
    <row r="292" spans="1:8" ht="15.75" x14ac:dyDescent="0.25">
      <c r="A292" s="85"/>
      <c r="B292" s="87"/>
      <c r="C292" s="3" t="s">
        <v>21</v>
      </c>
      <c r="D292" s="4" t="s">
        <v>46</v>
      </c>
      <c r="E292" s="6">
        <v>15</v>
      </c>
      <c r="F292" s="50"/>
      <c r="G292" s="50"/>
      <c r="H292" s="50"/>
    </row>
    <row r="293" spans="1:8" ht="15.75" x14ac:dyDescent="0.25">
      <c r="A293" s="85"/>
      <c r="B293" s="87"/>
      <c r="C293" s="3" t="s">
        <v>21</v>
      </c>
      <c r="D293" s="50" t="s">
        <v>12</v>
      </c>
      <c r="E293" s="6">
        <v>5</v>
      </c>
      <c r="F293" s="50"/>
      <c r="G293" s="50"/>
      <c r="H293" s="50"/>
    </row>
    <row r="294" spans="1:8" ht="15.75" x14ac:dyDescent="0.25">
      <c r="A294" s="85"/>
      <c r="B294" s="87"/>
      <c r="C294" s="3" t="s">
        <v>21</v>
      </c>
      <c r="D294" s="4" t="s">
        <v>14</v>
      </c>
      <c r="E294" s="6">
        <v>4</v>
      </c>
      <c r="F294" s="50"/>
      <c r="G294" s="50"/>
      <c r="H294" s="50"/>
    </row>
    <row r="295" spans="1:8" ht="15.75" x14ac:dyDescent="0.25">
      <c r="A295" s="85"/>
      <c r="B295" s="87"/>
      <c r="C295" s="50" t="s">
        <v>15</v>
      </c>
      <c r="D295" s="4" t="s">
        <v>29</v>
      </c>
      <c r="E295" s="6">
        <v>1</v>
      </c>
      <c r="F295" s="50"/>
      <c r="G295" s="50"/>
      <c r="H295" s="50"/>
    </row>
    <row r="296" spans="1:8" ht="15.75" x14ac:dyDescent="0.25">
      <c r="A296" s="85"/>
      <c r="B296" s="87"/>
      <c r="C296" s="50" t="s">
        <v>15</v>
      </c>
      <c r="D296" s="4" t="s">
        <v>12</v>
      </c>
      <c r="E296" s="6">
        <v>3</v>
      </c>
      <c r="F296" s="50"/>
      <c r="G296" s="50"/>
      <c r="H296" s="50"/>
    </row>
    <row r="297" spans="1:8" ht="15.75" x14ac:dyDescent="0.25">
      <c r="A297" s="85"/>
      <c r="B297" s="87"/>
      <c r="C297" s="50" t="s">
        <v>15</v>
      </c>
      <c r="D297" s="4" t="s">
        <v>14</v>
      </c>
      <c r="E297" s="6">
        <v>2</v>
      </c>
      <c r="F297" s="50"/>
      <c r="G297" s="50"/>
      <c r="H297" s="50"/>
    </row>
    <row r="298" spans="1:8" ht="15.75" x14ac:dyDescent="0.25">
      <c r="A298" s="85"/>
      <c r="B298" s="87"/>
      <c r="C298" s="50" t="s">
        <v>22</v>
      </c>
      <c r="D298" s="50" t="s">
        <v>12</v>
      </c>
      <c r="E298" s="6">
        <v>1</v>
      </c>
      <c r="F298" s="50"/>
      <c r="G298" s="50"/>
      <c r="H298" s="50"/>
    </row>
    <row r="299" spans="1:8" ht="15" customHeight="1" x14ac:dyDescent="0.25">
      <c r="A299" s="48"/>
      <c r="B299" s="48"/>
      <c r="C299" s="48"/>
      <c r="D299" s="48"/>
      <c r="E299" s="49">
        <f>SUM(E279:E298)</f>
        <v>528</v>
      </c>
      <c r="F299" s="48"/>
      <c r="G299" s="48"/>
      <c r="H299" s="48"/>
    </row>
    <row r="300" spans="1:8" ht="15.75" x14ac:dyDescent="0.25">
      <c r="A300" s="90"/>
      <c r="B300" s="86" t="s">
        <v>70</v>
      </c>
      <c r="C300" s="3" t="s">
        <v>21</v>
      </c>
      <c r="D300" s="4" t="s">
        <v>44</v>
      </c>
      <c r="E300" s="6">
        <v>10</v>
      </c>
      <c r="F300" s="6"/>
      <c r="G300" s="8"/>
      <c r="H300" s="8"/>
    </row>
    <row r="301" spans="1:8" ht="15.75" x14ac:dyDescent="0.25">
      <c r="A301" s="85"/>
      <c r="B301" s="87"/>
      <c r="C301" s="3" t="s">
        <v>21</v>
      </c>
      <c r="D301" s="4" t="s">
        <v>43</v>
      </c>
      <c r="E301" s="31">
        <v>20</v>
      </c>
      <c r="F301" s="31"/>
      <c r="G301" s="8"/>
      <c r="H301" s="8"/>
    </row>
    <row r="302" spans="1:8" ht="15.75" x14ac:dyDescent="0.25">
      <c r="A302" s="85"/>
      <c r="B302" s="87"/>
      <c r="C302" s="3" t="s">
        <v>21</v>
      </c>
      <c r="D302" s="4" t="s">
        <v>27</v>
      </c>
      <c r="E302" s="31">
        <v>78</v>
      </c>
      <c r="F302" s="31"/>
      <c r="G302" s="8"/>
      <c r="H302" s="8"/>
    </row>
    <row r="303" spans="1:8" ht="15.75" x14ac:dyDescent="0.25">
      <c r="A303" s="85"/>
      <c r="B303" s="87"/>
      <c r="C303" s="3" t="s">
        <v>21</v>
      </c>
      <c r="D303" s="4" t="s">
        <v>29</v>
      </c>
      <c r="E303" s="31">
        <v>34</v>
      </c>
      <c r="F303" s="31"/>
      <c r="G303" s="8"/>
      <c r="H303" s="8"/>
    </row>
    <row r="304" spans="1:8" ht="15.75" x14ac:dyDescent="0.25">
      <c r="A304" s="85"/>
      <c r="B304" s="87"/>
      <c r="C304" s="3" t="s">
        <v>21</v>
      </c>
      <c r="D304" s="4" t="s">
        <v>65</v>
      </c>
      <c r="E304" s="31">
        <v>2</v>
      </c>
      <c r="F304" s="31"/>
      <c r="G304" s="8"/>
      <c r="H304" s="8"/>
    </row>
    <row r="305" spans="1:8" ht="15.75" x14ac:dyDescent="0.25">
      <c r="A305" s="85"/>
      <c r="B305" s="87"/>
      <c r="C305" s="3" t="s">
        <v>21</v>
      </c>
      <c r="D305" s="4" t="s">
        <v>68</v>
      </c>
      <c r="E305" s="31">
        <v>2</v>
      </c>
      <c r="F305" s="31"/>
      <c r="G305" s="8"/>
      <c r="H305" s="8"/>
    </row>
    <row r="306" spans="1:8" ht="15.75" x14ac:dyDescent="0.25">
      <c r="A306" s="85"/>
      <c r="B306" s="87"/>
      <c r="C306" s="3" t="s">
        <v>21</v>
      </c>
      <c r="D306" s="4" t="s">
        <v>46</v>
      </c>
      <c r="E306" s="31">
        <v>80</v>
      </c>
      <c r="F306" s="31"/>
      <c r="G306" s="8"/>
      <c r="H306" s="8"/>
    </row>
    <row r="307" spans="1:8" ht="15.75" x14ac:dyDescent="0.25">
      <c r="A307" s="85"/>
      <c r="B307" s="87"/>
      <c r="C307" s="3" t="s">
        <v>21</v>
      </c>
      <c r="D307" s="4" t="s">
        <v>12</v>
      </c>
      <c r="E307" s="31">
        <v>28</v>
      </c>
      <c r="F307" s="31"/>
      <c r="G307" s="8"/>
      <c r="H307" s="8"/>
    </row>
    <row r="308" spans="1:8" ht="15.75" x14ac:dyDescent="0.25">
      <c r="A308" s="85"/>
      <c r="B308" s="87"/>
      <c r="C308" s="3" t="s">
        <v>21</v>
      </c>
      <c r="D308" s="4" t="s">
        <v>14</v>
      </c>
      <c r="E308" s="31">
        <v>20</v>
      </c>
      <c r="F308" s="31"/>
      <c r="G308" s="8"/>
      <c r="H308" s="8"/>
    </row>
    <row r="309" spans="1:8" ht="15.75" x14ac:dyDescent="0.25">
      <c r="A309" s="85"/>
      <c r="B309" s="87"/>
      <c r="C309" s="3" t="s">
        <v>41</v>
      </c>
      <c r="D309" s="4" t="s">
        <v>43</v>
      </c>
      <c r="E309" s="31">
        <v>15</v>
      </c>
      <c r="F309" s="31"/>
      <c r="G309" s="8"/>
      <c r="H309" s="8"/>
    </row>
    <row r="310" spans="1:8" ht="15.75" x14ac:dyDescent="0.25">
      <c r="A310" s="85"/>
      <c r="B310" s="87"/>
      <c r="C310" s="3" t="s">
        <v>41</v>
      </c>
      <c r="D310" s="4" t="s">
        <v>47</v>
      </c>
      <c r="E310" s="31">
        <v>3</v>
      </c>
      <c r="F310" s="31"/>
      <c r="G310" s="8"/>
      <c r="H310" s="8"/>
    </row>
    <row r="311" spans="1:8" ht="15.75" x14ac:dyDescent="0.25">
      <c r="A311" s="85"/>
      <c r="B311" s="87"/>
      <c r="C311" s="3" t="s">
        <v>41</v>
      </c>
      <c r="D311" s="4" t="s">
        <v>27</v>
      </c>
      <c r="E311" s="31">
        <v>49</v>
      </c>
      <c r="F311" s="31"/>
      <c r="G311" s="8"/>
      <c r="H311" s="8"/>
    </row>
    <row r="312" spans="1:8" ht="15.75" x14ac:dyDescent="0.25">
      <c r="A312" s="85"/>
      <c r="B312" s="87"/>
      <c r="C312" s="3" t="s">
        <v>41</v>
      </c>
      <c r="D312" s="4" t="s">
        <v>29</v>
      </c>
      <c r="E312" s="31">
        <v>16</v>
      </c>
      <c r="F312" s="31"/>
      <c r="G312" s="8"/>
      <c r="H312" s="8"/>
    </row>
    <row r="313" spans="1:8" ht="15.75" x14ac:dyDescent="0.25">
      <c r="A313" s="85"/>
      <c r="B313" s="87"/>
      <c r="C313" s="3" t="s">
        <v>41</v>
      </c>
      <c r="D313" s="4" t="s">
        <v>68</v>
      </c>
      <c r="E313" s="31">
        <v>1</v>
      </c>
      <c r="F313" s="31"/>
      <c r="G313" s="8"/>
      <c r="H313" s="8"/>
    </row>
    <row r="314" spans="1:8" ht="15.75" x14ac:dyDescent="0.25">
      <c r="A314" s="85"/>
      <c r="B314" s="87"/>
      <c r="C314" s="3" t="s">
        <v>41</v>
      </c>
      <c r="D314" s="4" t="s">
        <v>46</v>
      </c>
      <c r="E314" s="31">
        <v>30</v>
      </c>
      <c r="F314" s="31"/>
      <c r="G314" s="8"/>
      <c r="H314" s="8"/>
    </row>
    <row r="315" spans="1:8" ht="15.75" x14ac:dyDescent="0.25">
      <c r="A315" s="85"/>
      <c r="B315" s="87"/>
      <c r="C315" s="3" t="s">
        <v>41</v>
      </c>
      <c r="D315" s="4" t="s">
        <v>12</v>
      </c>
      <c r="E315" s="31">
        <v>6</v>
      </c>
      <c r="F315" s="31"/>
      <c r="G315" s="8"/>
      <c r="H315" s="8"/>
    </row>
    <row r="316" spans="1:8" ht="15.75" x14ac:dyDescent="0.25">
      <c r="A316" s="85"/>
      <c r="B316" s="87"/>
      <c r="C316" s="3" t="s">
        <v>41</v>
      </c>
      <c r="D316" s="4" t="s">
        <v>14</v>
      </c>
      <c r="E316" s="31">
        <v>6</v>
      </c>
      <c r="F316" s="31"/>
      <c r="G316" s="8"/>
      <c r="H316" s="8"/>
    </row>
    <row r="317" spans="1:8" ht="15" customHeight="1" x14ac:dyDescent="0.25">
      <c r="A317" s="85"/>
      <c r="B317" s="87"/>
      <c r="C317" s="50"/>
      <c r="D317" s="50"/>
      <c r="E317" s="51">
        <f>SUM(E300:E316)</f>
        <v>400</v>
      </c>
      <c r="F317" s="50"/>
      <c r="G317" s="50"/>
      <c r="H317" s="50"/>
    </row>
    <row r="318" spans="1:8" ht="15.75" x14ac:dyDescent="0.25">
      <c r="A318" s="85"/>
      <c r="B318" s="86" t="s">
        <v>84</v>
      </c>
      <c r="C318" s="3" t="s">
        <v>26</v>
      </c>
      <c r="D318" s="4" t="s">
        <v>27</v>
      </c>
      <c r="E318" s="6">
        <v>11</v>
      </c>
      <c r="F318" s="6"/>
      <c r="G318" s="8"/>
      <c r="H318" s="8"/>
    </row>
    <row r="319" spans="1:8" ht="15.75" x14ac:dyDescent="0.25">
      <c r="A319" s="85"/>
      <c r="B319" s="87"/>
      <c r="C319" s="3" t="s">
        <v>26</v>
      </c>
      <c r="D319" s="4" t="s">
        <v>29</v>
      </c>
      <c r="E319" s="31">
        <v>21</v>
      </c>
      <c r="F319" s="31"/>
      <c r="G319" s="8"/>
      <c r="H319" s="8"/>
    </row>
    <row r="320" spans="1:8" ht="15.75" x14ac:dyDescent="0.25">
      <c r="A320" s="85"/>
      <c r="B320" s="87"/>
      <c r="C320" s="3" t="s">
        <v>26</v>
      </c>
      <c r="D320" s="4" t="s">
        <v>65</v>
      </c>
      <c r="E320" s="31">
        <v>4</v>
      </c>
      <c r="F320" s="31"/>
      <c r="G320" s="8"/>
      <c r="H320" s="8"/>
    </row>
    <row r="321" spans="1:8" ht="15.75" x14ac:dyDescent="0.25">
      <c r="A321" s="85"/>
      <c r="B321" s="87"/>
      <c r="C321" s="3" t="s">
        <v>26</v>
      </c>
      <c r="D321" s="4" t="s">
        <v>12</v>
      </c>
      <c r="E321" s="31">
        <v>6</v>
      </c>
      <c r="F321" s="31"/>
      <c r="G321" s="8"/>
      <c r="H321" s="8"/>
    </row>
    <row r="322" spans="1:8" ht="15.75" x14ac:dyDescent="0.25">
      <c r="A322" s="85"/>
      <c r="B322" s="87"/>
      <c r="C322" s="3" t="s">
        <v>26</v>
      </c>
      <c r="D322" s="4" t="s">
        <v>14</v>
      </c>
      <c r="E322" s="31">
        <v>5</v>
      </c>
      <c r="F322" s="31"/>
      <c r="G322" s="8"/>
      <c r="H322" s="8"/>
    </row>
    <row r="323" spans="1:8" ht="15.75" x14ac:dyDescent="0.25">
      <c r="A323" s="85"/>
      <c r="B323" s="87"/>
      <c r="C323" s="3" t="s">
        <v>38</v>
      </c>
      <c r="D323" s="4" t="s">
        <v>27</v>
      </c>
      <c r="E323" s="31">
        <v>31</v>
      </c>
      <c r="F323" s="31"/>
      <c r="G323" s="8"/>
      <c r="H323" s="8"/>
    </row>
    <row r="324" spans="1:8" ht="15.75" x14ac:dyDescent="0.25">
      <c r="A324" s="85"/>
      <c r="B324" s="87"/>
      <c r="C324" s="3" t="s">
        <v>38</v>
      </c>
      <c r="D324" s="4" t="s">
        <v>29</v>
      </c>
      <c r="E324" s="31">
        <v>100</v>
      </c>
      <c r="F324" s="31"/>
      <c r="G324" s="8"/>
      <c r="H324" s="8"/>
    </row>
    <row r="325" spans="1:8" ht="15.75" x14ac:dyDescent="0.25">
      <c r="A325" s="85"/>
      <c r="B325" s="87"/>
      <c r="C325" s="3" t="s">
        <v>38</v>
      </c>
      <c r="D325" s="4" t="s">
        <v>37</v>
      </c>
      <c r="E325" s="31">
        <v>19</v>
      </c>
      <c r="F325" s="31"/>
      <c r="G325" s="8"/>
      <c r="H325" s="8"/>
    </row>
    <row r="326" spans="1:8" ht="15.75" x14ac:dyDescent="0.25">
      <c r="A326" s="85"/>
      <c r="B326" s="87"/>
      <c r="C326" s="3" t="s">
        <v>38</v>
      </c>
      <c r="D326" s="4" t="s">
        <v>65</v>
      </c>
      <c r="E326" s="31">
        <v>11</v>
      </c>
      <c r="F326" s="31"/>
      <c r="G326" s="8"/>
      <c r="H326" s="8"/>
    </row>
    <row r="327" spans="1:8" ht="15.75" x14ac:dyDescent="0.25">
      <c r="A327" s="85"/>
      <c r="B327" s="87"/>
      <c r="C327" s="3" t="s">
        <v>38</v>
      </c>
      <c r="D327" s="4" t="s">
        <v>12</v>
      </c>
      <c r="E327" s="31">
        <v>30</v>
      </c>
      <c r="F327" s="31"/>
      <c r="G327" s="8"/>
      <c r="H327" s="8"/>
    </row>
    <row r="328" spans="1:8" ht="15.75" x14ac:dyDescent="0.25">
      <c r="A328" s="85"/>
      <c r="B328" s="87"/>
      <c r="C328" s="3" t="s">
        <v>38</v>
      </c>
      <c r="D328" s="52" t="s">
        <v>14</v>
      </c>
      <c r="E328" s="53">
        <v>11</v>
      </c>
      <c r="F328" s="54"/>
      <c r="G328" s="54"/>
      <c r="H328" s="54"/>
    </row>
    <row r="329" spans="1:8" ht="15.75" x14ac:dyDescent="0.25">
      <c r="A329" s="85"/>
      <c r="B329" s="87"/>
      <c r="C329" s="50" t="s">
        <v>33</v>
      </c>
      <c r="D329" s="4" t="s">
        <v>12</v>
      </c>
      <c r="E329" s="6">
        <v>4</v>
      </c>
      <c r="F329" s="50"/>
      <c r="G329" s="50"/>
      <c r="H329" s="50"/>
    </row>
    <row r="330" spans="1:8" ht="15.75" x14ac:dyDescent="0.25">
      <c r="A330" s="85"/>
      <c r="B330" s="87"/>
      <c r="C330" s="50" t="s">
        <v>33</v>
      </c>
      <c r="D330" s="52" t="s">
        <v>14</v>
      </c>
      <c r="E330" s="6">
        <v>4</v>
      </c>
      <c r="F330" s="50"/>
      <c r="G330" s="50"/>
      <c r="H330" s="50"/>
    </row>
    <row r="331" spans="1:8" ht="15.75" x14ac:dyDescent="0.25">
      <c r="A331" s="85"/>
      <c r="B331" s="87"/>
      <c r="C331" s="50" t="s">
        <v>22</v>
      </c>
      <c r="D331" s="4" t="s">
        <v>12</v>
      </c>
      <c r="E331" s="6">
        <v>4</v>
      </c>
      <c r="F331" s="50"/>
      <c r="G331" s="50"/>
      <c r="H331" s="50"/>
    </row>
    <row r="332" spans="1:8" ht="15.75" x14ac:dyDescent="0.25">
      <c r="A332" s="85"/>
      <c r="B332" s="87"/>
      <c r="C332" s="50" t="s">
        <v>22</v>
      </c>
      <c r="D332" s="52" t="s">
        <v>14</v>
      </c>
      <c r="E332" s="6">
        <v>2</v>
      </c>
      <c r="F332" s="50"/>
      <c r="G332" s="50"/>
      <c r="H332" s="50"/>
    </row>
    <row r="333" spans="1:8" ht="15.75" x14ac:dyDescent="0.25">
      <c r="A333" s="85"/>
      <c r="B333" s="87"/>
      <c r="C333" s="50" t="s">
        <v>15</v>
      </c>
      <c r="D333" s="4" t="s">
        <v>12</v>
      </c>
      <c r="E333" s="6">
        <v>6</v>
      </c>
      <c r="F333" s="50"/>
      <c r="G333" s="50"/>
      <c r="H333" s="50"/>
    </row>
    <row r="334" spans="1:8" ht="15.75" x14ac:dyDescent="0.25">
      <c r="A334" s="85"/>
      <c r="B334" s="87"/>
      <c r="C334" s="50" t="s">
        <v>15</v>
      </c>
      <c r="D334" s="52" t="s">
        <v>14</v>
      </c>
      <c r="E334" s="6">
        <v>4</v>
      </c>
      <c r="F334" s="50"/>
      <c r="G334" s="50"/>
      <c r="H334" s="50"/>
    </row>
    <row r="335" spans="1:8" ht="15" customHeight="1" x14ac:dyDescent="0.25">
      <c r="A335" s="48"/>
      <c r="B335" s="48"/>
      <c r="C335" s="48"/>
      <c r="D335" s="48"/>
      <c r="E335" s="49">
        <f>SUM(E318:E334)</f>
        <v>273</v>
      </c>
      <c r="F335" s="48"/>
      <c r="G335" s="48"/>
      <c r="H335" s="48"/>
    </row>
    <row r="336" spans="1:8" ht="15.75" x14ac:dyDescent="0.25">
      <c r="A336" s="85"/>
      <c r="B336" s="86" t="s">
        <v>85</v>
      </c>
      <c r="C336" s="3" t="s">
        <v>21</v>
      </c>
      <c r="D336" s="4" t="s">
        <v>27</v>
      </c>
      <c r="E336" s="6">
        <v>2</v>
      </c>
      <c r="F336" s="6"/>
      <c r="G336" s="8"/>
      <c r="H336" s="8"/>
    </row>
    <row r="337" spans="1:8" ht="15.75" x14ac:dyDescent="0.25">
      <c r="A337" s="85"/>
      <c r="B337" s="87"/>
      <c r="C337" s="3" t="s">
        <v>21</v>
      </c>
      <c r="D337" s="4" t="s">
        <v>29</v>
      </c>
      <c r="E337" s="31">
        <v>11</v>
      </c>
      <c r="F337" s="31"/>
      <c r="G337" s="8"/>
      <c r="H337" s="8"/>
    </row>
    <row r="338" spans="1:8" ht="15.75" x14ac:dyDescent="0.25">
      <c r="A338" s="85"/>
      <c r="B338" s="87"/>
      <c r="C338" s="3" t="s">
        <v>21</v>
      </c>
      <c r="D338" s="4" t="s">
        <v>65</v>
      </c>
      <c r="E338" s="31">
        <v>3</v>
      </c>
      <c r="F338" s="31"/>
      <c r="G338" s="8"/>
      <c r="H338" s="8"/>
    </row>
    <row r="339" spans="1:8" ht="15.75" x14ac:dyDescent="0.25">
      <c r="A339" s="85"/>
      <c r="B339" s="87"/>
      <c r="C339" s="3" t="s">
        <v>21</v>
      </c>
      <c r="D339" s="4" t="s">
        <v>12</v>
      </c>
      <c r="E339" s="31">
        <v>27</v>
      </c>
      <c r="F339" s="31"/>
      <c r="G339" s="8"/>
      <c r="H339" s="8"/>
    </row>
    <row r="340" spans="1:8" ht="15.75" x14ac:dyDescent="0.25">
      <c r="A340" s="85"/>
      <c r="B340" s="87"/>
      <c r="C340" s="3" t="s">
        <v>21</v>
      </c>
      <c r="D340" s="4" t="s">
        <v>14</v>
      </c>
      <c r="E340" s="31">
        <v>20</v>
      </c>
      <c r="F340" s="31"/>
      <c r="G340" s="8"/>
      <c r="H340" s="8"/>
    </row>
    <row r="341" spans="1:8" ht="15.75" x14ac:dyDescent="0.25">
      <c r="A341" s="85"/>
      <c r="B341" s="87"/>
      <c r="C341" s="3" t="s">
        <v>15</v>
      </c>
      <c r="D341" s="4" t="s">
        <v>29</v>
      </c>
      <c r="E341" s="31">
        <v>3</v>
      </c>
      <c r="F341" s="31"/>
      <c r="G341" s="8"/>
      <c r="H341" s="8"/>
    </row>
    <row r="342" spans="1:8" ht="15.75" x14ac:dyDescent="0.25">
      <c r="A342" s="85"/>
      <c r="B342" s="87"/>
      <c r="C342" s="3" t="s">
        <v>15</v>
      </c>
      <c r="D342" s="4" t="s">
        <v>65</v>
      </c>
      <c r="E342" s="31">
        <v>1</v>
      </c>
      <c r="F342" s="31"/>
      <c r="G342" s="8"/>
      <c r="H342" s="8"/>
    </row>
    <row r="343" spans="1:8" ht="15.75" x14ac:dyDescent="0.25">
      <c r="A343" s="85"/>
      <c r="B343" s="87"/>
      <c r="C343" s="3" t="s">
        <v>15</v>
      </c>
      <c r="D343" s="4" t="s">
        <v>12</v>
      </c>
      <c r="E343" s="31">
        <v>30</v>
      </c>
      <c r="F343" s="31"/>
      <c r="G343" s="8"/>
      <c r="H343" s="8"/>
    </row>
    <row r="344" spans="1:8" ht="15.75" x14ac:dyDescent="0.25">
      <c r="A344" s="85"/>
      <c r="B344" s="87"/>
      <c r="C344" s="3" t="s">
        <v>15</v>
      </c>
      <c r="D344" s="4" t="s">
        <v>14</v>
      </c>
      <c r="E344" s="31">
        <v>27</v>
      </c>
      <c r="F344" s="31"/>
      <c r="G344" s="8"/>
      <c r="H344" s="8"/>
    </row>
    <row r="345" spans="1:8" ht="15.75" x14ac:dyDescent="0.25">
      <c r="A345" s="85"/>
      <c r="B345" s="87"/>
      <c r="C345" s="3" t="s">
        <v>41</v>
      </c>
      <c r="D345" s="4" t="s">
        <v>29</v>
      </c>
      <c r="E345" s="31">
        <v>9</v>
      </c>
      <c r="F345" s="31"/>
      <c r="G345" s="8"/>
      <c r="H345" s="8"/>
    </row>
    <row r="346" spans="1:8" ht="15.75" x14ac:dyDescent="0.25">
      <c r="A346" s="85"/>
      <c r="B346" s="87"/>
      <c r="C346" s="3" t="s">
        <v>41</v>
      </c>
      <c r="D346" s="4" t="s">
        <v>65</v>
      </c>
      <c r="E346" s="31">
        <v>1</v>
      </c>
      <c r="F346" s="31"/>
      <c r="G346" s="8"/>
      <c r="H346" s="8"/>
    </row>
    <row r="347" spans="1:8" ht="15.75" x14ac:dyDescent="0.25">
      <c r="A347" s="85"/>
      <c r="B347" s="87"/>
      <c r="C347" s="3" t="s">
        <v>41</v>
      </c>
      <c r="D347" s="4" t="s">
        <v>12</v>
      </c>
      <c r="E347" s="31">
        <v>40</v>
      </c>
      <c r="F347" s="31"/>
      <c r="G347" s="8"/>
      <c r="H347" s="8"/>
    </row>
    <row r="348" spans="1:8" ht="15.75" x14ac:dyDescent="0.25">
      <c r="A348" s="85"/>
      <c r="B348" s="87"/>
      <c r="C348" s="3" t="s">
        <v>41</v>
      </c>
      <c r="D348" s="52" t="s">
        <v>14</v>
      </c>
      <c r="E348" s="53">
        <v>31</v>
      </c>
      <c r="F348" s="54"/>
      <c r="G348" s="54"/>
      <c r="H348" s="54"/>
    </row>
    <row r="349" spans="1:8" ht="15.75" x14ac:dyDescent="0.25">
      <c r="A349" s="85"/>
      <c r="B349" s="87"/>
      <c r="C349" s="50" t="s">
        <v>32</v>
      </c>
      <c r="D349" s="4" t="s">
        <v>12</v>
      </c>
      <c r="E349" s="6">
        <v>5</v>
      </c>
      <c r="F349" s="50"/>
      <c r="G349" s="50"/>
      <c r="H349" s="50"/>
    </row>
    <row r="350" spans="1:8" ht="15.75" x14ac:dyDescent="0.25">
      <c r="A350" s="85"/>
      <c r="B350" s="87"/>
      <c r="C350" s="50" t="s">
        <v>32</v>
      </c>
      <c r="D350" s="50" t="s">
        <v>14</v>
      </c>
      <c r="E350" s="6">
        <v>4</v>
      </c>
      <c r="F350" s="50"/>
      <c r="G350" s="50"/>
      <c r="H350" s="50"/>
    </row>
    <row r="351" spans="1:8" ht="15.75" x14ac:dyDescent="0.25">
      <c r="A351" s="85"/>
      <c r="B351" s="87"/>
      <c r="C351" s="50" t="s">
        <v>33</v>
      </c>
      <c r="D351" s="4" t="s">
        <v>29</v>
      </c>
      <c r="E351" s="6">
        <v>2</v>
      </c>
      <c r="F351" s="50"/>
      <c r="G351" s="50"/>
      <c r="H351" s="50"/>
    </row>
    <row r="352" spans="1:8" ht="15.75" x14ac:dyDescent="0.25">
      <c r="A352" s="85"/>
      <c r="B352" s="87"/>
      <c r="C352" s="50" t="s">
        <v>33</v>
      </c>
      <c r="D352" s="4" t="s">
        <v>12</v>
      </c>
      <c r="E352" s="6">
        <v>2</v>
      </c>
      <c r="F352" s="50"/>
      <c r="G352" s="50"/>
      <c r="H352" s="50"/>
    </row>
    <row r="353" spans="1:8" ht="15.75" x14ac:dyDescent="0.25">
      <c r="A353" s="85"/>
      <c r="B353" s="87"/>
      <c r="C353" s="50" t="s">
        <v>22</v>
      </c>
      <c r="D353" s="4" t="s">
        <v>12</v>
      </c>
      <c r="E353" s="6">
        <v>6</v>
      </c>
      <c r="F353" s="50"/>
      <c r="G353" s="50"/>
      <c r="H353" s="50"/>
    </row>
    <row r="354" spans="1:8" ht="15.75" x14ac:dyDescent="0.25">
      <c r="A354" s="85"/>
      <c r="B354" s="87"/>
      <c r="C354" s="50" t="s">
        <v>22</v>
      </c>
      <c r="D354" s="4" t="s">
        <v>14</v>
      </c>
      <c r="E354" s="6">
        <v>4</v>
      </c>
      <c r="F354" s="50"/>
      <c r="G354" s="50"/>
      <c r="H354" s="50"/>
    </row>
    <row r="355" spans="1:8" ht="15" customHeight="1" x14ac:dyDescent="0.25">
      <c r="A355" s="48"/>
      <c r="B355" s="48"/>
      <c r="C355" s="48"/>
      <c r="D355" s="48"/>
      <c r="E355" s="49">
        <f>SUM(E336:E354)</f>
        <v>228</v>
      </c>
      <c r="F355" s="48"/>
      <c r="G355" s="48"/>
      <c r="H355" s="48"/>
    </row>
    <row r="356" spans="1:8" ht="15.75" x14ac:dyDescent="0.25">
      <c r="A356" s="90"/>
      <c r="B356" s="86" t="s">
        <v>86</v>
      </c>
      <c r="C356" s="3" t="s">
        <v>16</v>
      </c>
      <c r="D356" s="4" t="s">
        <v>12</v>
      </c>
      <c r="E356" s="6">
        <v>20</v>
      </c>
      <c r="F356" s="6"/>
      <c r="G356" s="8"/>
      <c r="H356" s="8"/>
    </row>
    <row r="357" spans="1:8" ht="15.75" x14ac:dyDescent="0.25">
      <c r="A357" s="85"/>
      <c r="B357" s="87"/>
      <c r="C357" s="3" t="s">
        <v>16</v>
      </c>
      <c r="D357" s="4" t="s">
        <v>14</v>
      </c>
      <c r="E357" s="31">
        <v>12</v>
      </c>
      <c r="F357" s="31"/>
      <c r="G357" s="8"/>
      <c r="H357" s="8"/>
    </row>
    <row r="358" spans="1:8" ht="15.75" x14ac:dyDescent="0.25">
      <c r="A358" s="85"/>
      <c r="B358" s="87"/>
      <c r="C358" s="3" t="s">
        <v>35</v>
      </c>
      <c r="D358" s="4" t="s">
        <v>12</v>
      </c>
      <c r="E358" s="31">
        <v>11</v>
      </c>
      <c r="F358" s="31"/>
      <c r="G358" s="8"/>
      <c r="H358" s="8"/>
    </row>
    <row r="359" spans="1:8" ht="15.75" x14ac:dyDescent="0.25">
      <c r="A359" s="85"/>
      <c r="B359" s="87"/>
      <c r="C359" s="3" t="s">
        <v>35</v>
      </c>
      <c r="D359" s="4" t="s">
        <v>14</v>
      </c>
      <c r="E359" s="31">
        <v>10</v>
      </c>
      <c r="F359" s="31"/>
      <c r="G359" s="8"/>
      <c r="H359" s="8"/>
    </row>
    <row r="360" spans="1:8" ht="15.75" x14ac:dyDescent="0.25">
      <c r="A360" s="85"/>
      <c r="B360" s="87"/>
      <c r="C360" s="3" t="s">
        <v>26</v>
      </c>
      <c r="D360" s="4" t="s">
        <v>80</v>
      </c>
      <c r="E360" s="31">
        <v>4</v>
      </c>
      <c r="F360" s="31"/>
      <c r="G360" s="8"/>
      <c r="H360" s="8"/>
    </row>
    <row r="361" spans="1:8" ht="15.75" x14ac:dyDescent="0.25">
      <c r="A361" s="85"/>
      <c r="B361" s="87"/>
      <c r="C361" s="3" t="s">
        <v>26</v>
      </c>
      <c r="D361" s="4" t="s">
        <v>65</v>
      </c>
      <c r="E361" s="31">
        <v>2</v>
      </c>
      <c r="F361" s="31"/>
      <c r="G361" s="8"/>
      <c r="H361" s="8"/>
    </row>
    <row r="362" spans="1:8" ht="15.75" x14ac:dyDescent="0.25">
      <c r="A362" s="85"/>
      <c r="B362" s="87"/>
      <c r="C362" s="3" t="s">
        <v>15</v>
      </c>
      <c r="D362" s="4" t="s">
        <v>12</v>
      </c>
      <c r="E362" s="31">
        <v>4</v>
      </c>
      <c r="F362" s="31"/>
      <c r="G362" s="8"/>
      <c r="H362" s="8"/>
    </row>
    <row r="363" spans="1:8" ht="15.75" x14ac:dyDescent="0.25">
      <c r="A363" s="85"/>
      <c r="B363" s="87"/>
      <c r="C363" s="3" t="s">
        <v>15</v>
      </c>
      <c r="D363" s="4" t="s">
        <v>14</v>
      </c>
      <c r="E363" s="31">
        <v>3</v>
      </c>
      <c r="F363" s="31"/>
      <c r="G363" s="8"/>
      <c r="H363" s="8"/>
    </row>
    <row r="364" spans="1:8" ht="15" customHeight="1" x14ac:dyDescent="0.25">
      <c r="A364" s="85"/>
      <c r="B364" s="87"/>
      <c r="C364" s="50"/>
      <c r="D364" s="50"/>
      <c r="E364" s="51">
        <f>SUM(E356:E363)</f>
        <v>66</v>
      </c>
      <c r="F364" s="50"/>
      <c r="G364" s="50"/>
      <c r="H364" s="50"/>
    </row>
    <row r="365" spans="1:8" ht="15.75" x14ac:dyDescent="0.25">
      <c r="A365" s="85"/>
      <c r="B365" s="86" t="s">
        <v>87</v>
      </c>
      <c r="C365" s="3" t="s">
        <v>22</v>
      </c>
      <c r="D365" s="4" t="s">
        <v>12</v>
      </c>
      <c r="E365" s="6">
        <v>6</v>
      </c>
      <c r="F365" s="6"/>
      <c r="G365" s="8"/>
      <c r="H365" s="8"/>
    </row>
    <row r="366" spans="1:8" ht="15.75" x14ac:dyDescent="0.25">
      <c r="A366" s="85"/>
      <c r="B366" s="87"/>
      <c r="C366" s="3" t="s">
        <v>22</v>
      </c>
      <c r="D366" s="4" t="s">
        <v>14</v>
      </c>
      <c r="E366" s="31">
        <v>4</v>
      </c>
      <c r="F366" s="31"/>
      <c r="G366" s="8"/>
      <c r="H366" s="8"/>
    </row>
    <row r="367" spans="1:8" ht="15.75" x14ac:dyDescent="0.25">
      <c r="A367" s="85"/>
      <c r="B367" s="87"/>
      <c r="C367" s="3" t="s">
        <v>23</v>
      </c>
      <c r="D367" s="4" t="s">
        <v>12</v>
      </c>
      <c r="E367" s="31">
        <v>1</v>
      </c>
      <c r="F367" s="31"/>
      <c r="G367" s="8"/>
      <c r="H367" s="8"/>
    </row>
    <row r="368" spans="1:8" ht="15.75" x14ac:dyDescent="0.25">
      <c r="A368" s="85"/>
      <c r="B368" s="87"/>
      <c r="C368" s="3" t="s">
        <v>16</v>
      </c>
      <c r="D368" s="4" t="s">
        <v>80</v>
      </c>
      <c r="E368" s="31">
        <v>9</v>
      </c>
      <c r="F368" s="31"/>
      <c r="G368" s="8"/>
      <c r="H368" s="8"/>
    </row>
    <row r="369" spans="1:8" ht="15.75" x14ac:dyDescent="0.25">
      <c r="A369" s="85"/>
      <c r="B369" s="87"/>
      <c r="C369" s="3" t="s">
        <v>16</v>
      </c>
      <c r="D369" s="4" t="s">
        <v>65</v>
      </c>
      <c r="E369" s="31">
        <v>1</v>
      </c>
      <c r="F369" s="31"/>
      <c r="G369" s="8"/>
      <c r="H369" s="8"/>
    </row>
    <row r="370" spans="1:8" ht="15.75" x14ac:dyDescent="0.25">
      <c r="A370" s="85"/>
      <c r="B370" s="87"/>
      <c r="C370" s="3" t="s">
        <v>16</v>
      </c>
      <c r="D370" s="4" t="s">
        <v>12</v>
      </c>
      <c r="E370" s="31">
        <v>40</v>
      </c>
      <c r="F370" s="31"/>
      <c r="G370" s="8"/>
      <c r="H370" s="8"/>
    </row>
    <row r="371" spans="1:8" ht="15.75" x14ac:dyDescent="0.25">
      <c r="A371" s="85"/>
      <c r="B371" s="87"/>
      <c r="C371" s="3" t="s">
        <v>16</v>
      </c>
      <c r="D371" s="4" t="s">
        <v>14</v>
      </c>
      <c r="E371" s="31">
        <v>17</v>
      </c>
      <c r="F371" s="31"/>
      <c r="G371" s="8"/>
      <c r="H371" s="8"/>
    </row>
    <row r="372" spans="1:8" ht="15.75" x14ac:dyDescent="0.25">
      <c r="A372" s="85"/>
      <c r="B372" s="87"/>
      <c r="C372" s="3" t="s">
        <v>15</v>
      </c>
      <c r="D372" s="4" t="s">
        <v>12</v>
      </c>
      <c r="E372" s="31">
        <v>50</v>
      </c>
      <c r="F372" s="31"/>
      <c r="G372" s="8"/>
      <c r="H372" s="8"/>
    </row>
    <row r="373" spans="1:8" ht="15.75" x14ac:dyDescent="0.25">
      <c r="A373" s="85"/>
      <c r="B373" s="87"/>
      <c r="C373" s="3" t="s">
        <v>15</v>
      </c>
      <c r="D373" s="4" t="s">
        <v>14</v>
      </c>
      <c r="E373" s="31">
        <v>39</v>
      </c>
      <c r="F373" s="31"/>
      <c r="G373" s="8"/>
      <c r="H373" s="8"/>
    </row>
    <row r="374" spans="1:8" ht="15.75" x14ac:dyDescent="0.25">
      <c r="A374" s="85"/>
      <c r="B374" s="87"/>
      <c r="C374" s="3" t="s">
        <v>21</v>
      </c>
      <c r="D374" s="4" t="s">
        <v>80</v>
      </c>
      <c r="E374" s="31">
        <v>9</v>
      </c>
      <c r="F374" s="31"/>
      <c r="G374" s="8"/>
      <c r="H374" s="8"/>
    </row>
    <row r="375" spans="1:8" ht="15.75" x14ac:dyDescent="0.25">
      <c r="A375" s="85"/>
      <c r="B375" s="87"/>
      <c r="C375" s="3" t="s">
        <v>21</v>
      </c>
      <c r="D375" s="4" t="s">
        <v>12</v>
      </c>
      <c r="E375" s="31">
        <v>50</v>
      </c>
      <c r="F375" s="31"/>
      <c r="G375" s="8"/>
      <c r="H375" s="8"/>
    </row>
    <row r="376" spans="1:8" ht="15.75" x14ac:dyDescent="0.25">
      <c r="A376" s="85"/>
      <c r="B376" s="87"/>
      <c r="C376" s="3" t="s">
        <v>21</v>
      </c>
      <c r="D376" s="4" t="s">
        <v>14</v>
      </c>
      <c r="E376" s="53">
        <v>32</v>
      </c>
      <c r="F376" s="54"/>
      <c r="G376" s="54"/>
      <c r="H376" s="54"/>
    </row>
    <row r="377" spans="1:8" ht="15.75" x14ac:dyDescent="0.25">
      <c r="A377" s="55"/>
      <c r="B377" s="87"/>
      <c r="C377" s="3" t="s">
        <v>18</v>
      </c>
      <c r="D377" s="4" t="s">
        <v>12</v>
      </c>
      <c r="E377" s="53">
        <v>8</v>
      </c>
      <c r="F377" s="54"/>
      <c r="G377" s="54"/>
      <c r="H377" s="54"/>
    </row>
    <row r="378" spans="1:8" ht="15.75" x14ac:dyDescent="0.25">
      <c r="A378" s="55"/>
      <c r="B378" s="88"/>
      <c r="C378" s="3" t="s">
        <v>18</v>
      </c>
      <c r="D378" s="4" t="s">
        <v>14</v>
      </c>
      <c r="E378" s="53">
        <v>5</v>
      </c>
      <c r="F378" s="54"/>
      <c r="G378" s="54"/>
      <c r="H378" s="54"/>
    </row>
    <row r="379" spans="1:8" ht="15" customHeight="1" x14ac:dyDescent="0.25">
      <c r="A379" s="48"/>
      <c r="B379" s="48"/>
      <c r="C379" s="48"/>
      <c r="D379" s="48"/>
      <c r="E379" s="49">
        <f>SUM(E365:E378)</f>
        <v>271</v>
      </c>
      <c r="F379" s="48"/>
      <c r="G379" s="48"/>
      <c r="H379" s="48"/>
    </row>
    <row r="380" spans="1:8" ht="15.75" x14ac:dyDescent="0.25">
      <c r="A380" s="90"/>
      <c r="B380" s="93" t="s">
        <v>88</v>
      </c>
      <c r="C380" s="3" t="s">
        <v>26</v>
      </c>
      <c r="D380" s="4" t="s">
        <v>27</v>
      </c>
      <c r="E380" s="6">
        <v>7</v>
      </c>
      <c r="F380" s="6"/>
      <c r="G380" s="8"/>
      <c r="H380" s="8"/>
    </row>
    <row r="381" spans="1:8" ht="15.75" x14ac:dyDescent="0.25">
      <c r="A381" s="85"/>
      <c r="B381" s="94"/>
      <c r="C381" s="3" t="s">
        <v>26</v>
      </c>
      <c r="D381" s="4" t="s">
        <v>29</v>
      </c>
      <c r="E381" s="31">
        <v>78</v>
      </c>
      <c r="F381" s="31"/>
      <c r="G381" s="8"/>
      <c r="H381" s="8"/>
    </row>
    <row r="382" spans="1:8" ht="15.75" x14ac:dyDescent="0.25">
      <c r="A382" s="85"/>
      <c r="B382" s="94"/>
      <c r="C382" s="3" t="s">
        <v>26</v>
      </c>
      <c r="D382" s="4" t="s">
        <v>37</v>
      </c>
      <c r="E382" s="31">
        <v>30</v>
      </c>
      <c r="F382" s="31"/>
      <c r="G382" s="8"/>
      <c r="H382" s="8"/>
    </row>
    <row r="383" spans="1:8" ht="15.75" x14ac:dyDescent="0.25">
      <c r="A383" s="85"/>
      <c r="B383" s="94"/>
      <c r="C383" s="3" t="s">
        <v>26</v>
      </c>
      <c r="D383" s="4" t="s">
        <v>65</v>
      </c>
      <c r="E383" s="31">
        <v>53</v>
      </c>
      <c r="F383" s="31"/>
      <c r="G383" s="8"/>
      <c r="H383" s="8"/>
    </row>
    <row r="384" spans="1:8" ht="15.75" x14ac:dyDescent="0.25">
      <c r="A384" s="85"/>
      <c r="B384" s="94"/>
      <c r="C384" s="3" t="s">
        <v>26</v>
      </c>
      <c r="D384" s="4" t="s">
        <v>68</v>
      </c>
      <c r="E384" s="31">
        <v>5</v>
      </c>
      <c r="F384" s="31"/>
      <c r="G384" s="8"/>
      <c r="H384" s="8"/>
    </row>
    <row r="385" spans="1:8" ht="15.75" x14ac:dyDescent="0.25">
      <c r="A385" s="85"/>
      <c r="B385" s="94"/>
      <c r="C385" s="3" t="s">
        <v>26</v>
      </c>
      <c r="D385" s="4" t="s">
        <v>12</v>
      </c>
      <c r="E385" s="31">
        <v>170</v>
      </c>
      <c r="F385" s="31"/>
      <c r="G385" s="8"/>
      <c r="H385" s="8"/>
    </row>
    <row r="386" spans="1:8" ht="15.75" x14ac:dyDescent="0.25">
      <c r="A386" s="85"/>
      <c r="B386" s="94"/>
      <c r="C386" s="3" t="s">
        <v>26</v>
      </c>
      <c r="D386" s="4" t="s">
        <v>14</v>
      </c>
      <c r="E386" s="31">
        <v>129</v>
      </c>
      <c r="F386" s="31"/>
      <c r="G386" s="8"/>
      <c r="H386" s="8"/>
    </row>
    <row r="387" spans="1:8" ht="15.75" x14ac:dyDescent="0.25">
      <c r="A387" s="85"/>
      <c r="B387" s="94"/>
      <c r="C387" s="3" t="s">
        <v>35</v>
      </c>
      <c r="D387" s="4" t="s">
        <v>12</v>
      </c>
      <c r="E387" s="31">
        <v>25</v>
      </c>
      <c r="F387" s="31"/>
      <c r="G387" s="8"/>
      <c r="H387" s="8"/>
    </row>
    <row r="388" spans="1:8" ht="15.75" x14ac:dyDescent="0.25">
      <c r="A388" s="85"/>
      <c r="B388" s="94"/>
      <c r="C388" s="3" t="s">
        <v>35</v>
      </c>
      <c r="D388" s="4" t="s">
        <v>14</v>
      </c>
      <c r="E388" s="31">
        <v>13</v>
      </c>
      <c r="F388" s="31"/>
      <c r="G388" s="8"/>
      <c r="H388" s="8"/>
    </row>
    <row r="389" spans="1:8" ht="15" customHeight="1" x14ac:dyDescent="0.25">
      <c r="A389" s="85"/>
      <c r="B389" s="94"/>
      <c r="C389" s="48"/>
      <c r="D389" s="48"/>
      <c r="E389" s="49">
        <f>SUM(E380:E388)</f>
        <v>510</v>
      </c>
      <c r="F389" s="48"/>
      <c r="G389" s="48"/>
      <c r="H389" s="48"/>
    </row>
    <row r="390" spans="1:8" ht="15.75" x14ac:dyDescent="0.25">
      <c r="A390" s="85"/>
      <c r="B390" s="86" t="s">
        <v>89</v>
      </c>
      <c r="C390" s="3" t="s">
        <v>26</v>
      </c>
      <c r="D390" s="4" t="s">
        <v>27</v>
      </c>
      <c r="E390" s="6">
        <v>1</v>
      </c>
      <c r="F390" s="6"/>
      <c r="G390" s="8"/>
      <c r="H390" s="8"/>
    </row>
    <row r="391" spans="1:8" ht="15.75" x14ac:dyDescent="0.25">
      <c r="A391" s="85"/>
      <c r="B391" s="87"/>
      <c r="C391" s="3" t="s">
        <v>26</v>
      </c>
      <c r="D391" s="4" t="s">
        <v>29</v>
      </c>
      <c r="E391" s="31">
        <v>22</v>
      </c>
      <c r="F391" s="31"/>
      <c r="G391" s="8"/>
      <c r="H391" s="8"/>
    </row>
    <row r="392" spans="1:8" ht="15.75" x14ac:dyDescent="0.25">
      <c r="A392" s="85"/>
      <c r="B392" s="87"/>
      <c r="C392" s="3" t="s">
        <v>26</v>
      </c>
      <c r="D392" s="4" t="s">
        <v>37</v>
      </c>
      <c r="E392" s="31">
        <v>15</v>
      </c>
      <c r="F392" s="31"/>
      <c r="G392" s="8"/>
      <c r="H392" s="8"/>
    </row>
    <row r="393" spans="1:8" ht="15.75" x14ac:dyDescent="0.25">
      <c r="A393" s="85"/>
      <c r="B393" s="87"/>
      <c r="C393" s="3" t="s">
        <v>26</v>
      </c>
      <c r="D393" s="4" t="s">
        <v>65</v>
      </c>
      <c r="E393" s="31">
        <v>53</v>
      </c>
      <c r="F393" s="31"/>
      <c r="G393" s="8"/>
      <c r="H393" s="8"/>
    </row>
    <row r="394" spans="1:8" ht="15.75" x14ac:dyDescent="0.25">
      <c r="A394" s="85"/>
      <c r="B394" s="87"/>
      <c r="C394" s="3" t="s">
        <v>26</v>
      </c>
      <c r="D394" s="4" t="s">
        <v>68</v>
      </c>
      <c r="E394" s="31">
        <v>1</v>
      </c>
      <c r="F394" s="31"/>
      <c r="G394" s="8"/>
      <c r="H394" s="8"/>
    </row>
    <row r="395" spans="1:8" ht="15.75" x14ac:dyDescent="0.25">
      <c r="A395" s="85"/>
      <c r="B395" s="87"/>
      <c r="C395" s="3" t="s">
        <v>26</v>
      </c>
      <c r="D395" s="4" t="s">
        <v>12</v>
      </c>
      <c r="E395" s="31">
        <v>6</v>
      </c>
      <c r="F395" s="31"/>
      <c r="G395" s="8"/>
      <c r="H395" s="8"/>
    </row>
    <row r="396" spans="1:8" ht="15.75" x14ac:dyDescent="0.25">
      <c r="A396" s="85"/>
      <c r="B396" s="87"/>
      <c r="C396" s="3" t="s">
        <v>26</v>
      </c>
      <c r="D396" s="4" t="s">
        <v>14</v>
      </c>
      <c r="E396" s="31">
        <v>5</v>
      </c>
      <c r="F396" s="31"/>
      <c r="G396" s="8"/>
      <c r="H396" s="8"/>
    </row>
    <row r="397" spans="1:8" ht="15" customHeight="1" x14ac:dyDescent="0.25">
      <c r="A397" s="48"/>
      <c r="B397" s="48"/>
      <c r="C397" s="48"/>
      <c r="D397" s="48"/>
      <c r="E397" s="49">
        <f>SUM(E390:E396)</f>
        <v>103</v>
      </c>
      <c r="F397" s="48"/>
      <c r="G397" s="48"/>
      <c r="H397" s="48"/>
    </row>
    <row r="398" spans="1:8" ht="15.75" x14ac:dyDescent="0.25">
      <c r="A398" s="83"/>
      <c r="B398" s="91" t="s">
        <v>90</v>
      </c>
      <c r="C398" s="3" t="s">
        <v>91</v>
      </c>
      <c r="D398" s="4" t="s">
        <v>12</v>
      </c>
      <c r="E398" s="6">
        <v>1</v>
      </c>
      <c r="F398" s="6"/>
      <c r="G398" s="8"/>
      <c r="H398" s="8"/>
    </row>
    <row r="399" spans="1:8" ht="15.75" x14ac:dyDescent="0.25">
      <c r="A399" s="83"/>
      <c r="B399" s="92"/>
      <c r="C399" s="3" t="s">
        <v>18</v>
      </c>
      <c r="D399" s="4" t="s">
        <v>12</v>
      </c>
      <c r="E399" s="31">
        <v>1</v>
      </c>
      <c r="F399" s="31"/>
      <c r="G399" s="8"/>
      <c r="H399" s="8"/>
    </row>
    <row r="400" spans="1:8" ht="15.75" x14ac:dyDescent="0.25">
      <c r="A400" s="83"/>
      <c r="B400" s="92"/>
      <c r="C400" s="3" t="s">
        <v>22</v>
      </c>
      <c r="D400" s="4" t="s">
        <v>12</v>
      </c>
      <c r="E400" s="31">
        <v>1</v>
      </c>
      <c r="F400" s="31"/>
      <c r="G400" s="8"/>
      <c r="H400" s="8"/>
    </row>
    <row r="401" spans="1:8" ht="15.75" x14ac:dyDescent="0.25">
      <c r="A401" s="83"/>
      <c r="B401" s="92"/>
      <c r="C401" s="3" t="s">
        <v>23</v>
      </c>
      <c r="D401" s="4" t="s">
        <v>12</v>
      </c>
      <c r="E401" s="31">
        <v>9</v>
      </c>
      <c r="F401" s="31"/>
      <c r="G401" s="8"/>
      <c r="H401" s="8"/>
    </row>
    <row r="402" spans="1:8" ht="15.75" x14ac:dyDescent="0.25">
      <c r="A402" s="83"/>
      <c r="B402" s="92"/>
      <c r="C402" s="3" t="s">
        <v>15</v>
      </c>
      <c r="D402" s="4" t="s">
        <v>12</v>
      </c>
      <c r="E402" s="31">
        <v>13</v>
      </c>
      <c r="F402" s="31"/>
      <c r="G402" s="8"/>
      <c r="H402" s="8"/>
    </row>
    <row r="403" spans="1:8" ht="15.75" x14ac:dyDescent="0.25">
      <c r="A403" s="83"/>
      <c r="B403" s="92"/>
      <c r="C403" s="3" t="s">
        <v>21</v>
      </c>
      <c r="D403" s="4" t="s">
        <v>12</v>
      </c>
      <c r="E403" s="31">
        <v>2</v>
      </c>
      <c r="F403" s="31"/>
      <c r="G403" s="8"/>
      <c r="H403" s="8"/>
    </row>
    <row r="404" spans="1:8" ht="15.75" x14ac:dyDescent="0.25">
      <c r="A404" s="83"/>
      <c r="B404" s="92"/>
      <c r="C404" s="3" t="s">
        <v>26</v>
      </c>
      <c r="D404" s="4" t="s">
        <v>80</v>
      </c>
      <c r="E404" s="31">
        <v>3</v>
      </c>
      <c r="F404" s="31"/>
      <c r="G404" s="8"/>
      <c r="H404" s="8"/>
    </row>
    <row r="405" spans="1:8" ht="15.75" x14ac:dyDescent="0.25">
      <c r="A405" s="83"/>
      <c r="B405" s="92"/>
      <c r="C405" s="3" t="s">
        <v>26</v>
      </c>
      <c r="D405" s="4" t="s">
        <v>65</v>
      </c>
      <c r="E405" s="31">
        <v>13</v>
      </c>
      <c r="F405" s="31"/>
      <c r="G405" s="8"/>
      <c r="H405" s="8"/>
    </row>
    <row r="406" spans="1:8" ht="15.75" x14ac:dyDescent="0.25">
      <c r="A406" s="83"/>
      <c r="B406" s="92"/>
      <c r="C406" s="3" t="s">
        <v>26</v>
      </c>
      <c r="D406" s="4" t="s">
        <v>12</v>
      </c>
      <c r="E406" s="31">
        <v>3</v>
      </c>
      <c r="F406" s="31"/>
      <c r="G406" s="8"/>
      <c r="H406" s="8"/>
    </row>
    <row r="407" spans="1:8" ht="15" customHeight="1" x14ac:dyDescent="0.25">
      <c r="A407" s="83"/>
      <c r="B407" s="92"/>
      <c r="C407" s="50"/>
      <c r="D407" s="50"/>
      <c r="E407" s="51">
        <f>SUM(E398:E406)</f>
        <v>46</v>
      </c>
      <c r="F407" s="50"/>
      <c r="G407" s="50"/>
      <c r="H407" s="50"/>
    </row>
    <row r="408" spans="1:8" ht="15.75" x14ac:dyDescent="0.25">
      <c r="A408" s="83"/>
      <c r="B408" s="86" t="s">
        <v>92</v>
      </c>
      <c r="C408" s="35" t="s">
        <v>26</v>
      </c>
      <c r="D408" s="4" t="s">
        <v>80</v>
      </c>
      <c r="E408" s="6">
        <v>12</v>
      </c>
      <c r="F408" s="6"/>
      <c r="G408" s="8"/>
      <c r="H408" s="8"/>
    </row>
    <row r="409" spans="1:8" ht="15.75" x14ac:dyDescent="0.25">
      <c r="A409" s="83"/>
      <c r="B409" s="87"/>
      <c r="C409" s="35" t="s">
        <v>26</v>
      </c>
      <c r="D409" s="4" t="s">
        <v>65</v>
      </c>
      <c r="E409" s="6">
        <v>27</v>
      </c>
      <c r="F409" s="6"/>
      <c r="G409" s="8"/>
      <c r="H409" s="8"/>
    </row>
    <row r="410" spans="1:8" ht="15.75" x14ac:dyDescent="0.25">
      <c r="A410" s="83"/>
      <c r="B410" s="87"/>
      <c r="C410" s="35" t="s">
        <v>26</v>
      </c>
      <c r="D410" s="4" t="s">
        <v>68</v>
      </c>
      <c r="E410" s="6">
        <v>1</v>
      </c>
      <c r="F410" s="6"/>
      <c r="G410" s="8"/>
      <c r="H410" s="8"/>
    </row>
    <row r="411" spans="1:8" ht="15.75" x14ac:dyDescent="0.25">
      <c r="A411" s="83"/>
      <c r="B411" s="87"/>
      <c r="C411" s="35" t="s">
        <v>26</v>
      </c>
      <c r="D411" s="4" t="s">
        <v>14</v>
      </c>
      <c r="E411" s="6">
        <v>6</v>
      </c>
      <c r="F411" s="6"/>
      <c r="G411" s="8"/>
      <c r="H411" s="8"/>
    </row>
    <row r="412" spans="1:8" ht="15.75" x14ac:dyDescent="0.25">
      <c r="A412" s="83"/>
      <c r="B412" s="87"/>
      <c r="C412" s="35" t="s">
        <v>93</v>
      </c>
      <c r="D412" s="4" t="s">
        <v>80</v>
      </c>
      <c r="E412" s="6">
        <v>1</v>
      </c>
      <c r="F412" s="6"/>
      <c r="G412" s="8"/>
      <c r="H412" s="8"/>
    </row>
    <row r="413" spans="1:8" ht="15.75" x14ac:dyDescent="0.25">
      <c r="A413" s="83"/>
      <c r="B413" s="87"/>
      <c r="C413" s="35" t="s">
        <v>93</v>
      </c>
      <c r="D413" s="4" t="s">
        <v>65</v>
      </c>
      <c r="E413" s="6">
        <v>12</v>
      </c>
      <c r="F413" s="6"/>
      <c r="G413" s="8"/>
      <c r="H413" s="8"/>
    </row>
    <row r="414" spans="1:8" ht="15.75" x14ac:dyDescent="0.25">
      <c r="A414" s="83"/>
      <c r="B414" s="87"/>
      <c r="C414" s="35" t="s">
        <v>93</v>
      </c>
      <c r="D414" s="4" t="s">
        <v>68</v>
      </c>
      <c r="E414" s="6">
        <v>3</v>
      </c>
      <c r="F414" s="6"/>
      <c r="G414" s="8"/>
      <c r="H414" s="8"/>
    </row>
    <row r="415" spans="1:8" ht="15.75" x14ac:dyDescent="0.25">
      <c r="A415" s="83"/>
      <c r="B415" s="87"/>
      <c r="C415" s="35" t="s">
        <v>93</v>
      </c>
      <c r="D415" s="4" t="s">
        <v>14</v>
      </c>
      <c r="E415" s="6">
        <v>1</v>
      </c>
      <c r="F415" s="50"/>
      <c r="G415" s="50"/>
      <c r="H415" s="50"/>
    </row>
    <row r="416" spans="1:8" ht="15.75" x14ac:dyDescent="0.25">
      <c r="A416" s="83"/>
      <c r="B416" s="87"/>
      <c r="C416" s="50" t="s">
        <v>21</v>
      </c>
      <c r="D416" s="4" t="s">
        <v>14</v>
      </c>
      <c r="E416" s="6">
        <v>1</v>
      </c>
      <c r="F416" s="50"/>
      <c r="G416" s="50"/>
      <c r="H416" s="50"/>
    </row>
    <row r="417" spans="1:8" ht="15.75" x14ac:dyDescent="0.25">
      <c r="A417" s="83"/>
      <c r="B417" s="88"/>
      <c r="C417" s="50" t="s">
        <v>15</v>
      </c>
      <c r="D417" s="4" t="s">
        <v>14</v>
      </c>
      <c r="E417" s="6">
        <v>1</v>
      </c>
      <c r="F417" s="50"/>
      <c r="G417" s="50"/>
      <c r="H417" s="50"/>
    </row>
    <row r="418" spans="1:8" x14ac:dyDescent="0.25">
      <c r="A418" s="83"/>
      <c r="B418" s="50"/>
      <c r="C418" s="50"/>
      <c r="D418" s="50"/>
      <c r="E418" s="51">
        <f>SUM(E408:E417)</f>
        <v>65</v>
      </c>
      <c r="F418" s="50"/>
      <c r="G418" s="50"/>
      <c r="H418" s="50"/>
    </row>
    <row r="1048540" spans="3:3" ht="15.75" x14ac:dyDescent="0.25">
      <c r="C1048540" s="3" t="s">
        <v>50</v>
      </c>
    </row>
  </sheetData>
  <mergeCells count="45">
    <mergeCell ref="A151:A155"/>
    <mergeCell ref="B151:B155"/>
    <mergeCell ref="A2:H2"/>
    <mergeCell ref="A4:A46"/>
    <mergeCell ref="B4:B20"/>
    <mergeCell ref="B21:B32"/>
    <mergeCell ref="B33:B46"/>
    <mergeCell ref="A47:A96"/>
    <mergeCell ref="B47:B64"/>
    <mergeCell ref="B65:B96"/>
    <mergeCell ref="A97:A131"/>
    <mergeCell ref="B97:B111"/>
    <mergeCell ref="B112:B131"/>
    <mergeCell ref="A132:A150"/>
    <mergeCell ref="B132:B150"/>
    <mergeCell ref="A156:A171"/>
    <mergeCell ref="B156:B171"/>
    <mergeCell ref="A172:A184"/>
    <mergeCell ref="B172:B184"/>
    <mergeCell ref="A185:A192"/>
    <mergeCell ref="B185:B192"/>
    <mergeCell ref="A193:A204"/>
    <mergeCell ref="B193:B204"/>
    <mergeCell ref="A205:A222"/>
    <mergeCell ref="B205:B222"/>
    <mergeCell ref="A223:A265"/>
    <mergeCell ref="B223:B236"/>
    <mergeCell ref="B237:B265"/>
    <mergeCell ref="A267:A298"/>
    <mergeCell ref="B267:B278"/>
    <mergeCell ref="B279:B298"/>
    <mergeCell ref="A300:A334"/>
    <mergeCell ref="B300:B317"/>
    <mergeCell ref="B318:B334"/>
    <mergeCell ref="A398:A418"/>
    <mergeCell ref="B398:B407"/>
    <mergeCell ref="B408:B417"/>
    <mergeCell ref="A336:A354"/>
    <mergeCell ref="B336:B354"/>
    <mergeCell ref="A356:A376"/>
    <mergeCell ref="B356:B364"/>
    <mergeCell ref="B365:B378"/>
    <mergeCell ref="A380:A396"/>
    <mergeCell ref="B380:B389"/>
    <mergeCell ref="B390:B39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5"/>
  <sheetViews>
    <sheetView workbookViewId="0">
      <selection activeCell="A6" sqref="A1:XFD1048576"/>
    </sheetView>
  </sheetViews>
  <sheetFormatPr defaultRowHeight="15" x14ac:dyDescent="0.25"/>
  <cols>
    <col min="1" max="1" width="9.7109375" style="56" customWidth="1"/>
    <col min="2" max="3" width="10.7109375" style="56" customWidth="1"/>
    <col min="4" max="4" width="31.7109375" style="56" customWidth="1"/>
    <col min="5" max="7" width="12.7109375" style="56" customWidth="1"/>
    <col min="8" max="9" width="11.7109375" style="56" customWidth="1"/>
    <col min="10" max="11" width="14.7109375" style="56" customWidth="1"/>
    <col min="12" max="15" width="12.7109375" style="56" customWidth="1"/>
    <col min="16" max="16384" width="9.140625" style="56"/>
  </cols>
  <sheetData>
    <row r="3" spans="1:15" ht="18" customHeight="1" x14ac:dyDescent="0.25">
      <c r="A3" s="106" t="s">
        <v>94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90" customHeight="1" x14ac:dyDescent="0.25">
      <c r="A4" s="107" t="s">
        <v>1</v>
      </c>
      <c r="B4" s="93" t="s">
        <v>2</v>
      </c>
      <c r="C4" s="93" t="s">
        <v>3</v>
      </c>
      <c r="D4" s="110" t="s">
        <v>4</v>
      </c>
      <c r="E4" s="93" t="s">
        <v>95</v>
      </c>
      <c r="F4" s="93" t="s">
        <v>96</v>
      </c>
      <c r="G4" s="93" t="s">
        <v>114</v>
      </c>
      <c r="H4" s="112" t="s">
        <v>97</v>
      </c>
      <c r="I4" s="112"/>
      <c r="J4" s="112" t="s">
        <v>98</v>
      </c>
      <c r="K4" s="112"/>
      <c r="L4" s="112" t="s">
        <v>99</v>
      </c>
      <c r="M4" s="112"/>
      <c r="N4" s="112" t="s">
        <v>100</v>
      </c>
      <c r="O4" s="112"/>
    </row>
    <row r="5" spans="1:15" ht="18" customHeight="1" x14ac:dyDescent="0.25">
      <c r="A5" s="108"/>
      <c r="B5" s="109"/>
      <c r="C5" s="109"/>
      <c r="D5" s="111"/>
      <c r="E5" s="109"/>
      <c r="F5" s="109"/>
      <c r="G5" s="109"/>
      <c r="H5" s="57" t="s">
        <v>101</v>
      </c>
      <c r="I5" s="57" t="s">
        <v>102</v>
      </c>
      <c r="J5" s="57" t="s">
        <v>101</v>
      </c>
      <c r="K5" s="57" t="s">
        <v>102</v>
      </c>
      <c r="L5" s="57" t="s">
        <v>101</v>
      </c>
      <c r="M5" s="57" t="s">
        <v>102</v>
      </c>
      <c r="N5" s="57" t="s">
        <v>101</v>
      </c>
      <c r="O5" s="57" t="s">
        <v>102</v>
      </c>
    </row>
    <row r="6" spans="1:15" ht="18" customHeight="1" x14ac:dyDescent="0.25">
      <c r="A6" s="102" t="s">
        <v>115</v>
      </c>
      <c r="B6" s="58" t="s">
        <v>117</v>
      </c>
      <c r="C6" s="3" t="s">
        <v>41</v>
      </c>
      <c r="D6" s="4" t="s">
        <v>47</v>
      </c>
      <c r="E6" s="59" t="s">
        <v>103</v>
      </c>
      <c r="F6" s="60">
        <v>5</v>
      </c>
      <c r="G6" s="60"/>
      <c r="H6" s="66">
        <v>133</v>
      </c>
      <c r="I6" s="69">
        <f>H6*1.95583</f>
        <v>260.12538999999998</v>
      </c>
      <c r="J6" s="66">
        <f>F6*H6</f>
        <v>665</v>
      </c>
      <c r="K6" s="69">
        <f>J6*1.95583</f>
        <v>1300.6269500000001</v>
      </c>
      <c r="L6" s="97"/>
      <c r="M6" s="97"/>
      <c r="N6" s="97"/>
      <c r="O6" s="97"/>
    </row>
    <row r="7" spans="1:15" ht="18" customHeight="1" x14ac:dyDescent="0.25">
      <c r="A7" s="102"/>
      <c r="B7" s="58"/>
      <c r="C7" s="3" t="s">
        <v>41</v>
      </c>
      <c r="D7" s="4" t="s">
        <v>119</v>
      </c>
      <c r="E7" s="59" t="s">
        <v>103</v>
      </c>
      <c r="F7" s="60">
        <v>6</v>
      </c>
      <c r="G7" s="60"/>
      <c r="H7" s="66">
        <v>92</v>
      </c>
      <c r="I7" s="69">
        <f t="shared" ref="I7:I28" si="0">H7*1.95583</f>
        <v>179.93636000000001</v>
      </c>
      <c r="J7" s="66">
        <f t="shared" ref="J7:J10" si="1">F7*H7</f>
        <v>552</v>
      </c>
      <c r="K7" s="69">
        <f t="shared" ref="K7:K28" si="2">J7*1.95583</f>
        <v>1079.61816</v>
      </c>
      <c r="L7" s="98"/>
      <c r="M7" s="98"/>
      <c r="N7" s="98"/>
      <c r="O7" s="98"/>
    </row>
    <row r="8" spans="1:15" ht="18" customHeight="1" x14ac:dyDescent="0.25">
      <c r="A8" s="102"/>
      <c r="B8" s="58"/>
      <c r="C8" s="3" t="s">
        <v>41</v>
      </c>
      <c r="D8" s="4" t="s">
        <v>43</v>
      </c>
      <c r="E8" s="59" t="s">
        <v>103</v>
      </c>
      <c r="F8" s="60">
        <v>5</v>
      </c>
      <c r="G8" s="60"/>
      <c r="H8" s="66">
        <v>87</v>
      </c>
      <c r="I8" s="69">
        <f t="shared" si="0"/>
        <v>170.15720999999999</v>
      </c>
      <c r="J8" s="66">
        <f t="shared" si="1"/>
        <v>435</v>
      </c>
      <c r="K8" s="69">
        <f t="shared" si="2"/>
        <v>850.78604999999993</v>
      </c>
      <c r="L8" s="98"/>
      <c r="M8" s="98"/>
      <c r="N8" s="98"/>
      <c r="O8" s="98"/>
    </row>
    <row r="9" spans="1:15" ht="18" customHeight="1" x14ac:dyDescent="0.25">
      <c r="A9" s="102"/>
      <c r="B9" s="58"/>
      <c r="C9" s="3" t="s">
        <v>41</v>
      </c>
      <c r="D9" s="4" t="s">
        <v>27</v>
      </c>
      <c r="E9" s="59" t="s">
        <v>103</v>
      </c>
      <c r="F9" s="60">
        <v>83</v>
      </c>
      <c r="G9" s="60"/>
      <c r="H9" s="66">
        <v>77</v>
      </c>
      <c r="I9" s="69">
        <f t="shared" si="0"/>
        <v>150.59890999999999</v>
      </c>
      <c r="J9" s="66">
        <f t="shared" si="1"/>
        <v>6391</v>
      </c>
      <c r="K9" s="69">
        <f t="shared" si="2"/>
        <v>12499.70953</v>
      </c>
      <c r="L9" s="98"/>
      <c r="M9" s="98"/>
      <c r="N9" s="98"/>
      <c r="O9" s="98"/>
    </row>
    <row r="10" spans="1:15" ht="18" customHeight="1" x14ac:dyDescent="0.25">
      <c r="A10" s="102"/>
      <c r="B10" s="58"/>
      <c r="C10" s="3" t="s">
        <v>41</v>
      </c>
      <c r="D10" s="4" t="s">
        <v>29</v>
      </c>
      <c r="E10" s="59" t="s">
        <v>103</v>
      </c>
      <c r="F10" s="60">
        <v>7</v>
      </c>
      <c r="G10" s="60"/>
      <c r="H10" s="66">
        <v>57</v>
      </c>
      <c r="I10" s="69">
        <f t="shared" si="0"/>
        <v>111.48231</v>
      </c>
      <c r="J10" s="66">
        <f t="shared" si="1"/>
        <v>399</v>
      </c>
      <c r="K10" s="69">
        <f t="shared" si="2"/>
        <v>780.37617</v>
      </c>
      <c r="L10" s="98"/>
      <c r="M10" s="98"/>
      <c r="N10" s="98"/>
      <c r="O10" s="98"/>
    </row>
    <row r="11" spans="1:15" ht="18" customHeight="1" x14ac:dyDescent="0.25">
      <c r="A11" s="102"/>
      <c r="B11" s="58"/>
      <c r="C11" s="3" t="s">
        <v>41</v>
      </c>
      <c r="D11" s="4" t="s">
        <v>120</v>
      </c>
      <c r="E11" s="59" t="s">
        <v>130</v>
      </c>
      <c r="F11" s="60">
        <v>1</v>
      </c>
      <c r="G11" s="79">
        <f>F11/0.6</f>
        <v>1.6666666666666667</v>
      </c>
      <c r="H11" s="66">
        <v>34</v>
      </c>
      <c r="I11" s="69">
        <f t="shared" si="0"/>
        <v>66.498220000000003</v>
      </c>
      <c r="J11" s="66">
        <f>ROUND(G11,0)*H11</f>
        <v>68</v>
      </c>
      <c r="K11" s="69">
        <f t="shared" si="2"/>
        <v>132.99644000000001</v>
      </c>
      <c r="L11" s="98"/>
      <c r="M11" s="98"/>
      <c r="N11" s="98"/>
      <c r="O11" s="98"/>
    </row>
    <row r="12" spans="1:15" ht="18" customHeight="1" x14ac:dyDescent="0.25">
      <c r="A12" s="102"/>
      <c r="B12" s="58"/>
      <c r="C12" s="3" t="s">
        <v>41</v>
      </c>
      <c r="D12" s="4" t="s">
        <v>30</v>
      </c>
      <c r="E12" s="59" t="s">
        <v>130</v>
      </c>
      <c r="F12" s="60">
        <v>1</v>
      </c>
      <c r="G12" s="79">
        <f>F12/0.6</f>
        <v>1.6666666666666667</v>
      </c>
      <c r="H12" s="66">
        <v>18</v>
      </c>
      <c r="I12" s="69">
        <f t="shared" si="0"/>
        <v>35.204940000000001</v>
      </c>
      <c r="J12" s="66">
        <f t="shared" ref="J12:J13" si="3">ROUND(G12,0)*H12</f>
        <v>36</v>
      </c>
      <c r="K12" s="69">
        <f t="shared" si="2"/>
        <v>70.409880000000001</v>
      </c>
      <c r="L12" s="98"/>
      <c r="M12" s="98"/>
      <c r="N12" s="98"/>
      <c r="O12" s="98"/>
    </row>
    <row r="13" spans="1:15" ht="18" customHeight="1" x14ac:dyDescent="0.25">
      <c r="A13" s="102"/>
      <c r="B13" s="58"/>
      <c r="C13" s="3" t="s">
        <v>41</v>
      </c>
      <c r="D13" s="4" t="s">
        <v>45</v>
      </c>
      <c r="E13" s="59" t="s">
        <v>130</v>
      </c>
      <c r="F13" s="60">
        <v>12</v>
      </c>
      <c r="G13" s="79">
        <f>F13/0.6</f>
        <v>20</v>
      </c>
      <c r="H13" s="66">
        <v>18</v>
      </c>
      <c r="I13" s="69">
        <f t="shared" si="0"/>
        <v>35.204940000000001</v>
      </c>
      <c r="J13" s="66">
        <f t="shared" si="3"/>
        <v>360</v>
      </c>
      <c r="K13" s="69">
        <f t="shared" si="2"/>
        <v>704.09879999999998</v>
      </c>
      <c r="L13" s="98"/>
      <c r="M13" s="98"/>
      <c r="N13" s="98"/>
      <c r="O13" s="98"/>
    </row>
    <row r="14" spans="1:15" ht="18" customHeight="1" x14ac:dyDescent="0.25">
      <c r="A14" s="102"/>
      <c r="B14" s="58"/>
      <c r="C14" s="3" t="s">
        <v>41</v>
      </c>
      <c r="D14" s="4" t="s">
        <v>46</v>
      </c>
      <c r="E14" s="59" t="s">
        <v>103</v>
      </c>
      <c r="F14" s="60">
        <v>185</v>
      </c>
      <c r="G14" s="60"/>
      <c r="H14" s="66">
        <v>41</v>
      </c>
      <c r="I14" s="69">
        <f t="shared" si="0"/>
        <v>80.189030000000002</v>
      </c>
      <c r="J14" s="66">
        <f>F14*H14</f>
        <v>7585</v>
      </c>
      <c r="K14" s="69">
        <f t="shared" si="2"/>
        <v>14834.97055</v>
      </c>
      <c r="L14" s="98"/>
      <c r="M14" s="98"/>
      <c r="N14" s="98"/>
      <c r="O14" s="98"/>
    </row>
    <row r="15" spans="1:15" ht="18" customHeight="1" x14ac:dyDescent="0.25">
      <c r="A15" s="102"/>
      <c r="B15" s="58"/>
      <c r="C15" s="3" t="s">
        <v>41</v>
      </c>
      <c r="D15" s="4" t="s">
        <v>12</v>
      </c>
      <c r="E15" s="59" t="s">
        <v>130</v>
      </c>
      <c r="F15" s="60">
        <v>84</v>
      </c>
      <c r="G15" s="79">
        <f>F15/0.6</f>
        <v>140</v>
      </c>
      <c r="H15" s="66">
        <v>18</v>
      </c>
      <c r="I15" s="69">
        <f t="shared" si="0"/>
        <v>35.204940000000001</v>
      </c>
      <c r="J15" s="66">
        <f t="shared" ref="J15:J16" si="4">ROUND(G15,0)*H15</f>
        <v>2520</v>
      </c>
      <c r="K15" s="69">
        <f t="shared" si="2"/>
        <v>4928.6916000000001</v>
      </c>
      <c r="L15" s="98"/>
      <c r="M15" s="98"/>
      <c r="N15" s="98"/>
      <c r="O15" s="98"/>
    </row>
    <row r="16" spans="1:15" ht="18" customHeight="1" x14ac:dyDescent="0.25">
      <c r="A16" s="102"/>
      <c r="B16" s="58"/>
      <c r="C16" s="3" t="s">
        <v>41</v>
      </c>
      <c r="D16" s="4" t="s">
        <v>14</v>
      </c>
      <c r="E16" s="59" t="s">
        <v>130</v>
      </c>
      <c r="F16" s="60">
        <v>55</v>
      </c>
      <c r="G16" s="79">
        <f>F16/0.55</f>
        <v>99.999999999999986</v>
      </c>
      <c r="H16" s="66">
        <v>18</v>
      </c>
      <c r="I16" s="69">
        <f t="shared" si="0"/>
        <v>35.204940000000001</v>
      </c>
      <c r="J16" s="66">
        <f t="shared" si="4"/>
        <v>1800</v>
      </c>
      <c r="K16" s="69">
        <f t="shared" si="2"/>
        <v>3520.4940000000001</v>
      </c>
      <c r="L16" s="98"/>
      <c r="M16" s="98"/>
      <c r="N16" s="98"/>
      <c r="O16" s="98"/>
    </row>
    <row r="17" spans="1:15" ht="18" customHeight="1" x14ac:dyDescent="0.25">
      <c r="A17" s="102"/>
      <c r="B17" s="58"/>
      <c r="C17" s="3" t="s">
        <v>21</v>
      </c>
      <c r="D17" s="4" t="s">
        <v>44</v>
      </c>
      <c r="E17" s="59" t="s">
        <v>103</v>
      </c>
      <c r="F17" s="60">
        <v>1</v>
      </c>
      <c r="G17" s="60"/>
      <c r="H17" s="66">
        <v>57</v>
      </c>
      <c r="I17" s="69">
        <f t="shared" si="0"/>
        <v>111.48231</v>
      </c>
      <c r="J17" s="66">
        <f t="shared" ref="J17:J20" si="5">F17*H17</f>
        <v>57</v>
      </c>
      <c r="K17" s="69">
        <f t="shared" si="2"/>
        <v>111.48231</v>
      </c>
      <c r="L17" s="98"/>
      <c r="M17" s="98"/>
      <c r="N17" s="98"/>
      <c r="O17" s="98"/>
    </row>
    <row r="18" spans="1:15" ht="18" customHeight="1" x14ac:dyDescent="0.25">
      <c r="A18" s="102"/>
      <c r="B18" s="58"/>
      <c r="C18" s="3" t="s">
        <v>21</v>
      </c>
      <c r="D18" s="4" t="s">
        <v>43</v>
      </c>
      <c r="E18" s="59" t="s">
        <v>103</v>
      </c>
      <c r="F18" s="60">
        <v>1</v>
      </c>
      <c r="G18" s="60"/>
      <c r="H18" s="66">
        <v>62</v>
      </c>
      <c r="I18" s="69">
        <f t="shared" si="0"/>
        <v>121.26146</v>
      </c>
      <c r="J18" s="66">
        <f t="shared" si="5"/>
        <v>62</v>
      </c>
      <c r="K18" s="69">
        <f t="shared" si="2"/>
        <v>121.26146</v>
      </c>
      <c r="L18" s="98"/>
      <c r="M18" s="98"/>
      <c r="N18" s="98"/>
      <c r="O18" s="98"/>
    </row>
    <row r="19" spans="1:15" ht="18" customHeight="1" x14ac:dyDescent="0.25">
      <c r="A19" s="102"/>
      <c r="B19" s="58"/>
      <c r="C19" s="3" t="s">
        <v>21</v>
      </c>
      <c r="D19" s="4" t="s">
        <v>27</v>
      </c>
      <c r="E19" s="59" t="s">
        <v>103</v>
      </c>
      <c r="F19" s="60">
        <v>7</v>
      </c>
      <c r="G19" s="60"/>
      <c r="H19" s="66">
        <v>57</v>
      </c>
      <c r="I19" s="69">
        <f t="shared" si="0"/>
        <v>111.48231</v>
      </c>
      <c r="J19" s="66">
        <f t="shared" si="5"/>
        <v>399</v>
      </c>
      <c r="K19" s="69">
        <f t="shared" si="2"/>
        <v>780.37617</v>
      </c>
      <c r="L19" s="98"/>
      <c r="M19" s="98"/>
      <c r="N19" s="98"/>
      <c r="O19" s="98"/>
    </row>
    <row r="20" spans="1:15" ht="18" customHeight="1" x14ac:dyDescent="0.25">
      <c r="A20" s="102"/>
      <c r="B20" s="58"/>
      <c r="C20" s="3" t="s">
        <v>21</v>
      </c>
      <c r="D20" s="4" t="s">
        <v>29</v>
      </c>
      <c r="E20" s="59" t="s">
        <v>103</v>
      </c>
      <c r="F20" s="60">
        <v>2</v>
      </c>
      <c r="G20" s="60"/>
      <c r="H20" s="66">
        <v>41</v>
      </c>
      <c r="I20" s="69">
        <f t="shared" si="0"/>
        <v>80.189030000000002</v>
      </c>
      <c r="J20" s="66">
        <f t="shared" si="5"/>
        <v>82</v>
      </c>
      <c r="K20" s="69">
        <f t="shared" si="2"/>
        <v>160.37806</v>
      </c>
      <c r="L20" s="98"/>
      <c r="M20" s="98"/>
      <c r="N20" s="98"/>
      <c r="O20" s="98"/>
    </row>
    <row r="21" spans="1:15" ht="18" customHeight="1" x14ac:dyDescent="0.25">
      <c r="A21" s="102"/>
      <c r="B21" s="58"/>
      <c r="C21" s="3" t="s">
        <v>21</v>
      </c>
      <c r="D21" s="4" t="s">
        <v>120</v>
      </c>
      <c r="E21" s="59" t="s">
        <v>130</v>
      </c>
      <c r="F21" s="60">
        <v>1</v>
      </c>
      <c r="G21" s="79">
        <f>F21/0.6</f>
        <v>1.6666666666666667</v>
      </c>
      <c r="H21" s="66">
        <v>26</v>
      </c>
      <c r="I21" s="69">
        <f t="shared" si="0"/>
        <v>50.851579999999998</v>
      </c>
      <c r="J21" s="66">
        <f t="shared" ref="J21:J22" si="6">ROUND(G21,0)*H21</f>
        <v>52</v>
      </c>
      <c r="K21" s="69">
        <f t="shared" si="2"/>
        <v>101.70316</v>
      </c>
      <c r="L21" s="98"/>
      <c r="M21" s="98"/>
      <c r="N21" s="98"/>
      <c r="O21" s="98"/>
    </row>
    <row r="22" spans="1:15" ht="18" customHeight="1" x14ac:dyDescent="0.25">
      <c r="A22" s="102"/>
      <c r="B22" s="58"/>
      <c r="C22" s="3" t="s">
        <v>21</v>
      </c>
      <c r="D22" s="4" t="s">
        <v>45</v>
      </c>
      <c r="E22" s="59" t="s">
        <v>130</v>
      </c>
      <c r="F22" s="60">
        <v>1</v>
      </c>
      <c r="G22" s="79">
        <f>F22/0.6</f>
        <v>1.6666666666666667</v>
      </c>
      <c r="H22" s="66">
        <v>18</v>
      </c>
      <c r="I22" s="69">
        <f t="shared" si="0"/>
        <v>35.204940000000001</v>
      </c>
      <c r="J22" s="66">
        <f t="shared" si="6"/>
        <v>36</v>
      </c>
      <c r="K22" s="69">
        <f t="shared" si="2"/>
        <v>70.409880000000001</v>
      </c>
      <c r="L22" s="98"/>
      <c r="M22" s="98"/>
      <c r="N22" s="98"/>
      <c r="O22" s="98"/>
    </row>
    <row r="23" spans="1:15" ht="18" customHeight="1" x14ac:dyDescent="0.25">
      <c r="A23" s="102"/>
      <c r="B23" s="58"/>
      <c r="C23" s="3" t="s">
        <v>21</v>
      </c>
      <c r="D23" s="4" t="s">
        <v>46</v>
      </c>
      <c r="E23" s="59" t="s">
        <v>103</v>
      </c>
      <c r="F23" s="60">
        <v>47</v>
      </c>
      <c r="G23" s="60"/>
      <c r="H23" s="66">
        <v>34</v>
      </c>
      <c r="I23" s="69">
        <f t="shared" si="0"/>
        <v>66.498220000000003</v>
      </c>
      <c r="J23" s="66">
        <f>F23*H23</f>
        <v>1598</v>
      </c>
      <c r="K23" s="69">
        <f t="shared" si="2"/>
        <v>3125.4163399999998</v>
      </c>
      <c r="L23" s="98"/>
      <c r="M23" s="98"/>
      <c r="N23" s="98"/>
      <c r="O23" s="98"/>
    </row>
    <row r="24" spans="1:15" ht="18" customHeight="1" x14ac:dyDescent="0.25">
      <c r="A24" s="102"/>
      <c r="B24" s="58"/>
      <c r="C24" s="3" t="s">
        <v>21</v>
      </c>
      <c r="D24" s="4" t="s">
        <v>12</v>
      </c>
      <c r="E24" s="59" t="s">
        <v>130</v>
      </c>
      <c r="F24" s="60">
        <v>18</v>
      </c>
      <c r="G24" s="79">
        <f>F24/0.6</f>
        <v>30</v>
      </c>
      <c r="H24" s="66">
        <v>18</v>
      </c>
      <c r="I24" s="69">
        <f t="shared" si="0"/>
        <v>35.204940000000001</v>
      </c>
      <c r="J24" s="66">
        <f t="shared" ref="J24:J25" si="7">ROUND(G24,0)*H24</f>
        <v>540</v>
      </c>
      <c r="K24" s="69">
        <f t="shared" si="2"/>
        <v>1056.1482000000001</v>
      </c>
      <c r="L24" s="98"/>
      <c r="M24" s="98"/>
      <c r="N24" s="98"/>
      <c r="O24" s="98"/>
    </row>
    <row r="25" spans="1:15" ht="18" customHeight="1" x14ac:dyDescent="0.25">
      <c r="A25" s="102"/>
      <c r="B25" s="58"/>
      <c r="C25" s="3" t="s">
        <v>21</v>
      </c>
      <c r="D25" s="4" t="s">
        <v>14</v>
      </c>
      <c r="E25" s="59" t="s">
        <v>130</v>
      </c>
      <c r="F25" s="60">
        <v>6</v>
      </c>
      <c r="G25" s="79">
        <f>F25/0.55</f>
        <v>10.909090909090908</v>
      </c>
      <c r="H25" s="66">
        <v>18</v>
      </c>
      <c r="I25" s="69">
        <f t="shared" si="0"/>
        <v>35.204940000000001</v>
      </c>
      <c r="J25" s="66">
        <f t="shared" si="7"/>
        <v>198</v>
      </c>
      <c r="K25" s="69">
        <f t="shared" si="2"/>
        <v>387.25434000000001</v>
      </c>
      <c r="L25" s="98"/>
      <c r="M25" s="98"/>
      <c r="N25" s="98"/>
      <c r="O25" s="98"/>
    </row>
    <row r="26" spans="1:15" ht="18" customHeight="1" x14ac:dyDescent="0.25">
      <c r="A26" s="102"/>
      <c r="B26" s="58"/>
      <c r="C26" s="3" t="s">
        <v>15</v>
      </c>
      <c r="D26" s="4" t="s">
        <v>46</v>
      </c>
      <c r="E26" s="59" t="s">
        <v>103</v>
      </c>
      <c r="F26" s="60">
        <v>2</v>
      </c>
      <c r="G26" s="60"/>
      <c r="H26" s="66">
        <v>34</v>
      </c>
      <c r="I26" s="69">
        <f t="shared" si="0"/>
        <v>66.498220000000003</v>
      </c>
      <c r="J26" s="66">
        <f>F26*H26</f>
        <v>68</v>
      </c>
      <c r="K26" s="69">
        <f t="shared" si="2"/>
        <v>132.99644000000001</v>
      </c>
      <c r="L26" s="98"/>
      <c r="M26" s="98"/>
      <c r="N26" s="98"/>
      <c r="O26" s="98"/>
    </row>
    <row r="27" spans="1:15" ht="18" customHeight="1" x14ac:dyDescent="0.25">
      <c r="A27" s="102"/>
      <c r="B27" s="58"/>
      <c r="C27" s="3" t="s">
        <v>15</v>
      </c>
      <c r="D27" s="4" t="s">
        <v>12</v>
      </c>
      <c r="E27" s="59" t="s">
        <v>130</v>
      </c>
      <c r="F27" s="60">
        <v>1</v>
      </c>
      <c r="G27" s="79">
        <f>F27/0.6</f>
        <v>1.6666666666666667</v>
      </c>
      <c r="H27" s="66">
        <v>18</v>
      </c>
      <c r="I27" s="69">
        <f t="shared" si="0"/>
        <v>35.204940000000001</v>
      </c>
      <c r="J27" s="66">
        <f t="shared" ref="J27:J28" si="8">ROUND(G27,0)*H27</f>
        <v>36</v>
      </c>
      <c r="K27" s="69">
        <f t="shared" si="2"/>
        <v>70.409880000000001</v>
      </c>
      <c r="L27" s="98"/>
      <c r="M27" s="98"/>
      <c r="N27" s="98"/>
      <c r="O27" s="98"/>
    </row>
    <row r="28" spans="1:15" ht="18" customHeight="1" x14ac:dyDescent="0.25">
      <c r="A28" s="102"/>
      <c r="B28" s="58"/>
      <c r="C28" s="3" t="s">
        <v>15</v>
      </c>
      <c r="D28" s="4" t="s">
        <v>14</v>
      </c>
      <c r="E28" s="59" t="s">
        <v>130</v>
      </c>
      <c r="F28" s="60">
        <v>1</v>
      </c>
      <c r="G28" s="79">
        <f>F28/0.55</f>
        <v>1.8181818181818181</v>
      </c>
      <c r="H28" s="66">
        <v>18</v>
      </c>
      <c r="I28" s="69">
        <f t="shared" si="0"/>
        <v>35.204940000000001</v>
      </c>
      <c r="J28" s="66">
        <f t="shared" si="8"/>
        <v>36</v>
      </c>
      <c r="K28" s="69">
        <f t="shared" si="2"/>
        <v>70.409880000000001</v>
      </c>
      <c r="L28" s="98"/>
      <c r="M28" s="98"/>
      <c r="N28" s="98"/>
      <c r="O28" s="98"/>
    </row>
    <row r="29" spans="1:15" ht="18" customHeight="1" x14ac:dyDescent="0.25">
      <c r="A29" s="102"/>
      <c r="B29" s="61"/>
      <c r="C29" s="100" t="s">
        <v>118</v>
      </c>
      <c r="D29" s="101"/>
      <c r="E29" s="62"/>
      <c r="F29" s="63">
        <f>SUM(F6:F28)</f>
        <v>532</v>
      </c>
      <c r="G29" s="80">
        <f>SUM(G6:G28)</f>
        <v>311.06060606060612</v>
      </c>
      <c r="H29" s="67"/>
      <c r="I29" s="70"/>
      <c r="J29" s="67">
        <f>SUM(J6:J28)</f>
        <v>23975</v>
      </c>
      <c r="K29" s="70">
        <f>SUM(K6:K28)</f>
        <v>46891.024249999995</v>
      </c>
      <c r="L29" s="98"/>
      <c r="M29" s="98"/>
      <c r="N29" s="98"/>
      <c r="O29" s="98"/>
    </row>
    <row r="30" spans="1:15" ht="18" customHeight="1" x14ac:dyDescent="0.25">
      <c r="A30" s="102"/>
      <c r="B30" s="77" t="s">
        <v>121</v>
      </c>
      <c r="C30" s="3" t="s">
        <v>41</v>
      </c>
      <c r="D30" s="4" t="s">
        <v>47</v>
      </c>
      <c r="E30" s="59" t="s">
        <v>103</v>
      </c>
      <c r="F30" s="60">
        <v>7</v>
      </c>
      <c r="G30" s="60"/>
      <c r="H30" s="66">
        <v>133</v>
      </c>
      <c r="I30" s="69">
        <f t="shared" ref="I30:I51" si="9">H30*1.95583</f>
        <v>260.12538999999998</v>
      </c>
      <c r="J30" s="66">
        <f t="shared" ref="J30:J34" si="10">F30*H30</f>
        <v>931</v>
      </c>
      <c r="K30" s="69">
        <f t="shared" ref="K30:K51" si="11">J30*1.95583</f>
        <v>1820.8777299999999</v>
      </c>
      <c r="L30" s="98"/>
      <c r="M30" s="98"/>
      <c r="N30" s="98"/>
      <c r="O30" s="98"/>
    </row>
    <row r="31" spans="1:15" ht="18" customHeight="1" x14ac:dyDescent="0.25">
      <c r="A31" s="102"/>
      <c r="B31" s="58"/>
      <c r="C31" s="3" t="s">
        <v>41</v>
      </c>
      <c r="D31" s="4" t="s">
        <v>119</v>
      </c>
      <c r="E31" s="59" t="s">
        <v>103</v>
      </c>
      <c r="F31" s="60">
        <v>9</v>
      </c>
      <c r="G31" s="60"/>
      <c r="H31" s="66">
        <v>92</v>
      </c>
      <c r="I31" s="69">
        <f t="shared" si="9"/>
        <v>179.93636000000001</v>
      </c>
      <c r="J31" s="66">
        <f t="shared" si="10"/>
        <v>828</v>
      </c>
      <c r="K31" s="69">
        <f t="shared" si="11"/>
        <v>1619.42724</v>
      </c>
      <c r="L31" s="98"/>
      <c r="M31" s="98"/>
      <c r="N31" s="98"/>
      <c r="O31" s="98"/>
    </row>
    <row r="32" spans="1:15" ht="18" customHeight="1" x14ac:dyDescent="0.25">
      <c r="A32" s="102"/>
      <c r="B32" s="58"/>
      <c r="C32" s="3" t="s">
        <v>41</v>
      </c>
      <c r="D32" s="4" t="s">
        <v>43</v>
      </c>
      <c r="E32" s="59" t="s">
        <v>103</v>
      </c>
      <c r="F32" s="60">
        <v>6</v>
      </c>
      <c r="G32" s="60"/>
      <c r="H32" s="66">
        <v>87</v>
      </c>
      <c r="I32" s="69">
        <f t="shared" si="9"/>
        <v>170.15720999999999</v>
      </c>
      <c r="J32" s="66">
        <f t="shared" si="10"/>
        <v>522</v>
      </c>
      <c r="K32" s="69">
        <f t="shared" si="11"/>
        <v>1020.94326</v>
      </c>
      <c r="L32" s="98"/>
      <c r="M32" s="98"/>
      <c r="N32" s="98"/>
      <c r="O32" s="98"/>
    </row>
    <row r="33" spans="1:15" ht="18" customHeight="1" x14ac:dyDescent="0.25">
      <c r="A33" s="102"/>
      <c r="B33" s="58"/>
      <c r="C33" s="3" t="s">
        <v>41</v>
      </c>
      <c r="D33" s="4" t="s">
        <v>27</v>
      </c>
      <c r="E33" s="59" t="s">
        <v>103</v>
      </c>
      <c r="F33" s="60">
        <v>48</v>
      </c>
      <c r="G33" s="60"/>
      <c r="H33" s="66">
        <v>77</v>
      </c>
      <c r="I33" s="69">
        <f t="shared" si="9"/>
        <v>150.59890999999999</v>
      </c>
      <c r="J33" s="66">
        <f t="shared" si="10"/>
        <v>3696</v>
      </c>
      <c r="K33" s="69">
        <f t="shared" si="11"/>
        <v>7228.7476799999995</v>
      </c>
      <c r="L33" s="98"/>
      <c r="M33" s="98"/>
      <c r="N33" s="98"/>
      <c r="O33" s="98"/>
    </row>
    <row r="34" spans="1:15" ht="18" customHeight="1" x14ac:dyDescent="0.25">
      <c r="A34" s="102"/>
      <c r="B34" s="58"/>
      <c r="C34" s="3" t="s">
        <v>41</v>
      </c>
      <c r="D34" s="4" t="s">
        <v>29</v>
      </c>
      <c r="E34" s="59" t="s">
        <v>103</v>
      </c>
      <c r="F34" s="60">
        <v>4</v>
      </c>
      <c r="G34" s="60"/>
      <c r="H34" s="66">
        <v>57</v>
      </c>
      <c r="I34" s="69">
        <f t="shared" si="9"/>
        <v>111.48231</v>
      </c>
      <c r="J34" s="66">
        <f t="shared" si="10"/>
        <v>228</v>
      </c>
      <c r="K34" s="69">
        <f t="shared" si="11"/>
        <v>445.92923999999999</v>
      </c>
      <c r="L34" s="98"/>
      <c r="M34" s="98"/>
      <c r="N34" s="98"/>
      <c r="O34" s="98"/>
    </row>
    <row r="35" spans="1:15" ht="18" customHeight="1" x14ac:dyDescent="0.25">
      <c r="A35" s="102"/>
      <c r="B35" s="58"/>
      <c r="C35" s="3" t="s">
        <v>41</v>
      </c>
      <c r="D35" s="4" t="s">
        <v>120</v>
      </c>
      <c r="E35" s="59" t="s">
        <v>130</v>
      </c>
      <c r="F35" s="60">
        <v>1</v>
      </c>
      <c r="G35" s="79">
        <f>F35/0.6</f>
        <v>1.6666666666666667</v>
      </c>
      <c r="H35" s="66">
        <v>34</v>
      </c>
      <c r="I35" s="69">
        <f t="shared" si="9"/>
        <v>66.498220000000003</v>
      </c>
      <c r="J35" s="66">
        <f t="shared" ref="J35:J36" si="12">ROUND(G35,0)*H35</f>
        <v>68</v>
      </c>
      <c r="K35" s="69">
        <f t="shared" si="11"/>
        <v>132.99644000000001</v>
      </c>
      <c r="L35" s="98"/>
      <c r="M35" s="98"/>
      <c r="N35" s="98"/>
      <c r="O35" s="98"/>
    </row>
    <row r="36" spans="1:15" ht="18" customHeight="1" x14ac:dyDescent="0.25">
      <c r="A36" s="102"/>
      <c r="B36" s="58"/>
      <c r="C36" s="3" t="s">
        <v>41</v>
      </c>
      <c r="D36" s="4" t="s">
        <v>45</v>
      </c>
      <c r="E36" s="59" t="s">
        <v>130</v>
      </c>
      <c r="F36" s="60">
        <v>5</v>
      </c>
      <c r="G36" s="79">
        <f>F36/0.6</f>
        <v>8.3333333333333339</v>
      </c>
      <c r="H36" s="66">
        <v>18</v>
      </c>
      <c r="I36" s="69">
        <f t="shared" si="9"/>
        <v>35.204940000000001</v>
      </c>
      <c r="J36" s="66">
        <f t="shared" si="12"/>
        <v>144</v>
      </c>
      <c r="K36" s="69">
        <f t="shared" si="11"/>
        <v>281.63952</v>
      </c>
      <c r="L36" s="98"/>
      <c r="M36" s="98"/>
      <c r="N36" s="98"/>
      <c r="O36" s="98"/>
    </row>
    <row r="37" spans="1:15" ht="18" customHeight="1" x14ac:dyDescent="0.25">
      <c r="A37" s="102"/>
      <c r="B37" s="58"/>
      <c r="C37" s="3" t="s">
        <v>41</v>
      </c>
      <c r="D37" s="4" t="s">
        <v>46</v>
      </c>
      <c r="E37" s="59" t="s">
        <v>103</v>
      </c>
      <c r="F37" s="60">
        <v>61</v>
      </c>
      <c r="G37" s="60"/>
      <c r="H37" s="66">
        <v>41</v>
      </c>
      <c r="I37" s="69">
        <f t="shared" si="9"/>
        <v>80.189030000000002</v>
      </c>
      <c r="J37" s="66">
        <f>F37*H37</f>
        <v>2501</v>
      </c>
      <c r="K37" s="69">
        <f t="shared" si="11"/>
        <v>4891.5308299999997</v>
      </c>
      <c r="L37" s="98"/>
      <c r="M37" s="98"/>
      <c r="N37" s="98"/>
      <c r="O37" s="98"/>
    </row>
    <row r="38" spans="1:15" ht="18" customHeight="1" x14ac:dyDescent="0.25">
      <c r="A38" s="102"/>
      <c r="B38" s="58"/>
      <c r="C38" s="3" t="s">
        <v>41</v>
      </c>
      <c r="D38" s="4" t="s">
        <v>12</v>
      </c>
      <c r="E38" s="59" t="s">
        <v>130</v>
      </c>
      <c r="F38" s="60">
        <v>29</v>
      </c>
      <c r="G38" s="79">
        <f>F38/0.6</f>
        <v>48.333333333333336</v>
      </c>
      <c r="H38" s="66">
        <v>18</v>
      </c>
      <c r="I38" s="69">
        <f t="shared" si="9"/>
        <v>35.204940000000001</v>
      </c>
      <c r="J38" s="66">
        <f t="shared" ref="J38:J39" si="13">ROUND(G38,0)*H38</f>
        <v>864</v>
      </c>
      <c r="K38" s="69">
        <f t="shared" si="11"/>
        <v>1689.8371199999999</v>
      </c>
      <c r="L38" s="98"/>
      <c r="M38" s="98"/>
      <c r="N38" s="98"/>
      <c r="O38" s="98"/>
    </row>
    <row r="39" spans="1:15" ht="18" customHeight="1" x14ac:dyDescent="0.25">
      <c r="A39" s="102"/>
      <c r="B39" s="58"/>
      <c r="C39" s="3" t="s">
        <v>41</v>
      </c>
      <c r="D39" s="4" t="s">
        <v>14</v>
      </c>
      <c r="E39" s="59" t="s">
        <v>130</v>
      </c>
      <c r="F39" s="60">
        <v>16</v>
      </c>
      <c r="G39" s="79">
        <f>F39/0.55</f>
        <v>29.09090909090909</v>
      </c>
      <c r="H39" s="66">
        <v>18</v>
      </c>
      <c r="I39" s="69">
        <f t="shared" si="9"/>
        <v>35.204940000000001</v>
      </c>
      <c r="J39" s="66">
        <f t="shared" si="13"/>
        <v>522</v>
      </c>
      <c r="K39" s="69">
        <f t="shared" si="11"/>
        <v>1020.94326</v>
      </c>
      <c r="L39" s="98"/>
      <c r="M39" s="98"/>
      <c r="N39" s="98"/>
      <c r="O39" s="98"/>
    </row>
    <row r="40" spans="1:15" ht="18" customHeight="1" x14ac:dyDescent="0.25">
      <c r="A40" s="102"/>
      <c r="B40" s="58"/>
      <c r="C40" s="3" t="s">
        <v>21</v>
      </c>
      <c r="D40" s="4" t="s">
        <v>44</v>
      </c>
      <c r="E40" s="59" t="s">
        <v>103</v>
      </c>
      <c r="F40" s="60">
        <v>5</v>
      </c>
      <c r="G40" s="60"/>
      <c r="H40" s="66">
        <v>57</v>
      </c>
      <c r="I40" s="69">
        <f t="shared" si="9"/>
        <v>111.48231</v>
      </c>
      <c r="J40" s="66">
        <f t="shared" ref="J40:J43" si="14">F40*H40</f>
        <v>285</v>
      </c>
      <c r="K40" s="69">
        <f t="shared" si="11"/>
        <v>557.41155000000003</v>
      </c>
      <c r="L40" s="98"/>
      <c r="M40" s="98"/>
      <c r="N40" s="98"/>
      <c r="O40" s="98"/>
    </row>
    <row r="41" spans="1:15" ht="18" customHeight="1" x14ac:dyDescent="0.25">
      <c r="A41" s="102"/>
      <c r="B41" s="58"/>
      <c r="C41" s="3" t="s">
        <v>21</v>
      </c>
      <c r="D41" s="4" t="s">
        <v>43</v>
      </c>
      <c r="E41" s="59" t="s">
        <v>103</v>
      </c>
      <c r="F41" s="60">
        <v>10</v>
      </c>
      <c r="G41" s="60"/>
      <c r="H41" s="66">
        <v>62</v>
      </c>
      <c r="I41" s="69">
        <f t="shared" si="9"/>
        <v>121.26146</v>
      </c>
      <c r="J41" s="66">
        <f t="shared" si="14"/>
        <v>620</v>
      </c>
      <c r="K41" s="69">
        <f t="shared" si="11"/>
        <v>1212.6145999999999</v>
      </c>
      <c r="L41" s="98"/>
      <c r="M41" s="98"/>
      <c r="N41" s="98"/>
      <c r="O41" s="98"/>
    </row>
    <row r="42" spans="1:15" ht="18" customHeight="1" x14ac:dyDescent="0.25">
      <c r="A42" s="102"/>
      <c r="B42" s="58"/>
      <c r="C42" s="3" t="s">
        <v>21</v>
      </c>
      <c r="D42" s="4" t="s">
        <v>27</v>
      </c>
      <c r="E42" s="59" t="s">
        <v>103</v>
      </c>
      <c r="F42" s="60">
        <v>94</v>
      </c>
      <c r="G42" s="60"/>
      <c r="H42" s="66">
        <v>57</v>
      </c>
      <c r="I42" s="69">
        <f t="shared" si="9"/>
        <v>111.48231</v>
      </c>
      <c r="J42" s="66">
        <f t="shared" si="14"/>
        <v>5358</v>
      </c>
      <c r="K42" s="69">
        <f t="shared" si="11"/>
        <v>10479.33714</v>
      </c>
      <c r="L42" s="98"/>
      <c r="M42" s="98"/>
      <c r="N42" s="98"/>
      <c r="O42" s="98"/>
    </row>
    <row r="43" spans="1:15" ht="18" customHeight="1" x14ac:dyDescent="0.25">
      <c r="A43" s="102"/>
      <c r="B43" s="58"/>
      <c r="C43" s="3" t="s">
        <v>21</v>
      </c>
      <c r="D43" s="4" t="s">
        <v>29</v>
      </c>
      <c r="E43" s="59" t="s">
        <v>103</v>
      </c>
      <c r="F43" s="60">
        <v>8</v>
      </c>
      <c r="G43" s="60"/>
      <c r="H43" s="66">
        <v>41</v>
      </c>
      <c r="I43" s="69">
        <f t="shared" si="9"/>
        <v>80.189030000000002</v>
      </c>
      <c r="J43" s="66">
        <f t="shared" si="14"/>
        <v>328</v>
      </c>
      <c r="K43" s="69">
        <f t="shared" si="11"/>
        <v>641.51224000000002</v>
      </c>
      <c r="L43" s="98"/>
      <c r="M43" s="98"/>
      <c r="N43" s="98"/>
      <c r="O43" s="98"/>
    </row>
    <row r="44" spans="1:15" ht="18" customHeight="1" x14ac:dyDescent="0.25">
      <c r="A44" s="102"/>
      <c r="B44" s="58"/>
      <c r="C44" s="3" t="s">
        <v>21</v>
      </c>
      <c r="D44" s="4" t="s">
        <v>120</v>
      </c>
      <c r="E44" s="59" t="s">
        <v>130</v>
      </c>
      <c r="F44" s="60">
        <v>1</v>
      </c>
      <c r="G44" s="79">
        <f>F44/0.6</f>
        <v>1.6666666666666667</v>
      </c>
      <c r="H44" s="66">
        <v>26</v>
      </c>
      <c r="I44" s="69">
        <f t="shared" si="9"/>
        <v>50.851579999999998</v>
      </c>
      <c r="J44" s="66">
        <f t="shared" ref="J44:J45" si="15">ROUND(G44,0)*H44</f>
        <v>52</v>
      </c>
      <c r="K44" s="69">
        <f t="shared" si="11"/>
        <v>101.70316</v>
      </c>
      <c r="L44" s="98"/>
      <c r="M44" s="98"/>
      <c r="N44" s="98"/>
      <c r="O44" s="98"/>
    </row>
    <row r="45" spans="1:15" ht="18" customHeight="1" x14ac:dyDescent="0.25">
      <c r="A45" s="102"/>
      <c r="B45" s="58"/>
      <c r="C45" s="3" t="s">
        <v>21</v>
      </c>
      <c r="D45" s="4" t="s">
        <v>45</v>
      </c>
      <c r="E45" s="59" t="s">
        <v>130</v>
      </c>
      <c r="F45" s="60">
        <v>5</v>
      </c>
      <c r="G45" s="79">
        <f>F45/0.6</f>
        <v>8.3333333333333339</v>
      </c>
      <c r="H45" s="66">
        <v>18</v>
      </c>
      <c r="I45" s="69">
        <f t="shared" si="9"/>
        <v>35.204940000000001</v>
      </c>
      <c r="J45" s="66">
        <f t="shared" si="15"/>
        <v>144</v>
      </c>
      <c r="K45" s="69">
        <f t="shared" si="11"/>
        <v>281.63952</v>
      </c>
      <c r="L45" s="98"/>
      <c r="M45" s="98"/>
      <c r="N45" s="98"/>
      <c r="O45" s="98"/>
    </row>
    <row r="46" spans="1:15" ht="18" customHeight="1" x14ac:dyDescent="0.25">
      <c r="A46" s="102"/>
      <c r="B46" s="58"/>
      <c r="C46" s="3" t="s">
        <v>21</v>
      </c>
      <c r="D46" s="4" t="s">
        <v>46</v>
      </c>
      <c r="E46" s="59" t="s">
        <v>103</v>
      </c>
      <c r="F46" s="60">
        <v>267</v>
      </c>
      <c r="G46" s="60"/>
      <c r="H46" s="66">
        <v>34</v>
      </c>
      <c r="I46" s="69">
        <f t="shared" si="9"/>
        <v>66.498220000000003</v>
      </c>
      <c r="J46" s="66">
        <f>F46*H46</f>
        <v>9078</v>
      </c>
      <c r="K46" s="69">
        <f t="shared" si="11"/>
        <v>17755.024740000001</v>
      </c>
      <c r="L46" s="98"/>
      <c r="M46" s="98"/>
      <c r="N46" s="98"/>
      <c r="O46" s="98"/>
    </row>
    <row r="47" spans="1:15" ht="18" customHeight="1" x14ac:dyDescent="0.25">
      <c r="A47" s="102"/>
      <c r="B47" s="58"/>
      <c r="C47" s="3" t="s">
        <v>21</v>
      </c>
      <c r="D47" s="4" t="s">
        <v>12</v>
      </c>
      <c r="E47" s="59" t="s">
        <v>130</v>
      </c>
      <c r="F47" s="60">
        <v>74</v>
      </c>
      <c r="G47" s="79">
        <f>F47/0.6</f>
        <v>123.33333333333334</v>
      </c>
      <c r="H47" s="66">
        <v>18</v>
      </c>
      <c r="I47" s="69">
        <f t="shared" si="9"/>
        <v>35.204940000000001</v>
      </c>
      <c r="J47" s="66">
        <f t="shared" ref="J47:J48" si="16">ROUND(G47,0)*H47</f>
        <v>2214</v>
      </c>
      <c r="K47" s="69">
        <f t="shared" si="11"/>
        <v>4330.2076200000001</v>
      </c>
      <c r="L47" s="98"/>
      <c r="M47" s="98"/>
      <c r="N47" s="98"/>
      <c r="O47" s="98"/>
    </row>
    <row r="48" spans="1:15" ht="18" customHeight="1" x14ac:dyDescent="0.25">
      <c r="A48" s="102"/>
      <c r="B48" s="58"/>
      <c r="C48" s="3" t="s">
        <v>21</v>
      </c>
      <c r="D48" s="4" t="s">
        <v>14</v>
      </c>
      <c r="E48" s="59" t="s">
        <v>130</v>
      </c>
      <c r="F48" s="60">
        <v>38</v>
      </c>
      <c r="G48" s="79">
        <f>F48/0.55</f>
        <v>69.090909090909079</v>
      </c>
      <c r="H48" s="66">
        <v>18</v>
      </c>
      <c r="I48" s="69">
        <f t="shared" si="9"/>
        <v>35.204940000000001</v>
      </c>
      <c r="J48" s="66">
        <f t="shared" si="16"/>
        <v>1242</v>
      </c>
      <c r="K48" s="69">
        <f t="shared" si="11"/>
        <v>2429.14086</v>
      </c>
      <c r="L48" s="98"/>
      <c r="M48" s="98"/>
      <c r="N48" s="98"/>
      <c r="O48" s="98"/>
    </row>
    <row r="49" spans="1:15" ht="18" customHeight="1" x14ac:dyDescent="0.25">
      <c r="A49" s="102"/>
      <c r="B49" s="58"/>
      <c r="C49" s="3" t="s">
        <v>15</v>
      </c>
      <c r="D49" s="4" t="s">
        <v>46</v>
      </c>
      <c r="E49" s="59" t="s">
        <v>103</v>
      </c>
      <c r="F49" s="60">
        <v>4</v>
      </c>
      <c r="G49" s="60"/>
      <c r="H49" s="66">
        <v>34</v>
      </c>
      <c r="I49" s="69">
        <f t="shared" si="9"/>
        <v>66.498220000000003</v>
      </c>
      <c r="J49" s="66">
        <f>F49*H49</f>
        <v>136</v>
      </c>
      <c r="K49" s="69">
        <f t="shared" si="11"/>
        <v>265.99288000000001</v>
      </c>
      <c r="L49" s="98"/>
      <c r="M49" s="98"/>
      <c r="N49" s="98"/>
      <c r="O49" s="98"/>
    </row>
    <row r="50" spans="1:15" ht="18" customHeight="1" x14ac:dyDescent="0.25">
      <c r="A50" s="102"/>
      <c r="B50" s="58"/>
      <c r="C50" s="3" t="s">
        <v>15</v>
      </c>
      <c r="D50" s="4" t="s">
        <v>12</v>
      </c>
      <c r="E50" s="59" t="s">
        <v>130</v>
      </c>
      <c r="F50" s="60">
        <v>3</v>
      </c>
      <c r="G50" s="79">
        <f>F50/0.6</f>
        <v>5</v>
      </c>
      <c r="H50" s="66">
        <v>18</v>
      </c>
      <c r="I50" s="69">
        <f t="shared" si="9"/>
        <v>35.204940000000001</v>
      </c>
      <c r="J50" s="66">
        <f t="shared" ref="J50:J51" si="17">ROUND(G50,0)*H50</f>
        <v>90</v>
      </c>
      <c r="K50" s="69">
        <f t="shared" si="11"/>
        <v>176.0247</v>
      </c>
      <c r="L50" s="98"/>
      <c r="M50" s="98"/>
      <c r="N50" s="98"/>
      <c r="O50" s="98"/>
    </row>
    <row r="51" spans="1:15" ht="18" customHeight="1" x14ac:dyDescent="0.25">
      <c r="A51" s="102"/>
      <c r="B51" s="58"/>
      <c r="C51" s="3" t="s">
        <v>15</v>
      </c>
      <c r="D51" s="4" t="s">
        <v>14</v>
      </c>
      <c r="E51" s="59" t="s">
        <v>130</v>
      </c>
      <c r="F51" s="60">
        <v>1</v>
      </c>
      <c r="G51" s="79">
        <f>F51/0.55</f>
        <v>1.8181818181818181</v>
      </c>
      <c r="H51" s="66">
        <v>18</v>
      </c>
      <c r="I51" s="69">
        <f t="shared" si="9"/>
        <v>35.204940000000001</v>
      </c>
      <c r="J51" s="66">
        <f t="shared" si="17"/>
        <v>36</v>
      </c>
      <c r="K51" s="69">
        <f t="shared" si="11"/>
        <v>70.409880000000001</v>
      </c>
      <c r="L51" s="98"/>
      <c r="M51" s="98"/>
      <c r="N51" s="98"/>
      <c r="O51" s="98"/>
    </row>
    <row r="52" spans="1:15" ht="18" customHeight="1" x14ac:dyDescent="0.25">
      <c r="A52" s="102"/>
      <c r="B52" s="61"/>
      <c r="C52" s="100" t="s">
        <v>122</v>
      </c>
      <c r="D52" s="101"/>
      <c r="E52" s="62"/>
      <c r="F52" s="63">
        <f>SUM(F30:F51)</f>
        <v>696</v>
      </c>
      <c r="G52" s="80">
        <f>SUM(G30:G51)</f>
        <v>296.66666666666663</v>
      </c>
      <c r="H52" s="67"/>
      <c r="I52" s="70"/>
      <c r="J52" s="67">
        <f>SUM(J30:J51)</f>
        <v>29887</v>
      </c>
      <c r="K52" s="70">
        <f>SUM(K30:K51)</f>
        <v>58453.891209999994</v>
      </c>
      <c r="L52" s="98"/>
      <c r="M52" s="98"/>
      <c r="N52" s="98"/>
      <c r="O52" s="98"/>
    </row>
    <row r="53" spans="1:15" ht="18" customHeight="1" x14ac:dyDescent="0.25">
      <c r="A53" s="102"/>
      <c r="B53" s="77" t="s">
        <v>123</v>
      </c>
      <c r="C53" s="3" t="s">
        <v>26</v>
      </c>
      <c r="D53" s="4" t="s">
        <v>27</v>
      </c>
      <c r="E53" s="59" t="s">
        <v>103</v>
      </c>
      <c r="F53" s="60">
        <v>30</v>
      </c>
      <c r="G53" s="60"/>
      <c r="H53" s="66">
        <v>39</v>
      </c>
      <c r="I53" s="69">
        <f t="shared" ref="I53:I73" si="18">H53*1.95583</f>
        <v>76.277370000000005</v>
      </c>
      <c r="J53" s="66">
        <f t="shared" ref="J53:J54" si="19">F53*H53</f>
        <v>1170</v>
      </c>
      <c r="K53" s="69">
        <f t="shared" ref="K53:K73" si="20">J53*1.95583</f>
        <v>2288.3211000000001</v>
      </c>
      <c r="L53" s="98"/>
      <c r="M53" s="98"/>
      <c r="N53" s="98"/>
      <c r="O53" s="98"/>
    </row>
    <row r="54" spans="1:15" ht="18" customHeight="1" x14ac:dyDescent="0.25">
      <c r="A54" s="102"/>
      <c r="B54" s="58"/>
      <c r="C54" s="3" t="s">
        <v>26</v>
      </c>
      <c r="D54" s="4" t="s">
        <v>29</v>
      </c>
      <c r="E54" s="59" t="s">
        <v>103</v>
      </c>
      <c r="F54" s="60">
        <v>78</v>
      </c>
      <c r="G54" s="60"/>
      <c r="H54" s="66">
        <v>36</v>
      </c>
      <c r="I54" s="69">
        <f t="shared" si="18"/>
        <v>70.409880000000001</v>
      </c>
      <c r="J54" s="66">
        <f t="shared" si="19"/>
        <v>2808</v>
      </c>
      <c r="K54" s="69">
        <f t="shared" si="20"/>
        <v>5491.9706399999995</v>
      </c>
      <c r="L54" s="98"/>
      <c r="M54" s="98"/>
      <c r="N54" s="98"/>
      <c r="O54" s="98"/>
    </row>
    <row r="55" spans="1:15" ht="18" customHeight="1" x14ac:dyDescent="0.25">
      <c r="A55" s="102"/>
      <c r="B55" s="58"/>
      <c r="C55" s="3" t="s">
        <v>26</v>
      </c>
      <c r="D55" s="4" t="s">
        <v>120</v>
      </c>
      <c r="E55" s="59" t="s">
        <v>130</v>
      </c>
      <c r="F55" s="60">
        <v>5</v>
      </c>
      <c r="G55" s="79">
        <f>F55/0.65</f>
        <v>7.6923076923076916</v>
      </c>
      <c r="H55" s="66">
        <v>29</v>
      </c>
      <c r="I55" s="69">
        <f t="shared" si="18"/>
        <v>56.719070000000002</v>
      </c>
      <c r="J55" s="66">
        <f>ROUND(G55,0)*H55</f>
        <v>232</v>
      </c>
      <c r="K55" s="69">
        <f t="shared" si="20"/>
        <v>453.75256000000002</v>
      </c>
      <c r="L55" s="98"/>
      <c r="M55" s="98"/>
      <c r="N55" s="98"/>
      <c r="O55" s="98"/>
    </row>
    <row r="56" spans="1:15" ht="18" customHeight="1" x14ac:dyDescent="0.25">
      <c r="A56" s="102"/>
      <c r="B56" s="58"/>
      <c r="C56" s="3" t="s">
        <v>26</v>
      </c>
      <c r="D56" s="4" t="s">
        <v>37</v>
      </c>
      <c r="E56" s="59" t="s">
        <v>103</v>
      </c>
      <c r="F56" s="60">
        <v>6</v>
      </c>
      <c r="G56" s="60"/>
      <c r="H56" s="66">
        <v>31</v>
      </c>
      <c r="I56" s="69">
        <f t="shared" si="18"/>
        <v>60.63073</v>
      </c>
      <c r="J56" s="66">
        <f>F56*H56</f>
        <v>186</v>
      </c>
      <c r="K56" s="69">
        <f t="shared" si="20"/>
        <v>363.78438</v>
      </c>
      <c r="L56" s="98"/>
      <c r="M56" s="98"/>
      <c r="N56" s="98"/>
      <c r="O56" s="98"/>
    </row>
    <row r="57" spans="1:15" ht="18" customHeight="1" x14ac:dyDescent="0.25">
      <c r="A57" s="102"/>
      <c r="B57" s="58"/>
      <c r="C57" s="3" t="s">
        <v>26</v>
      </c>
      <c r="D57" s="4" t="s">
        <v>30</v>
      </c>
      <c r="E57" s="59" t="s">
        <v>130</v>
      </c>
      <c r="F57" s="60">
        <v>12</v>
      </c>
      <c r="G57" s="79">
        <f>F57/0.65</f>
        <v>18.46153846153846</v>
      </c>
      <c r="H57" s="66">
        <v>12</v>
      </c>
      <c r="I57" s="69">
        <f t="shared" si="18"/>
        <v>23.46996</v>
      </c>
      <c r="J57" s="66">
        <f t="shared" ref="J57:J59" si="21">ROUND(G57,0)*H57</f>
        <v>216</v>
      </c>
      <c r="K57" s="69">
        <f t="shared" si="20"/>
        <v>422.45927999999998</v>
      </c>
      <c r="L57" s="98"/>
      <c r="M57" s="98"/>
      <c r="N57" s="98"/>
      <c r="O57" s="98"/>
    </row>
    <row r="58" spans="1:15" ht="18" customHeight="1" x14ac:dyDescent="0.25">
      <c r="A58" s="102"/>
      <c r="B58" s="58"/>
      <c r="C58" s="3" t="s">
        <v>26</v>
      </c>
      <c r="D58" s="4" t="s">
        <v>45</v>
      </c>
      <c r="E58" s="59" t="s">
        <v>130</v>
      </c>
      <c r="F58" s="60">
        <v>12</v>
      </c>
      <c r="G58" s="79">
        <f>F58/0.65</f>
        <v>18.46153846153846</v>
      </c>
      <c r="H58" s="66">
        <v>12</v>
      </c>
      <c r="I58" s="69">
        <f t="shared" si="18"/>
        <v>23.46996</v>
      </c>
      <c r="J58" s="66">
        <f t="shared" si="21"/>
        <v>216</v>
      </c>
      <c r="K58" s="69">
        <f t="shared" si="20"/>
        <v>422.45927999999998</v>
      </c>
      <c r="L58" s="98"/>
      <c r="M58" s="98"/>
      <c r="N58" s="98"/>
      <c r="O58" s="98"/>
    </row>
    <row r="59" spans="1:15" ht="18" customHeight="1" x14ac:dyDescent="0.25">
      <c r="A59" s="102"/>
      <c r="B59" s="58"/>
      <c r="C59" s="3" t="s">
        <v>26</v>
      </c>
      <c r="D59" s="4" t="s">
        <v>14</v>
      </c>
      <c r="E59" s="59" t="s">
        <v>130</v>
      </c>
      <c r="F59" s="60">
        <v>143</v>
      </c>
      <c r="G59" s="79">
        <f>F59/0.6</f>
        <v>238.33333333333334</v>
      </c>
      <c r="H59" s="66">
        <v>12</v>
      </c>
      <c r="I59" s="69">
        <f t="shared" si="18"/>
        <v>23.46996</v>
      </c>
      <c r="J59" s="66">
        <f t="shared" si="21"/>
        <v>2856</v>
      </c>
      <c r="K59" s="69">
        <f t="shared" si="20"/>
        <v>5585.8504800000001</v>
      </c>
      <c r="L59" s="98"/>
      <c r="M59" s="98"/>
      <c r="N59" s="98"/>
      <c r="O59" s="98"/>
    </row>
    <row r="60" spans="1:15" ht="18" customHeight="1" x14ac:dyDescent="0.25">
      <c r="A60" s="102"/>
      <c r="B60" s="58"/>
      <c r="C60" s="3" t="s">
        <v>38</v>
      </c>
      <c r="D60" s="4" t="s">
        <v>27</v>
      </c>
      <c r="E60" s="59" t="s">
        <v>103</v>
      </c>
      <c r="F60" s="60">
        <v>74</v>
      </c>
      <c r="G60" s="60"/>
      <c r="H60" s="66">
        <v>36</v>
      </c>
      <c r="I60" s="69">
        <f t="shared" si="18"/>
        <v>70.409880000000001</v>
      </c>
      <c r="J60" s="66">
        <f t="shared" ref="J60:J61" si="22">F60*H60</f>
        <v>2664</v>
      </c>
      <c r="K60" s="69">
        <f t="shared" si="20"/>
        <v>5210.3311199999998</v>
      </c>
      <c r="L60" s="98"/>
      <c r="M60" s="98"/>
      <c r="N60" s="98"/>
      <c r="O60" s="98"/>
    </row>
    <row r="61" spans="1:15" ht="18" customHeight="1" x14ac:dyDescent="0.25">
      <c r="A61" s="102"/>
      <c r="B61" s="58"/>
      <c r="C61" s="3" t="s">
        <v>38</v>
      </c>
      <c r="D61" s="4" t="s">
        <v>29</v>
      </c>
      <c r="E61" s="59" t="s">
        <v>103</v>
      </c>
      <c r="F61" s="60">
        <v>241</v>
      </c>
      <c r="G61" s="60"/>
      <c r="H61" s="66">
        <v>36</v>
      </c>
      <c r="I61" s="69">
        <f t="shared" si="18"/>
        <v>70.409880000000001</v>
      </c>
      <c r="J61" s="66">
        <f t="shared" si="22"/>
        <v>8676</v>
      </c>
      <c r="K61" s="69">
        <f t="shared" si="20"/>
        <v>16968.781080000001</v>
      </c>
      <c r="L61" s="98"/>
      <c r="M61" s="98"/>
      <c r="N61" s="98"/>
      <c r="O61" s="98"/>
    </row>
    <row r="62" spans="1:15" ht="18" customHeight="1" x14ac:dyDescent="0.25">
      <c r="A62" s="102"/>
      <c r="B62" s="58"/>
      <c r="C62" s="3" t="s">
        <v>38</v>
      </c>
      <c r="D62" s="4" t="s">
        <v>120</v>
      </c>
      <c r="E62" s="59" t="s">
        <v>130</v>
      </c>
      <c r="F62" s="60">
        <v>10</v>
      </c>
      <c r="G62" s="79">
        <f>F62/0.65</f>
        <v>15.384615384615383</v>
      </c>
      <c r="H62" s="66">
        <v>29</v>
      </c>
      <c r="I62" s="69">
        <f t="shared" si="18"/>
        <v>56.719070000000002</v>
      </c>
      <c r="J62" s="66">
        <f>ROUND(G62,0)*H62</f>
        <v>435</v>
      </c>
      <c r="K62" s="69">
        <f t="shared" si="20"/>
        <v>850.78604999999993</v>
      </c>
      <c r="L62" s="98"/>
      <c r="M62" s="98"/>
      <c r="N62" s="98"/>
      <c r="O62" s="98"/>
    </row>
    <row r="63" spans="1:15" ht="18" customHeight="1" x14ac:dyDescent="0.25">
      <c r="A63" s="102"/>
      <c r="B63" s="58"/>
      <c r="C63" s="3" t="s">
        <v>38</v>
      </c>
      <c r="D63" s="4" t="s">
        <v>37</v>
      </c>
      <c r="E63" s="59" t="s">
        <v>103</v>
      </c>
      <c r="F63" s="60">
        <v>11</v>
      </c>
      <c r="G63" s="60"/>
      <c r="H63" s="66">
        <v>31</v>
      </c>
      <c r="I63" s="69">
        <f t="shared" si="18"/>
        <v>60.63073</v>
      </c>
      <c r="J63" s="66">
        <f>F63*H63</f>
        <v>341</v>
      </c>
      <c r="K63" s="69">
        <f t="shared" si="20"/>
        <v>666.93803000000003</v>
      </c>
      <c r="L63" s="98"/>
      <c r="M63" s="98"/>
      <c r="N63" s="98"/>
      <c r="O63" s="98"/>
    </row>
    <row r="64" spans="1:15" ht="18" customHeight="1" x14ac:dyDescent="0.25">
      <c r="A64" s="102"/>
      <c r="B64" s="58"/>
      <c r="C64" s="3" t="s">
        <v>38</v>
      </c>
      <c r="D64" s="4" t="s">
        <v>30</v>
      </c>
      <c r="E64" s="59" t="s">
        <v>130</v>
      </c>
      <c r="F64" s="60">
        <v>101</v>
      </c>
      <c r="G64" s="79">
        <f>F64/0.65</f>
        <v>155.38461538461539</v>
      </c>
      <c r="H64" s="66">
        <v>12</v>
      </c>
      <c r="I64" s="69">
        <f t="shared" si="18"/>
        <v>23.46996</v>
      </c>
      <c r="J64" s="66">
        <f t="shared" ref="J64:J70" si="23">ROUND(G64,0)*H64</f>
        <v>1860</v>
      </c>
      <c r="K64" s="69">
        <f t="shared" si="20"/>
        <v>3637.8438000000001</v>
      </c>
      <c r="L64" s="98"/>
      <c r="M64" s="98"/>
      <c r="N64" s="98"/>
      <c r="O64" s="98"/>
    </row>
    <row r="65" spans="1:15" ht="18" customHeight="1" x14ac:dyDescent="0.25">
      <c r="A65" s="102"/>
      <c r="B65" s="58"/>
      <c r="C65" s="3" t="s">
        <v>38</v>
      </c>
      <c r="D65" s="4" t="s">
        <v>45</v>
      </c>
      <c r="E65" s="59" t="s">
        <v>130</v>
      </c>
      <c r="F65" s="60">
        <v>30</v>
      </c>
      <c r="G65" s="79">
        <f>F65/0.65</f>
        <v>46.153846153846153</v>
      </c>
      <c r="H65" s="66">
        <v>12</v>
      </c>
      <c r="I65" s="69">
        <f t="shared" si="18"/>
        <v>23.46996</v>
      </c>
      <c r="J65" s="66">
        <f t="shared" si="23"/>
        <v>552</v>
      </c>
      <c r="K65" s="69">
        <f t="shared" si="20"/>
        <v>1079.61816</v>
      </c>
      <c r="L65" s="98"/>
      <c r="M65" s="98"/>
      <c r="N65" s="98"/>
      <c r="O65" s="98"/>
    </row>
    <row r="66" spans="1:15" ht="18" customHeight="1" x14ac:dyDescent="0.25">
      <c r="A66" s="102"/>
      <c r="B66" s="58"/>
      <c r="C66" s="3" t="s">
        <v>38</v>
      </c>
      <c r="D66" s="4" t="s">
        <v>14</v>
      </c>
      <c r="E66" s="59" t="s">
        <v>130</v>
      </c>
      <c r="F66" s="60">
        <v>229</v>
      </c>
      <c r="G66" s="79">
        <f>F66/0.6</f>
        <v>381.66666666666669</v>
      </c>
      <c r="H66" s="66">
        <v>12</v>
      </c>
      <c r="I66" s="69">
        <f t="shared" si="18"/>
        <v>23.46996</v>
      </c>
      <c r="J66" s="66">
        <f t="shared" si="23"/>
        <v>4584</v>
      </c>
      <c r="K66" s="69">
        <f t="shared" si="20"/>
        <v>8965.5247199999994</v>
      </c>
      <c r="L66" s="98"/>
      <c r="M66" s="98"/>
      <c r="N66" s="98"/>
      <c r="O66" s="98"/>
    </row>
    <row r="67" spans="1:15" ht="18" customHeight="1" x14ac:dyDescent="0.25">
      <c r="A67" s="102"/>
      <c r="B67" s="58"/>
      <c r="C67" s="3" t="s">
        <v>15</v>
      </c>
      <c r="D67" s="4" t="s">
        <v>12</v>
      </c>
      <c r="E67" s="59" t="s">
        <v>130</v>
      </c>
      <c r="F67" s="60">
        <v>4</v>
      </c>
      <c r="G67" s="79">
        <f>F67/0.6</f>
        <v>6.666666666666667</v>
      </c>
      <c r="H67" s="66">
        <v>18</v>
      </c>
      <c r="I67" s="69">
        <f t="shared" si="18"/>
        <v>35.204940000000001</v>
      </c>
      <c r="J67" s="66">
        <f t="shared" si="23"/>
        <v>126</v>
      </c>
      <c r="K67" s="69">
        <f t="shared" si="20"/>
        <v>246.43457999999998</v>
      </c>
      <c r="L67" s="98"/>
      <c r="M67" s="98"/>
      <c r="N67" s="98"/>
      <c r="O67" s="98"/>
    </row>
    <row r="68" spans="1:15" ht="18" customHeight="1" x14ac:dyDescent="0.25">
      <c r="A68" s="102"/>
      <c r="B68" s="58"/>
      <c r="C68" s="3" t="s">
        <v>15</v>
      </c>
      <c r="D68" s="4" t="s">
        <v>14</v>
      </c>
      <c r="E68" s="59" t="s">
        <v>130</v>
      </c>
      <c r="F68" s="60">
        <v>3</v>
      </c>
      <c r="G68" s="79">
        <f>F68/0.55</f>
        <v>5.4545454545454541</v>
      </c>
      <c r="H68" s="66">
        <v>18</v>
      </c>
      <c r="I68" s="69">
        <f t="shared" si="18"/>
        <v>35.204940000000001</v>
      </c>
      <c r="J68" s="66">
        <f t="shared" si="23"/>
        <v>90</v>
      </c>
      <c r="K68" s="69">
        <f t="shared" si="20"/>
        <v>176.0247</v>
      </c>
      <c r="L68" s="98"/>
      <c r="M68" s="98"/>
      <c r="N68" s="98"/>
      <c r="O68" s="98"/>
    </row>
    <row r="69" spans="1:15" ht="18" customHeight="1" x14ac:dyDescent="0.25">
      <c r="A69" s="102"/>
      <c r="B69" s="58"/>
      <c r="C69" s="3" t="s">
        <v>18</v>
      </c>
      <c r="D69" s="4" t="s">
        <v>12</v>
      </c>
      <c r="E69" s="59" t="s">
        <v>130</v>
      </c>
      <c r="F69" s="60">
        <v>5</v>
      </c>
      <c r="G69" s="79">
        <f>F69/0.6</f>
        <v>8.3333333333333339</v>
      </c>
      <c r="H69" s="66">
        <v>18</v>
      </c>
      <c r="I69" s="69">
        <f t="shared" si="18"/>
        <v>35.204940000000001</v>
      </c>
      <c r="J69" s="66">
        <f t="shared" si="23"/>
        <v>144</v>
      </c>
      <c r="K69" s="69">
        <f t="shared" si="20"/>
        <v>281.63952</v>
      </c>
      <c r="L69" s="98"/>
      <c r="M69" s="98"/>
      <c r="N69" s="98"/>
      <c r="O69" s="98"/>
    </row>
    <row r="70" spans="1:15" ht="18" customHeight="1" x14ac:dyDescent="0.25">
      <c r="A70" s="102"/>
      <c r="B70" s="58"/>
      <c r="C70" s="3" t="s">
        <v>18</v>
      </c>
      <c r="D70" s="4" t="s">
        <v>14</v>
      </c>
      <c r="E70" s="59" t="s">
        <v>130</v>
      </c>
      <c r="F70" s="60">
        <v>2</v>
      </c>
      <c r="G70" s="79">
        <f>F70/0.55</f>
        <v>3.6363636363636362</v>
      </c>
      <c r="H70" s="66">
        <v>18</v>
      </c>
      <c r="I70" s="69">
        <f t="shared" si="18"/>
        <v>35.204940000000001</v>
      </c>
      <c r="J70" s="66">
        <f t="shared" si="23"/>
        <v>72</v>
      </c>
      <c r="K70" s="69">
        <f t="shared" si="20"/>
        <v>140.81976</v>
      </c>
      <c r="L70" s="98"/>
      <c r="M70" s="98"/>
      <c r="N70" s="98"/>
      <c r="O70" s="98"/>
    </row>
    <row r="71" spans="1:15" ht="18" customHeight="1" x14ac:dyDescent="0.25">
      <c r="A71" s="102"/>
      <c r="B71" s="58"/>
      <c r="C71" s="3" t="s">
        <v>125</v>
      </c>
      <c r="D71" s="4" t="s">
        <v>46</v>
      </c>
      <c r="E71" s="59" t="s">
        <v>103</v>
      </c>
      <c r="F71" s="60">
        <v>0</v>
      </c>
      <c r="G71" s="60"/>
      <c r="H71" s="66">
        <v>31</v>
      </c>
      <c r="I71" s="69">
        <f t="shared" si="18"/>
        <v>60.63073</v>
      </c>
      <c r="J71" s="66">
        <f>F71*H71</f>
        <v>0</v>
      </c>
      <c r="K71" s="69">
        <f t="shared" si="20"/>
        <v>0</v>
      </c>
      <c r="L71" s="98"/>
      <c r="M71" s="98"/>
      <c r="N71" s="98"/>
      <c r="O71" s="98"/>
    </row>
    <row r="72" spans="1:15" ht="18" customHeight="1" x14ac:dyDescent="0.25">
      <c r="A72" s="102"/>
      <c r="B72" s="58"/>
      <c r="C72" s="3" t="s">
        <v>125</v>
      </c>
      <c r="D72" s="4" t="s">
        <v>12</v>
      </c>
      <c r="E72" s="59" t="s">
        <v>130</v>
      </c>
      <c r="F72" s="60">
        <v>2</v>
      </c>
      <c r="G72" s="79">
        <f>F72/0.6</f>
        <v>3.3333333333333335</v>
      </c>
      <c r="H72" s="66">
        <v>14</v>
      </c>
      <c r="I72" s="69">
        <f t="shared" si="18"/>
        <v>27.381619999999998</v>
      </c>
      <c r="J72" s="66">
        <f t="shared" ref="J72:J73" si="24">ROUND(G72,0)*H72</f>
        <v>42</v>
      </c>
      <c r="K72" s="69">
        <f t="shared" si="20"/>
        <v>82.144859999999994</v>
      </c>
      <c r="L72" s="98"/>
      <c r="M72" s="98"/>
      <c r="N72" s="98"/>
      <c r="O72" s="98"/>
    </row>
    <row r="73" spans="1:15" ht="18" customHeight="1" x14ac:dyDescent="0.25">
      <c r="A73" s="102"/>
      <c r="B73" s="58"/>
      <c r="C73" s="3" t="s">
        <v>125</v>
      </c>
      <c r="D73" s="4" t="s">
        <v>14</v>
      </c>
      <c r="E73" s="59" t="s">
        <v>130</v>
      </c>
      <c r="F73" s="60">
        <v>1</v>
      </c>
      <c r="G73" s="79">
        <f>F73/0.55</f>
        <v>1.8181818181818181</v>
      </c>
      <c r="H73" s="66">
        <v>14</v>
      </c>
      <c r="I73" s="69">
        <f t="shared" si="18"/>
        <v>27.381619999999998</v>
      </c>
      <c r="J73" s="66">
        <f t="shared" si="24"/>
        <v>28</v>
      </c>
      <c r="K73" s="69">
        <f t="shared" si="20"/>
        <v>54.763239999999996</v>
      </c>
      <c r="L73" s="98"/>
      <c r="M73" s="98"/>
      <c r="N73" s="98"/>
      <c r="O73" s="98"/>
    </row>
    <row r="74" spans="1:15" ht="18" customHeight="1" x14ac:dyDescent="0.25">
      <c r="A74" s="102"/>
      <c r="B74" s="61"/>
      <c r="C74" s="100" t="s">
        <v>124</v>
      </c>
      <c r="D74" s="101"/>
      <c r="E74" s="62"/>
      <c r="F74" s="63">
        <f>SUM(F53:F73)</f>
        <v>999</v>
      </c>
      <c r="G74" s="80">
        <f>SUM(G53:G73)</f>
        <v>910.78088578088591</v>
      </c>
      <c r="H74" s="67"/>
      <c r="I74" s="70"/>
      <c r="J74" s="67">
        <f>SUM(J53:J73)</f>
        <v>27298</v>
      </c>
      <c r="K74" s="70">
        <f>SUM(K53:K73)</f>
        <v>53390.247339999994</v>
      </c>
      <c r="L74" s="98"/>
      <c r="M74" s="98"/>
      <c r="N74" s="98"/>
      <c r="O74" s="98"/>
    </row>
    <row r="75" spans="1:15" ht="18" customHeight="1" x14ac:dyDescent="0.25">
      <c r="A75" s="102"/>
      <c r="B75" s="77" t="s">
        <v>126</v>
      </c>
      <c r="C75" s="3" t="s">
        <v>26</v>
      </c>
      <c r="D75" s="4" t="s">
        <v>27</v>
      </c>
      <c r="E75" s="59" t="s">
        <v>103</v>
      </c>
      <c r="F75" s="60">
        <v>14</v>
      </c>
      <c r="G75" s="60"/>
      <c r="H75" s="66">
        <v>39</v>
      </c>
      <c r="I75" s="69">
        <f t="shared" ref="I75:I87" si="25">H75*1.95583</f>
        <v>76.277370000000005</v>
      </c>
      <c r="J75" s="66">
        <f t="shared" ref="J75:J76" si="26">F75*H75</f>
        <v>546</v>
      </c>
      <c r="K75" s="69">
        <f t="shared" ref="K75:K87" si="27">J75*1.95583</f>
        <v>1067.88318</v>
      </c>
      <c r="L75" s="98"/>
      <c r="M75" s="98"/>
      <c r="N75" s="98"/>
      <c r="O75" s="98"/>
    </row>
    <row r="76" spans="1:15" ht="18" customHeight="1" x14ac:dyDescent="0.25">
      <c r="A76" s="102"/>
      <c r="B76" s="58"/>
      <c r="C76" s="3" t="s">
        <v>26</v>
      </c>
      <c r="D76" s="4" t="s">
        <v>29</v>
      </c>
      <c r="E76" s="59" t="s">
        <v>103</v>
      </c>
      <c r="F76" s="60">
        <v>31</v>
      </c>
      <c r="G76" s="60"/>
      <c r="H76" s="66">
        <v>36</v>
      </c>
      <c r="I76" s="69">
        <f t="shared" si="25"/>
        <v>70.409880000000001</v>
      </c>
      <c r="J76" s="66">
        <f t="shared" si="26"/>
        <v>1116</v>
      </c>
      <c r="K76" s="69">
        <f t="shared" si="27"/>
        <v>2182.7062799999999</v>
      </c>
      <c r="L76" s="98"/>
      <c r="M76" s="98"/>
      <c r="N76" s="98"/>
      <c r="O76" s="98"/>
    </row>
    <row r="77" spans="1:15" ht="18" customHeight="1" x14ac:dyDescent="0.25">
      <c r="A77" s="102"/>
      <c r="B77" s="58"/>
      <c r="C77" s="3" t="s">
        <v>26</v>
      </c>
      <c r="D77" s="4" t="s">
        <v>120</v>
      </c>
      <c r="E77" s="59" t="s">
        <v>130</v>
      </c>
      <c r="F77" s="60">
        <v>6</v>
      </c>
      <c r="G77" s="79">
        <f>F77/0.65</f>
        <v>9.2307692307692299</v>
      </c>
      <c r="H77" s="66">
        <v>29</v>
      </c>
      <c r="I77" s="69">
        <f t="shared" si="25"/>
        <v>56.719070000000002</v>
      </c>
      <c r="J77" s="66">
        <f>ROUND(G77,0)*H77</f>
        <v>261</v>
      </c>
      <c r="K77" s="69">
        <f t="shared" si="27"/>
        <v>510.47163</v>
      </c>
      <c r="L77" s="98"/>
      <c r="M77" s="98"/>
      <c r="N77" s="98"/>
      <c r="O77" s="98"/>
    </row>
    <row r="78" spans="1:15" ht="18" customHeight="1" x14ac:dyDescent="0.25">
      <c r="A78" s="102"/>
      <c r="B78" s="58"/>
      <c r="C78" s="3" t="s">
        <v>26</v>
      </c>
      <c r="D78" s="4" t="s">
        <v>37</v>
      </c>
      <c r="E78" s="59" t="s">
        <v>103</v>
      </c>
      <c r="F78" s="60">
        <v>2</v>
      </c>
      <c r="G78" s="60"/>
      <c r="H78" s="66">
        <v>31</v>
      </c>
      <c r="I78" s="69">
        <f t="shared" si="25"/>
        <v>60.63073</v>
      </c>
      <c r="J78" s="66">
        <f>F78*H78</f>
        <v>62</v>
      </c>
      <c r="K78" s="69">
        <f t="shared" si="27"/>
        <v>121.26146</v>
      </c>
      <c r="L78" s="98"/>
      <c r="M78" s="98"/>
      <c r="N78" s="98"/>
      <c r="O78" s="98"/>
    </row>
    <row r="79" spans="1:15" ht="18" customHeight="1" x14ac:dyDescent="0.25">
      <c r="A79" s="102"/>
      <c r="B79" s="58"/>
      <c r="C79" s="3" t="s">
        <v>26</v>
      </c>
      <c r="D79" s="4" t="s">
        <v>30</v>
      </c>
      <c r="E79" s="59" t="s">
        <v>130</v>
      </c>
      <c r="F79" s="60">
        <v>4</v>
      </c>
      <c r="G79" s="79">
        <f>F79/0.65</f>
        <v>6.1538461538461533</v>
      </c>
      <c r="H79" s="66">
        <v>12</v>
      </c>
      <c r="I79" s="69">
        <f t="shared" si="25"/>
        <v>23.46996</v>
      </c>
      <c r="J79" s="66">
        <f t="shared" ref="J79:J84" si="28">ROUND(G79,0)*H79</f>
        <v>72</v>
      </c>
      <c r="K79" s="69">
        <f t="shared" si="27"/>
        <v>140.81976</v>
      </c>
      <c r="L79" s="98"/>
      <c r="M79" s="98"/>
      <c r="N79" s="98"/>
      <c r="O79" s="98"/>
    </row>
    <row r="80" spans="1:15" ht="18" customHeight="1" x14ac:dyDescent="0.25">
      <c r="A80" s="102"/>
      <c r="B80" s="58"/>
      <c r="C80" s="3" t="s">
        <v>26</v>
      </c>
      <c r="D80" s="4" t="s">
        <v>14</v>
      </c>
      <c r="E80" s="59" t="s">
        <v>130</v>
      </c>
      <c r="F80" s="60">
        <v>36</v>
      </c>
      <c r="G80" s="79">
        <f>F80/0.6</f>
        <v>60</v>
      </c>
      <c r="H80" s="66">
        <v>12</v>
      </c>
      <c r="I80" s="69">
        <f t="shared" si="25"/>
        <v>23.46996</v>
      </c>
      <c r="J80" s="66">
        <f t="shared" si="28"/>
        <v>720</v>
      </c>
      <c r="K80" s="69">
        <f t="shared" si="27"/>
        <v>1408.1976</v>
      </c>
      <c r="L80" s="98"/>
      <c r="M80" s="98"/>
      <c r="N80" s="98"/>
      <c r="O80" s="98"/>
    </row>
    <row r="81" spans="1:15" ht="18" customHeight="1" x14ac:dyDescent="0.25">
      <c r="A81" s="102"/>
      <c r="B81" s="58"/>
      <c r="C81" s="3" t="s">
        <v>15</v>
      </c>
      <c r="D81" s="4" t="s">
        <v>12</v>
      </c>
      <c r="E81" s="59" t="s">
        <v>130</v>
      </c>
      <c r="F81" s="60">
        <v>0</v>
      </c>
      <c r="G81" s="79">
        <f>F81/0.6</f>
        <v>0</v>
      </c>
      <c r="H81" s="66">
        <v>18</v>
      </c>
      <c r="I81" s="69">
        <f t="shared" si="25"/>
        <v>35.204940000000001</v>
      </c>
      <c r="J81" s="66">
        <f t="shared" si="28"/>
        <v>0</v>
      </c>
      <c r="K81" s="69">
        <f t="shared" si="27"/>
        <v>0</v>
      </c>
      <c r="L81" s="98"/>
      <c r="M81" s="98"/>
      <c r="N81" s="98"/>
      <c r="O81" s="98"/>
    </row>
    <row r="82" spans="1:15" ht="18" customHeight="1" x14ac:dyDescent="0.25">
      <c r="A82" s="102"/>
      <c r="B82" s="58"/>
      <c r="C82" s="3" t="s">
        <v>15</v>
      </c>
      <c r="D82" s="4" t="s">
        <v>14</v>
      </c>
      <c r="E82" s="59" t="s">
        <v>130</v>
      </c>
      <c r="F82" s="60">
        <v>1</v>
      </c>
      <c r="G82" s="79">
        <f>F82/0.55</f>
        <v>1.8181818181818181</v>
      </c>
      <c r="H82" s="66">
        <v>18</v>
      </c>
      <c r="I82" s="69">
        <f t="shared" si="25"/>
        <v>35.204940000000001</v>
      </c>
      <c r="J82" s="66">
        <f t="shared" si="28"/>
        <v>36</v>
      </c>
      <c r="K82" s="69">
        <f t="shared" si="27"/>
        <v>70.409880000000001</v>
      </c>
      <c r="L82" s="98"/>
      <c r="M82" s="98"/>
      <c r="N82" s="98"/>
      <c r="O82" s="98"/>
    </row>
    <row r="83" spans="1:15" ht="18" customHeight="1" x14ac:dyDescent="0.25">
      <c r="A83" s="102"/>
      <c r="B83" s="58"/>
      <c r="C83" s="3" t="s">
        <v>18</v>
      </c>
      <c r="D83" s="4" t="s">
        <v>12</v>
      </c>
      <c r="E83" s="59" t="s">
        <v>130</v>
      </c>
      <c r="F83" s="60">
        <v>2</v>
      </c>
      <c r="G83" s="79">
        <f>F83/0.6</f>
        <v>3.3333333333333335</v>
      </c>
      <c r="H83" s="66">
        <v>18</v>
      </c>
      <c r="I83" s="69">
        <f t="shared" si="25"/>
        <v>35.204940000000001</v>
      </c>
      <c r="J83" s="66">
        <f t="shared" si="28"/>
        <v>54</v>
      </c>
      <c r="K83" s="69">
        <f t="shared" si="27"/>
        <v>105.61481999999999</v>
      </c>
      <c r="L83" s="98"/>
      <c r="M83" s="98"/>
      <c r="N83" s="98"/>
      <c r="O83" s="98"/>
    </row>
    <row r="84" spans="1:15" ht="18" customHeight="1" x14ac:dyDescent="0.25">
      <c r="A84" s="102"/>
      <c r="B84" s="58"/>
      <c r="C84" s="3" t="s">
        <v>18</v>
      </c>
      <c r="D84" s="4" t="s">
        <v>14</v>
      </c>
      <c r="E84" s="59" t="s">
        <v>130</v>
      </c>
      <c r="F84" s="60">
        <v>1</v>
      </c>
      <c r="G84" s="79">
        <f>F84/0.55</f>
        <v>1.8181818181818181</v>
      </c>
      <c r="H84" s="66">
        <v>18</v>
      </c>
      <c r="I84" s="69">
        <f t="shared" si="25"/>
        <v>35.204940000000001</v>
      </c>
      <c r="J84" s="66">
        <f t="shared" si="28"/>
        <v>36</v>
      </c>
      <c r="K84" s="69">
        <f t="shared" si="27"/>
        <v>70.409880000000001</v>
      </c>
      <c r="L84" s="98"/>
      <c r="M84" s="98"/>
      <c r="N84" s="98"/>
      <c r="O84" s="98"/>
    </row>
    <row r="85" spans="1:15" ht="18" customHeight="1" x14ac:dyDescent="0.25">
      <c r="A85" s="102"/>
      <c r="B85" s="58"/>
      <c r="C85" s="3" t="s">
        <v>125</v>
      </c>
      <c r="D85" s="4" t="s">
        <v>46</v>
      </c>
      <c r="E85" s="59" t="s">
        <v>103</v>
      </c>
      <c r="F85" s="60">
        <v>0</v>
      </c>
      <c r="G85" s="60"/>
      <c r="H85" s="66">
        <v>31</v>
      </c>
      <c r="I85" s="69">
        <f t="shared" si="25"/>
        <v>60.63073</v>
      </c>
      <c r="J85" s="66">
        <f>F85*H85</f>
        <v>0</v>
      </c>
      <c r="K85" s="69">
        <f t="shared" si="27"/>
        <v>0</v>
      </c>
      <c r="L85" s="98"/>
      <c r="M85" s="98"/>
      <c r="N85" s="98"/>
      <c r="O85" s="98"/>
    </row>
    <row r="86" spans="1:15" ht="18" customHeight="1" x14ac:dyDescent="0.25">
      <c r="A86" s="102"/>
      <c r="B86" s="58"/>
      <c r="C86" s="3" t="s">
        <v>125</v>
      </c>
      <c r="D86" s="4" t="s">
        <v>12</v>
      </c>
      <c r="E86" s="59" t="s">
        <v>130</v>
      </c>
      <c r="F86" s="60">
        <v>1</v>
      </c>
      <c r="G86" s="79">
        <f>F86/0.6</f>
        <v>1.6666666666666667</v>
      </c>
      <c r="H86" s="66">
        <v>14</v>
      </c>
      <c r="I86" s="69">
        <f t="shared" si="25"/>
        <v>27.381619999999998</v>
      </c>
      <c r="J86" s="66">
        <f t="shared" ref="J86:J87" si="29">ROUND(G86,0)*H86</f>
        <v>28</v>
      </c>
      <c r="K86" s="69">
        <f t="shared" si="27"/>
        <v>54.763239999999996</v>
      </c>
      <c r="L86" s="98"/>
      <c r="M86" s="98"/>
      <c r="N86" s="98"/>
      <c r="O86" s="98"/>
    </row>
    <row r="87" spans="1:15" ht="18" customHeight="1" x14ac:dyDescent="0.25">
      <c r="A87" s="102"/>
      <c r="B87" s="58"/>
      <c r="C87" s="3" t="s">
        <v>125</v>
      </c>
      <c r="D87" s="4" t="s">
        <v>14</v>
      </c>
      <c r="E87" s="59" t="s">
        <v>130</v>
      </c>
      <c r="F87" s="60">
        <v>1</v>
      </c>
      <c r="G87" s="79">
        <f>F87/0.55</f>
        <v>1.8181818181818181</v>
      </c>
      <c r="H87" s="66">
        <v>14</v>
      </c>
      <c r="I87" s="69">
        <f t="shared" si="25"/>
        <v>27.381619999999998</v>
      </c>
      <c r="J87" s="66">
        <f t="shared" si="29"/>
        <v>28</v>
      </c>
      <c r="K87" s="69">
        <f t="shared" si="27"/>
        <v>54.763239999999996</v>
      </c>
      <c r="L87" s="98"/>
      <c r="M87" s="98"/>
      <c r="N87" s="98"/>
      <c r="O87" s="98"/>
    </row>
    <row r="88" spans="1:15" ht="18" customHeight="1" x14ac:dyDescent="0.25">
      <c r="A88" s="102"/>
      <c r="B88" s="61"/>
      <c r="C88" s="100" t="s">
        <v>127</v>
      </c>
      <c r="D88" s="101"/>
      <c r="E88" s="62"/>
      <c r="F88" s="63">
        <f>SUM(F75:F87)</f>
        <v>99</v>
      </c>
      <c r="G88" s="80">
        <f>SUM(G75:G87)</f>
        <v>85.839160839160826</v>
      </c>
      <c r="H88" s="67"/>
      <c r="I88" s="70"/>
      <c r="J88" s="67">
        <f>SUM(J75:J87)</f>
        <v>2959</v>
      </c>
      <c r="K88" s="70">
        <f>SUM(K75:K87)</f>
        <v>5787.3009700000011</v>
      </c>
      <c r="L88" s="98"/>
      <c r="M88" s="98"/>
      <c r="N88" s="98"/>
      <c r="O88" s="98"/>
    </row>
    <row r="89" spans="1:15" ht="18" customHeight="1" x14ac:dyDescent="0.25">
      <c r="A89" s="102"/>
      <c r="B89" s="77" t="s">
        <v>128</v>
      </c>
      <c r="C89" s="3" t="s">
        <v>26</v>
      </c>
      <c r="D89" s="4" t="s">
        <v>27</v>
      </c>
      <c r="E89" s="59" t="s">
        <v>103</v>
      </c>
      <c r="F89" s="60">
        <v>5</v>
      </c>
      <c r="G89" s="60"/>
      <c r="H89" s="66">
        <v>39</v>
      </c>
      <c r="I89" s="69">
        <f t="shared" ref="I89:I99" si="30">H89*1.95583</f>
        <v>76.277370000000005</v>
      </c>
      <c r="J89" s="66">
        <f t="shared" ref="J89:J90" si="31">F89*H89</f>
        <v>195</v>
      </c>
      <c r="K89" s="69">
        <f t="shared" ref="K89:K99" si="32">J89*1.95583</f>
        <v>381.38684999999998</v>
      </c>
      <c r="L89" s="98"/>
      <c r="M89" s="98"/>
      <c r="N89" s="98"/>
      <c r="O89" s="98"/>
    </row>
    <row r="90" spans="1:15" ht="18" customHeight="1" x14ac:dyDescent="0.25">
      <c r="A90" s="102"/>
      <c r="B90" s="58"/>
      <c r="C90" s="3" t="s">
        <v>26</v>
      </c>
      <c r="D90" s="4" t="s">
        <v>29</v>
      </c>
      <c r="E90" s="59" t="s">
        <v>103</v>
      </c>
      <c r="F90" s="60">
        <v>19</v>
      </c>
      <c r="G90" s="60"/>
      <c r="H90" s="66">
        <v>36</v>
      </c>
      <c r="I90" s="69">
        <f t="shared" si="30"/>
        <v>70.409880000000001</v>
      </c>
      <c r="J90" s="66">
        <f t="shared" si="31"/>
        <v>684</v>
      </c>
      <c r="K90" s="69">
        <f t="shared" si="32"/>
        <v>1337.78772</v>
      </c>
      <c r="L90" s="98"/>
      <c r="M90" s="98"/>
      <c r="N90" s="98"/>
      <c r="O90" s="98"/>
    </row>
    <row r="91" spans="1:15" ht="18" customHeight="1" x14ac:dyDescent="0.25">
      <c r="A91" s="102"/>
      <c r="B91" s="58"/>
      <c r="C91" s="3" t="s">
        <v>26</v>
      </c>
      <c r="D91" s="4" t="s">
        <v>120</v>
      </c>
      <c r="E91" s="59" t="s">
        <v>130</v>
      </c>
      <c r="F91" s="60">
        <v>4</v>
      </c>
      <c r="G91" s="79">
        <f>F91/0.65</f>
        <v>6.1538461538461533</v>
      </c>
      <c r="H91" s="66">
        <v>29</v>
      </c>
      <c r="I91" s="69">
        <f t="shared" si="30"/>
        <v>56.719070000000002</v>
      </c>
      <c r="J91" s="66">
        <f>ROUND(G91,0)*H91</f>
        <v>174</v>
      </c>
      <c r="K91" s="69">
        <f t="shared" si="32"/>
        <v>340.31441999999998</v>
      </c>
      <c r="L91" s="98"/>
      <c r="M91" s="98"/>
      <c r="N91" s="98"/>
      <c r="O91" s="98"/>
    </row>
    <row r="92" spans="1:15" ht="18" customHeight="1" x14ac:dyDescent="0.25">
      <c r="A92" s="102"/>
      <c r="B92" s="58"/>
      <c r="C92" s="3" t="s">
        <v>26</v>
      </c>
      <c r="D92" s="4" t="s">
        <v>37</v>
      </c>
      <c r="E92" s="59" t="s">
        <v>103</v>
      </c>
      <c r="F92" s="60">
        <v>2</v>
      </c>
      <c r="G92" s="60"/>
      <c r="H92" s="66">
        <v>31</v>
      </c>
      <c r="I92" s="69">
        <f t="shared" si="30"/>
        <v>60.63073</v>
      </c>
      <c r="J92" s="66">
        <f>F92*H92</f>
        <v>62</v>
      </c>
      <c r="K92" s="69">
        <f t="shared" si="32"/>
        <v>121.26146</v>
      </c>
      <c r="L92" s="98"/>
      <c r="M92" s="98"/>
      <c r="N92" s="98"/>
      <c r="O92" s="98"/>
    </row>
    <row r="93" spans="1:15" ht="18" customHeight="1" x14ac:dyDescent="0.25">
      <c r="A93" s="102"/>
      <c r="B93" s="58"/>
      <c r="C93" s="3" t="s">
        <v>26</v>
      </c>
      <c r="D93" s="4" t="s">
        <v>30</v>
      </c>
      <c r="E93" s="59" t="s">
        <v>130</v>
      </c>
      <c r="F93" s="60">
        <v>12</v>
      </c>
      <c r="G93" s="79">
        <f>F93/0.65</f>
        <v>18.46153846153846</v>
      </c>
      <c r="H93" s="66">
        <v>12</v>
      </c>
      <c r="I93" s="69">
        <f t="shared" si="30"/>
        <v>23.46996</v>
      </c>
      <c r="J93" s="66">
        <f t="shared" ref="J93:J96" si="33">ROUND(G93,0)*H93</f>
        <v>216</v>
      </c>
      <c r="K93" s="69">
        <f t="shared" si="32"/>
        <v>422.45927999999998</v>
      </c>
      <c r="L93" s="98"/>
      <c r="M93" s="98"/>
      <c r="N93" s="98"/>
      <c r="O93" s="98"/>
    </row>
    <row r="94" spans="1:15" ht="18" customHeight="1" x14ac:dyDescent="0.25">
      <c r="A94" s="102"/>
      <c r="B94" s="58"/>
      <c r="C94" s="3" t="s">
        <v>26</v>
      </c>
      <c r="D94" s="4" t="s">
        <v>14</v>
      </c>
      <c r="E94" s="59" t="s">
        <v>130</v>
      </c>
      <c r="F94" s="60">
        <v>62</v>
      </c>
      <c r="G94" s="79">
        <f>F94/0.6</f>
        <v>103.33333333333334</v>
      </c>
      <c r="H94" s="66">
        <v>12</v>
      </c>
      <c r="I94" s="69">
        <f>H94*1.95583</f>
        <v>23.46996</v>
      </c>
      <c r="J94" s="66">
        <f t="shared" si="33"/>
        <v>1236</v>
      </c>
      <c r="K94" s="69">
        <f>J94*1.95583</f>
        <v>2417.4058799999998</v>
      </c>
      <c r="L94" s="98"/>
      <c r="M94" s="98"/>
      <c r="N94" s="98"/>
      <c r="O94" s="98"/>
    </row>
    <row r="95" spans="1:15" ht="18" customHeight="1" x14ac:dyDescent="0.25">
      <c r="A95" s="102"/>
      <c r="B95" s="58"/>
      <c r="C95" s="3" t="s">
        <v>18</v>
      </c>
      <c r="D95" s="4" t="s">
        <v>12</v>
      </c>
      <c r="E95" s="59" t="s">
        <v>130</v>
      </c>
      <c r="F95" s="60">
        <v>1</v>
      </c>
      <c r="G95" s="79">
        <f>F95/0.6</f>
        <v>1.6666666666666667</v>
      </c>
      <c r="H95" s="66">
        <v>18</v>
      </c>
      <c r="I95" s="69">
        <f t="shared" si="30"/>
        <v>35.204940000000001</v>
      </c>
      <c r="J95" s="66">
        <f t="shared" si="33"/>
        <v>36</v>
      </c>
      <c r="K95" s="69">
        <f t="shared" si="32"/>
        <v>70.409880000000001</v>
      </c>
      <c r="L95" s="98"/>
      <c r="M95" s="98"/>
      <c r="N95" s="98"/>
      <c r="O95" s="98"/>
    </row>
    <row r="96" spans="1:15" ht="18" customHeight="1" x14ac:dyDescent="0.25">
      <c r="A96" s="102"/>
      <c r="B96" s="58"/>
      <c r="C96" s="3" t="s">
        <v>18</v>
      </c>
      <c r="D96" s="4" t="s">
        <v>14</v>
      </c>
      <c r="E96" s="59" t="s">
        <v>130</v>
      </c>
      <c r="F96" s="60">
        <v>1</v>
      </c>
      <c r="G96" s="79">
        <f>F96/0.55</f>
        <v>1.8181818181818181</v>
      </c>
      <c r="H96" s="66">
        <v>18</v>
      </c>
      <c r="I96" s="69">
        <f t="shared" si="30"/>
        <v>35.204940000000001</v>
      </c>
      <c r="J96" s="66">
        <f t="shared" si="33"/>
        <v>36</v>
      </c>
      <c r="K96" s="69">
        <f t="shared" si="32"/>
        <v>70.409880000000001</v>
      </c>
      <c r="L96" s="98"/>
      <c r="M96" s="98"/>
      <c r="N96" s="98"/>
      <c r="O96" s="98"/>
    </row>
    <row r="97" spans="1:15" ht="18" customHeight="1" x14ac:dyDescent="0.25">
      <c r="A97" s="102"/>
      <c r="B97" s="58"/>
      <c r="C97" s="3" t="s">
        <v>125</v>
      </c>
      <c r="D97" s="4" t="s">
        <v>46</v>
      </c>
      <c r="E97" s="59" t="s">
        <v>103</v>
      </c>
      <c r="F97" s="60">
        <v>0</v>
      </c>
      <c r="G97" s="60"/>
      <c r="H97" s="66">
        <v>31</v>
      </c>
      <c r="I97" s="69">
        <f t="shared" si="30"/>
        <v>60.63073</v>
      </c>
      <c r="J97" s="66">
        <f>F97*H97</f>
        <v>0</v>
      </c>
      <c r="K97" s="69">
        <f t="shared" si="32"/>
        <v>0</v>
      </c>
      <c r="L97" s="98"/>
      <c r="M97" s="98"/>
      <c r="N97" s="98"/>
      <c r="O97" s="98"/>
    </row>
    <row r="98" spans="1:15" ht="18" customHeight="1" x14ac:dyDescent="0.25">
      <c r="A98" s="102"/>
      <c r="B98" s="58"/>
      <c r="C98" s="3" t="s">
        <v>125</v>
      </c>
      <c r="D98" s="4" t="s">
        <v>12</v>
      </c>
      <c r="E98" s="59" t="s">
        <v>130</v>
      </c>
      <c r="F98" s="60">
        <v>2</v>
      </c>
      <c r="G98" s="79">
        <f>F98/0.6</f>
        <v>3.3333333333333335</v>
      </c>
      <c r="H98" s="66">
        <v>14</v>
      </c>
      <c r="I98" s="69">
        <f t="shared" si="30"/>
        <v>27.381619999999998</v>
      </c>
      <c r="J98" s="66">
        <f t="shared" ref="J98:J99" si="34">ROUND(G98,0)*H98</f>
        <v>42</v>
      </c>
      <c r="K98" s="69">
        <f t="shared" si="32"/>
        <v>82.144859999999994</v>
      </c>
      <c r="L98" s="98"/>
      <c r="M98" s="98"/>
      <c r="N98" s="98"/>
      <c r="O98" s="98"/>
    </row>
    <row r="99" spans="1:15" ht="18" customHeight="1" x14ac:dyDescent="0.25">
      <c r="A99" s="102"/>
      <c r="B99" s="58"/>
      <c r="C99" s="3" t="s">
        <v>125</v>
      </c>
      <c r="D99" s="4" t="s">
        <v>14</v>
      </c>
      <c r="E99" s="59" t="s">
        <v>130</v>
      </c>
      <c r="F99" s="60">
        <v>1</v>
      </c>
      <c r="G99" s="79">
        <f>F99/0.55</f>
        <v>1.8181818181818181</v>
      </c>
      <c r="H99" s="66">
        <v>14</v>
      </c>
      <c r="I99" s="69">
        <f t="shared" si="30"/>
        <v>27.381619999999998</v>
      </c>
      <c r="J99" s="66">
        <f t="shared" si="34"/>
        <v>28</v>
      </c>
      <c r="K99" s="69">
        <f t="shared" si="32"/>
        <v>54.763239999999996</v>
      </c>
      <c r="L99" s="98"/>
      <c r="M99" s="98"/>
      <c r="N99" s="98"/>
      <c r="O99" s="98"/>
    </row>
    <row r="100" spans="1:15" ht="18" customHeight="1" x14ac:dyDescent="0.25">
      <c r="A100" s="102"/>
      <c r="B100" s="61"/>
      <c r="C100" s="100" t="s">
        <v>129</v>
      </c>
      <c r="D100" s="101"/>
      <c r="E100" s="62"/>
      <c r="F100" s="63">
        <f>SUM(F89:F99)</f>
        <v>109</v>
      </c>
      <c r="G100" s="80">
        <f>SUM(G89:G99)</f>
        <v>136.58508158508158</v>
      </c>
      <c r="H100" s="67"/>
      <c r="I100" s="70"/>
      <c r="J100" s="67">
        <f>SUM(J89:J99)</f>
        <v>2709</v>
      </c>
      <c r="K100" s="70">
        <f>SUM(K89:K99)</f>
        <v>5298.3434700000016</v>
      </c>
      <c r="L100" s="99"/>
      <c r="M100" s="99"/>
      <c r="N100" s="99"/>
      <c r="O100" s="99"/>
    </row>
    <row r="101" spans="1:15" ht="18" customHeight="1" x14ac:dyDescent="0.25">
      <c r="A101" s="102"/>
      <c r="B101" s="64"/>
      <c r="C101" s="103" t="s">
        <v>116</v>
      </c>
      <c r="D101" s="104"/>
      <c r="E101" s="105"/>
      <c r="F101" s="65">
        <f>F29+F52+F74+F88+F100</f>
        <v>2435</v>
      </c>
      <c r="G101" s="81">
        <f>G29+G52+G74+G88+G100</f>
        <v>1740.9324009324009</v>
      </c>
      <c r="H101" s="65"/>
      <c r="I101" s="65"/>
      <c r="J101" s="68">
        <f>J29+J52+J74+J88+J100</f>
        <v>86828</v>
      </c>
      <c r="K101" s="71">
        <f>K29+K52+K74+K88+K100</f>
        <v>169820.80723999999</v>
      </c>
      <c r="L101" s="68">
        <f>J101*0.05</f>
        <v>4341.4000000000005</v>
      </c>
      <c r="M101" s="71">
        <f>L101*1.95583</f>
        <v>8491.0403620000016</v>
      </c>
      <c r="N101" s="68">
        <v>868</v>
      </c>
      <c r="O101" s="71">
        <f>N101*1.95583</f>
        <v>1697.6604399999999</v>
      </c>
    </row>
    <row r="105" spans="1:15" x14ac:dyDescent="0.25">
      <c r="N105" s="72"/>
    </row>
  </sheetData>
  <autoFilter ref="A4:O101">
    <filterColumn colId="7" showButton="0"/>
    <filterColumn colId="9" showButton="0"/>
    <filterColumn colId="11" showButton="0"/>
    <filterColumn colId="13" showButton="0"/>
  </autoFilter>
  <mergeCells count="23">
    <mergeCell ref="A6:A101"/>
    <mergeCell ref="C29:D29"/>
    <mergeCell ref="C101:E101"/>
    <mergeCell ref="C52:D52"/>
    <mergeCell ref="A3:O3"/>
    <mergeCell ref="A4:A5"/>
    <mergeCell ref="B4:B5"/>
    <mergeCell ref="C4:C5"/>
    <mergeCell ref="D4:D5"/>
    <mergeCell ref="E4:E5"/>
    <mergeCell ref="F4:F5"/>
    <mergeCell ref="H4:I4"/>
    <mergeCell ref="J4:K4"/>
    <mergeCell ref="L4:M4"/>
    <mergeCell ref="N4:O4"/>
    <mergeCell ref="G4:G5"/>
    <mergeCell ref="N6:N100"/>
    <mergeCell ref="O6:O100"/>
    <mergeCell ref="C74:D74"/>
    <mergeCell ref="C88:D88"/>
    <mergeCell ref="C100:D100"/>
    <mergeCell ref="L6:L100"/>
    <mergeCell ref="M6:M10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01"/>
  <sheetViews>
    <sheetView tabSelected="1" topLeftCell="A91" workbookViewId="0">
      <selection activeCell="Q12" sqref="Q12"/>
    </sheetView>
  </sheetViews>
  <sheetFormatPr defaultRowHeight="15" x14ac:dyDescent="0.25"/>
  <cols>
    <col min="1" max="1" width="9.7109375" style="56" customWidth="1"/>
    <col min="2" max="3" width="10.7109375" style="56" customWidth="1"/>
    <col min="4" max="4" width="31.7109375" style="56" customWidth="1"/>
    <col min="5" max="7" width="12.7109375" style="56" customWidth="1"/>
    <col min="8" max="9" width="11.7109375" style="56" customWidth="1"/>
    <col min="10" max="11" width="14.7109375" style="56" customWidth="1"/>
    <col min="12" max="13" width="12.7109375" style="56" customWidth="1"/>
    <col min="14" max="16384" width="9.140625" style="56"/>
  </cols>
  <sheetData>
    <row r="3" spans="1:13" ht="18" customHeight="1" x14ac:dyDescent="0.25">
      <c r="A3" s="106" t="s">
        <v>134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ht="90" customHeight="1" x14ac:dyDescent="0.25">
      <c r="A4" s="107" t="s">
        <v>1</v>
      </c>
      <c r="B4" s="93" t="s">
        <v>2</v>
      </c>
      <c r="C4" s="93" t="s">
        <v>3</v>
      </c>
      <c r="D4" s="110" t="s">
        <v>4</v>
      </c>
      <c r="E4" s="93" t="s">
        <v>95</v>
      </c>
      <c r="F4" s="93" t="s">
        <v>96</v>
      </c>
      <c r="G4" s="93" t="s">
        <v>114</v>
      </c>
      <c r="H4" s="112" t="s">
        <v>136</v>
      </c>
      <c r="I4" s="112"/>
      <c r="J4" s="112" t="s">
        <v>137</v>
      </c>
      <c r="K4" s="112"/>
      <c r="L4" s="112" t="s">
        <v>135</v>
      </c>
      <c r="M4" s="112"/>
    </row>
    <row r="5" spans="1:13" ht="18" customHeight="1" x14ac:dyDescent="0.25">
      <c r="A5" s="108"/>
      <c r="B5" s="109"/>
      <c r="C5" s="109"/>
      <c r="D5" s="111"/>
      <c r="E5" s="109"/>
      <c r="F5" s="109"/>
      <c r="G5" s="109"/>
      <c r="H5" s="57" t="s">
        <v>101</v>
      </c>
      <c r="I5" s="57" t="s">
        <v>102</v>
      </c>
      <c r="J5" s="57" t="s">
        <v>101</v>
      </c>
      <c r="K5" s="57" t="s">
        <v>102</v>
      </c>
      <c r="L5" s="57" t="s">
        <v>101</v>
      </c>
      <c r="M5" s="57" t="s">
        <v>102</v>
      </c>
    </row>
    <row r="6" spans="1:13" ht="18" customHeight="1" x14ac:dyDescent="0.25">
      <c r="A6" s="102" t="s">
        <v>115</v>
      </c>
      <c r="B6" s="58" t="s">
        <v>117</v>
      </c>
      <c r="C6" s="3" t="s">
        <v>41</v>
      </c>
      <c r="D6" s="4" t="s">
        <v>47</v>
      </c>
      <c r="E6" s="59" t="s">
        <v>103</v>
      </c>
      <c r="F6" s="60">
        <v>5</v>
      </c>
      <c r="G6" s="60"/>
      <c r="H6" s="66"/>
      <c r="I6" s="69">
        <f>H6*1.95583</f>
        <v>0</v>
      </c>
      <c r="J6" s="66">
        <f>F6*H6</f>
        <v>0</v>
      </c>
      <c r="K6" s="69">
        <f>J6*1.95583</f>
        <v>0</v>
      </c>
      <c r="L6" s="97"/>
      <c r="M6" s="97"/>
    </row>
    <row r="7" spans="1:13" ht="18" customHeight="1" x14ac:dyDescent="0.25">
      <c r="A7" s="102"/>
      <c r="B7" s="58"/>
      <c r="C7" s="3" t="s">
        <v>41</v>
      </c>
      <c r="D7" s="4" t="s">
        <v>119</v>
      </c>
      <c r="E7" s="59" t="s">
        <v>103</v>
      </c>
      <c r="F7" s="60">
        <v>6</v>
      </c>
      <c r="G7" s="60"/>
      <c r="H7" s="66"/>
      <c r="I7" s="69">
        <f t="shared" ref="I7:I28" si="0">H7*1.95583</f>
        <v>0</v>
      </c>
      <c r="J7" s="66">
        <f t="shared" ref="J7:J10" si="1">F7*H7</f>
        <v>0</v>
      </c>
      <c r="K7" s="69">
        <f t="shared" ref="K7:K28" si="2">J7*1.95583</f>
        <v>0</v>
      </c>
      <c r="L7" s="98"/>
      <c r="M7" s="98"/>
    </row>
    <row r="8" spans="1:13" ht="18" customHeight="1" x14ac:dyDescent="0.25">
      <c r="A8" s="102"/>
      <c r="B8" s="58"/>
      <c r="C8" s="3" t="s">
        <v>41</v>
      </c>
      <c r="D8" s="4" t="s">
        <v>43</v>
      </c>
      <c r="E8" s="59" t="s">
        <v>103</v>
      </c>
      <c r="F8" s="60">
        <v>5</v>
      </c>
      <c r="G8" s="60"/>
      <c r="H8" s="66"/>
      <c r="I8" s="69">
        <f t="shared" si="0"/>
        <v>0</v>
      </c>
      <c r="J8" s="66">
        <f t="shared" si="1"/>
        <v>0</v>
      </c>
      <c r="K8" s="69">
        <f t="shared" si="2"/>
        <v>0</v>
      </c>
      <c r="L8" s="98"/>
      <c r="M8" s="98"/>
    </row>
    <row r="9" spans="1:13" ht="18" customHeight="1" x14ac:dyDescent="0.25">
      <c r="A9" s="102"/>
      <c r="B9" s="58"/>
      <c r="C9" s="3" t="s">
        <v>41</v>
      </c>
      <c r="D9" s="4" t="s">
        <v>27</v>
      </c>
      <c r="E9" s="59" t="s">
        <v>103</v>
      </c>
      <c r="F9" s="60">
        <v>83</v>
      </c>
      <c r="G9" s="60"/>
      <c r="H9" s="66"/>
      <c r="I9" s="69">
        <f t="shared" si="0"/>
        <v>0</v>
      </c>
      <c r="J9" s="66">
        <f t="shared" si="1"/>
        <v>0</v>
      </c>
      <c r="K9" s="69">
        <f t="shared" si="2"/>
        <v>0</v>
      </c>
      <c r="L9" s="98"/>
      <c r="M9" s="98"/>
    </row>
    <row r="10" spans="1:13" ht="18" customHeight="1" x14ac:dyDescent="0.25">
      <c r="A10" s="102"/>
      <c r="B10" s="58"/>
      <c r="C10" s="3" t="s">
        <v>41</v>
      </c>
      <c r="D10" s="4" t="s">
        <v>29</v>
      </c>
      <c r="E10" s="59" t="s">
        <v>103</v>
      </c>
      <c r="F10" s="60">
        <v>7</v>
      </c>
      <c r="G10" s="60"/>
      <c r="H10" s="66"/>
      <c r="I10" s="69">
        <f t="shared" si="0"/>
        <v>0</v>
      </c>
      <c r="J10" s="66">
        <f t="shared" si="1"/>
        <v>0</v>
      </c>
      <c r="K10" s="69">
        <f t="shared" si="2"/>
        <v>0</v>
      </c>
      <c r="L10" s="98"/>
      <c r="M10" s="98"/>
    </row>
    <row r="11" spans="1:13" ht="18" customHeight="1" x14ac:dyDescent="0.25">
      <c r="A11" s="102"/>
      <c r="B11" s="58"/>
      <c r="C11" s="3" t="s">
        <v>41</v>
      </c>
      <c r="D11" s="4" t="s">
        <v>120</v>
      </c>
      <c r="E11" s="59" t="s">
        <v>130</v>
      </c>
      <c r="F11" s="60">
        <v>1</v>
      </c>
      <c r="G11" s="79">
        <f>F11/0.6</f>
        <v>1.6666666666666667</v>
      </c>
      <c r="H11" s="66"/>
      <c r="I11" s="69">
        <f t="shared" si="0"/>
        <v>0</v>
      </c>
      <c r="J11" s="66">
        <f>ROUND(G11,0)*H11</f>
        <v>0</v>
      </c>
      <c r="K11" s="69">
        <f t="shared" si="2"/>
        <v>0</v>
      </c>
      <c r="L11" s="98"/>
      <c r="M11" s="98"/>
    </row>
    <row r="12" spans="1:13" ht="18" customHeight="1" x14ac:dyDescent="0.25">
      <c r="A12" s="102"/>
      <c r="B12" s="58"/>
      <c r="C12" s="3" t="s">
        <v>41</v>
      </c>
      <c r="D12" s="4" t="s">
        <v>30</v>
      </c>
      <c r="E12" s="59" t="s">
        <v>130</v>
      </c>
      <c r="F12" s="60">
        <v>1</v>
      </c>
      <c r="G12" s="79">
        <f>F12/0.6</f>
        <v>1.6666666666666667</v>
      </c>
      <c r="H12" s="66"/>
      <c r="I12" s="69">
        <f t="shared" si="0"/>
        <v>0</v>
      </c>
      <c r="J12" s="66">
        <f t="shared" ref="J12:J13" si="3">ROUND(G12,0)*H12</f>
        <v>0</v>
      </c>
      <c r="K12" s="69">
        <f t="shared" si="2"/>
        <v>0</v>
      </c>
      <c r="L12" s="98"/>
      <c r="M12" s="98"/>
    </row>
    <row r="13" spans="1:13" ht="18" customHeight="1" x14ac:dyDescent="0.25">
      <c r="A13" s="102"/>
      <c r="B13" s="58"/>
      <c r="C13" s="3" t="s">
        <v>41</v>
      </c>
      <c r="D13" s="4" t="s">
        <v>45</v>
      </c>
      <c r="E13" s="59" t="s">
        <v>130</v>
      </c>
      <c r="F13" s="60">
        <v>12</v>
      </c>
      <c r="G13" s="79">
        <f>F13/0.6</f>
        <v>20</v>
      </c>
      <c r="H13" s="66"/>
      <c r="I13" s="69">
        <f t="shared" si="0"/>
        <v>0</v>
      </c>
      <c r="J13" s="66">
        <f t="shared" si="3"/>
        <v>0</v>
      </c>
      <c r="K13" s="69">
        <f t="shared" si="2"/>
        <v>0</v>
      </c>
      <c r="L13" s="98"/>
      <c r="M13" s="98"/>
    </row>
    <row r="14" spans="1:13" ht="18" customHeight="1" x14ac:dyDescent="0.25">
      <c r="A14" s="102"/>
      <c r="B14" s="58"/>
      <c r="C14" s="3" t="s">
        <v>41</v>
      </c>
      <c r="D14" s="4" t="s">
        <v>46</v>
      </c>
      <c r="E14" s="59" t="s">
        <v>103</v>
      </c>
      <c r="F14" s="60">
        <v>185</v>
      </c>
      <c r="G14" s="60"/>
      <c r="H14" s="66"/>
      <c r="I14" s="69">
        <f t="shared" si="0"/>
        <v>0</v>
      </c>
      <c r="J14" s="66">
        <f>F14*H14</f>
        <v>0</v>
      </c>
      <c r="K14" s="69">
        <f t="shared" si="2"/>
        <v>0</v>
      </c>
      <c r="L14" s="98"/>
      <c r="M14" s="98"/>
    </row>
    <row r="15" spans="1:13" ht="18" customHeight="1" x14ac:dyDescent="0.25">
      <c r="A15" s="102"/>
      <c r="B15" s="58"/>
      <c r="C15" s="3" t="s">
        <v>41</v>
      </c>
      <c r="D15" s="4" t="s">
        <v>12</v>
      </c>
      <c r="E15" s="59" t="s">
        <v>130</v>
      </c>
      <c r="F15" s="60">
        <v>84</v>
      </c>
      <c r="G15" s="79">
        <f>F15/0.6</f>
        <v>140</v>
      </c>
      <c r="H15" s="66"/>
      <c r="I15" s="69">
        <f t="shared" si="0"/>
        <v>0</v>
      </c>
      <c r="J15" s="66">
        <f t="shared" ref="J15:J16" si="4">ROUND(G15,0)*H15</f>
        <v>0</v>
      </c>
      <c r="K15" s="69">
        <f t="shared" si="2"/>
        <v>0</v>
      </c>
      <c r="L15" s="98"/>
      <c r="M15" s="98"/>
    </row>
    <row r="16" spans="1:13" ht="18" customHeight="1" x14ac:dyDescent="0.25">
      <c r="A16" s="102"/>
      <c r="B16" s="58"/>
      <c r="C16" s="3" t="s">
        <v>41</v>
      </c>
      <c r="D16" s="4" t="s">
        <v>14</v>
      </c>
      <c r="E16" s="59" t="s">
        <v>130</v>
      </c>
      <c r="F16" s="60">
        <v>55</v>
      </c>
      <c r="G16" s="79">
        <f>F16/0.55</f>
        <v>99.999999999999986</v>
      </c>
      <c r="H16" s="66"/>
      <c r="I16" s="69">
        <f t="shared" si="0"/>
        <v>0</v>
      </c>
      <c r="J16" s="66">
        <f t="shared" si="4"/>
        <v>0</v>
      </c>
      <c r="K16" s="69">
        <f t="shared" si="2"/>
        <v>0</v>
      </c>
      <c r="L16" s="98"/>
      <c r="M16" s="98"/>
    </row>
    <row r="17" spans="1:13" ht="18" customHeight="1" x14ac:dyDescent="0.25">
      <c r="A17" s="102"/>
      <c r="B17" s="58"/>
      <c r="C17" s="3" t="s">
        <v>21</v>
      </c>
      <c r="D17" s="4" t="s">
        <v>44</v>
      </c>
      <c r="E17" s="59" t="s">
        <v>103</v>
      </c>
      <c r="F17" s="60">
        <v>1</v>
      </c>
      <c r="G17" s="60"/>
      <c r="H17" s="66"/>
      <c r="I17" s="69">
        <f t="shared" si="0"/>
        <v>0</v>
      </c>
      <c r="J17" s="66">
        <f t="shared" ref="J17:J20" si="5">F17*H17</f>
        <v>0</v>
      </c>
      <c r="K17" s="69">
        <f t="shared" si="2"/>
        <v>0</v>
      </c>
      <c r="L17" s="98"/>
      <c r="M17" s="98"/>
    </row>
    <row r="18" spans="1:13" ht="18" customHeight="1" x14ac:dyDescent="0.25">
      <c r="A18" s="102"/>
      <c r="B18" s="58"/>
      <c r="C18" s="3" t="s">
        <v>21</v>
      </c>
      <c r="D18" s="4" t="s">
        <v>43</v>
      </c>
      <c r="E18" s="59" t="s">
        <v>103</v>
      </c>
      <c r="F18" s="60">
        <v>1</v>
      </c>
      <c r="G18" s="60"/>
      <c r="H18" s="66"/>
      <c r="I18" s="69">
        <f t="shared" si="0"/>
        <v>0</v>
      </c>
      <c r="J18" s="66">
        <f t="shared" si="5"/>
        <v>0</v>
      </c>
      <c r="K18" s="69">
        <f t="shared" si="2"/>
        <v>0</v>
      </c>
      <c r="L18" s="98"/>
      <c r="M18" s="98"/>
    </row>
    <row r="19" spans="1:13" ht="18" customHeight="1" x14ac:dyDescent="0.25">
      <c r="A19" s="102"/>
      <c r="B19" s="58"/>
      <c r="C19" s="3" t="s">
        <v>21</v>
      </c>
      <c r="D19" s="4" t="s">
        <v>27</v>
      </c>
      <c r="E19" s="59" t="s">
        <v>103</v>
      </c>
      <c r="F19" s="60">
        <v>7</v>
      </c>
      <c r="G19" s="60"/>
      <c r="H19" s="66"/>
      <c r="I19" s="69">
        <f t="shared" si="0"/>
        <v>0</v>
      </c>
      <c r="J19" s="66">
        <f t="shared" si="5"/>
        <v>0</v>
      </c>
      <c r="K19" s="69">
        <f t="shared" si="2"/>
        <v>0</v>
      </c>
      <c r="L19" s="98"/>
      <c r="M19" s="98"/>
    </row>
    <row r="20" spans="1:13" ht="18" customHeight="1" x14ac:dyDescent="0.25">
      <c r="A20" s="102"/>
      <c r="B20" s="58"/>
      <c r="C20" s="3" t="s">
        <v>21</v>
      </c>
      <c r="D20" s="4" t="s">
        <v>29</v>
      </c>
      <c r="E20" s="59" t="s">
        <v>103</v>
      </c>
      <c r="F20" s="60">
        <v>2</v>
      </c>
      <c r="G20" s="60"/>
      <c r="H20" s="66"/>
      <c r="I20" s="69">
        <f t="shared" si="0"/>
        <v>0</v>
      </c>
      <c r="J20" s="66">
        <f t="shared" si="5"/>
        <v>0</v>
      </c>
      <c r="K20" s="69">
        <f t="shared" si="2"/>
        <v>0</v>
      </c>
      <c r="L20" s="98"/>
      <c r="M20" s="98"/>
    </row>
    <row r="21" spans="1:13" ht="18" customHeight="1" x14ac:dyDescent="0.25">
      <c r="A21" s="102"/>
      <c r="B21" s="58"/>
      <c r="C21" s="3" t="s">
        <v>21</v>
      </c>
      <c r="D21" s="4" t="s">
        <v>120</v>
      </c>
      <c r="E21" s="59" t="s">
        <v>130</v>
      </c>
      <c r="F21" s="60">
        <v>1</v>
      </c>
      <c r="G21" s="79">
        <f>F21/0.6</f>
        <v>1.6666666666666667</v>
      </c>
      <c r="H21" s="66"/>
      <c r="I21" s="69">
        <f t="shared" si="0"/>
        <v>0</v>
      </c>
      <c r="J21" s="66">
        <f t="shared" ref="J21:J22" si="6">ROUND(G21,0)*H21</f>
        <v>0</v>
      </c>
      <c r="K21" s="69">
        <f t="shared" si="2"/>
        <v>0</v>
      </c>
      <c r="L21" s="98"/>
      <c r="M21" s="98"/>
    </row>
    <row r="22" spans="1:13" ht="18" customHeight="1" x14ac:dyDescent="0.25">
      <c r="A22" s="102"/>
      <c r="B22" s="58"/>
      <c r="C22" s="3" t="s">
        <v>21</v>
      </c>
      <c r="D22" s="4" t="s">
        <v>45</v>
      </c>
      <c r="E22" s="59" t="s">
        <v>130</v>
      </c>
      <c r="F22" s="60">
        <v>1</v>
      </c>
      <c r="G22" s="79">
        <f>F22/0.6</f>
        <v>1.6666666666666667</v>
      </c>
      <c r="H22" s="66"/>
      <c r="I22" s="69">
        <f t="shared" si="0"/>
        <v>0</v>
      </c>
      <c r="J22" s="66">
        <f t="shared" si="6"/>
        <v>0</v>
      </c>
      <c r="K22" s="69">
        <f t="shared" si="2"/>
        <v>0</v>
      </c>
      <c r="L22" s="98"/>
      <c r="M22" s="98"/>
    </row>
    <row r="23" spans="1:13" ht="18" customHeight="1" x14ac:dyDescent="0.25">
      <c r="A23" s="102"/>
      <c r="B23" s="58"/>
      <c r="C23" s="3" t="s">
        <v>21</v>
      </c>
      <c r="D23" s="4" t="s">
        <v>46</v>
      </c>
      <c r="E23" s="59" t="s">
        <v>103</v>
      </c>
      <c r="F23" s="60">
        <v>47</v>
      </c>
      <c r="G23" s="60"/>
      <c r="H23" s="66"/>
      <c r="I23" s="69">
        <f t="shared" si="0"/>
        <v>0</v>
      </c>
      <c r="J23" s="66">
        <f>F23*H23</f>
        <v>0</v>
      </c>
      <c r="K23" s="69">
        <f t="shared" si="2"/>
        <v>0</v>
      </c>
      <c r="L23" s="98"/>
      <c r="M23" s="98"/>
    </row>
    <row r="24" spans="1:13" ht="18" customHeight="1" x14ac:dyDescent="0.25">
      <c r="A24" s="102"/>
      <c r="B24" s="58"/>
      <c r="C24" s="3" t="s">
        <v>21</v>
      </c>
      <c r="D24" s="4" t="s">
        <v>12</v>
      </c>
      <c r="E24" s="59" t="s">
        <v>130</v>
      </c>
      <c r="F24" s="60">
        <v>18</v>
      </c>
      <c r="G24" s="79">
        <f>F24/0.6</f>
        <v>30</v>
      </c>
      <c r="H24" s="66"/>
      <c r="I24" s="69">
        <f t="shared" si="0"/>
        <v>0</v>
      </c>
      <c r="J24" s="66">
        <f t="shared" ref="J24:J25" si="7">ROUND(G24,0)*H24</f>
        <v>0</v>
      </c>
      <c r="K24" s="69">
        <f t="shared" si="2"/>
        <v>0</v>
      </c>
      <c r="L24" s="98"/>
      <c r="M24" s="98"/>
    </row>
    <row r="25" spans="1:13" ht="18" customHeight="1" x14ac:dyDescent="0.25">
      <c r="A25" s="102"/>
      <c r="B25" s="58"/>
      <c r="C25" s="3" t="s">
        <v>21</v>
      </c>
      <c r="D25" s="4" t="s">
        <v>14</v>
      </c>
      <c r="E25" s="59" t="s">
        <v>130</v>
      </c>
      <c r="F25" s="60">
        <v>6</v>
      </c>
      <c r="G25" s="79">
        <f>F25/0.55</f>
        <v>10.909090909090908</v>
      </c>
      <c r="H25" s="66"/>
      <c r="I25" s="69">
        <f t="shared" si="0"/>
        <v>0</v>
      </c>
      <c r="J25" s="66">
        <f t="shared" si="7"/>
        <v>0</v>
      </c>
      <c r="K25" s="69">
        <f t="shared" si="2"/>
        <v>0</v>
      </c>
      <c r="L25" s="98"/>
      <c r="M25" s="98"/>
    </row>
    <row r="26" spans="1:13" ht="18" customHeight="1" x14ac:dyDescent="0.25">
      <c r="A26" s="102"/>
      <c r="B26" s="58"/>
      <c r="C26" s="3" t="s">
        <v>15</v>
      </c>
      <c r="D26" s="4" t="s">
        <v>46</v>
      </c>
      <c r="E26" s="59" t="s">
        <v>103</v>
      </c>
      <c r="F26" s="60">
        <v>2</v>
      </c>
      <c r="G26" s="60"/>
      <c r="H26" s="66"/>
      <c r="I26" s="69">
        <f t="shared" si="0"/>
        <v>0</v>
      </c>
      <c r="J26" s="66">
        <f>F26*H26</f>
        <v>0</v>
      </c>
      <c r="K26" s="69">
        <f t="shared" si="2"/>
        <v>0</v>
      </c>
      <c r="L26" s="98"/>
      <c r="M26" s="98"/>
    </row>
    <row r="27" spans="1:13" ht="18" customHeight="1" x14ac:dyDescent="0.25">
      <c r="A27" s="102"/>
      <c r="B27" s="58"/>
      <c r="C27" s="3" t="s">
        <v>15</v>
      </c>
      <c r="D27" s="4" t="s">
        <v>12</v>
      </c>
      <c r="E27" s="59" t="s">
        <v>130</v>
      </c>
      <c r="F27" s="60">
        <v>1</v>
      </c>
      <c r="G27" s="79">
        <f>F27/0.6</f>
        <v>1.6666666666666667</v>
      </c>
      <c r="H27" s="66"/>
      <c r="I27" s="69">
        <f t="shared" si="0"/>
        <v>0</v>
      </c>
      <c r="J27" s="66">
        <f t="shared" ref="J27:J28" si="8">ROUND(G27,0)*H27</f>
        <v>0</v>
      </c>
      <c r="K27" s="69">
        <f t="shared" si="2"/>
        <v>0</v>
      </c>
      <c r="L27" s="98"/>
      <c r="M27" s="98"/>
    </row>
    <row r="28" spans="1:13" ht="18" customHeight="1" x14ac:dyDescent="0.25">
      <c r="A28" s="102"/>
      <c r="B28" s="58"/>
      <c r="C28" s="3" t="s">
        <v>15</v>
      </c>
      <c r="D28" s="4" t="s">
        <v>14</v>
      </c>
      <c r="E28" s="59" t="s">
        <v>130</v>
      </c>
      <c r="F28" s="60">
        <v>1</v>
      </c>
      <c r="G28" s="79">
        <f>F28/0.55</f>
        <v>1.8181818181818181</v>
      </c>
      <c r="H28" s="66"/>
      <c r="I28" s="69">
        <f t="shared" si="0"/>
        <v>0</v>
      </c>
      <c r="J28" s="66">
        <f t="shared" si="8"/>
        <v>0</v>
      </c>
      <c r="K28" s="69">
        <f t="shared" si="2"/>
        <v>0</v>
      </c>
      <c r="L28" s="98"/>
      <c r="M28" s="98"/>
    </row>
    <row r="29" spans="1:13" ht="18" customHeight="1" x14ac:dyDescent="0.25">
      <c r="A29" s="102"/>
      <c r="B29" s="61"/>
      <c r="C29" s="100" t="s">
        <v>118</v>
      </c>
      <c r="D29" s="101"/>
      <c r="E29" s="62"/>
      <c r="F29" s="63">
        <f>SUM(F6:F28)</f>
        <v>532</v>
      </c>
      <c r="G29" s="80">
        <f>SUM(G6:G28)</f>
        <v>311.06060606060612</v>
      </c>
      <c r="H29" s="67"/>
      <c r="I29" s="70"/>
      <c r="J29" s="67">
        <f>SUM(J6:J28)</f>
        <v>0</v>
      </c>
      <c r="K29" s="70">
        <f>SUM(K6:K28)</f>
        <v>0</v>
      </c>
      <c r="L29" s="98"/>
      <c r="M29" s="98"/>
    </row>
    <row r="30" spans="1:13" ht="18" customHeight="1" x14ac:dyDescent="0.25">
      <c r="A30" s="102"/>
      <c r="B30" s="82" t="s">
        <v>121</v>
      </c>
      <c r="C30" s="3" t="s">
        <v>41</v>
      </c>
      <c r="D30" s="4" t="s">
        <v>47</v>
      </c>
      <c r="E30" s="59" t="s">
        <v>103</v>
      </c>
      <c r="F30" s="60">
        <v>7</v>
      </c>
      <c r="G30" s="60"/>
      <c r="H30" s="66"/>
      <c r="I30" s="69">
        <f t="shared" ref="I30:I51" si="9">H30*1.95583</f>
        <v>0</v>
      </c>
      <c r="J30" s="66">
        <f t="shared" ref="J30:J34" si="10">F30*H30</f>
        <v>0</v>
      </c>
      <c r="K30" s="69">
        <f t="shared" ref="K30:K51" si="11">J30*1.95583</f>
        <v>0</v>
      </c>
      <c r="L30" s="98"/>
      <c r="M30" s="98"/>
    </row>
    <row r="31" spans="1:13" ht="18" customHeight="1" x14ac:dyDescent="0.25">
      <c r="A31" s="102"/>
      <c r="B31" s="58"/>
      <c r="C31" s="3" t="s">
        <v>41</v>
      </c>
      <c r="D31" s="4" t="s">
        <v>119</v>
      </c>
      <c r="E31" s="59" t="s">
        <v>103</v>
      </c>
      <c r="F31" s="60">
        <v>9</v>
      </c>
      <c r="G31" s="60"/>
      <c r="H31" s="66"/>
      <c r="I31" s="69">
        <f t="shared" si="9"/>
        <v>0</v>
      </c>
      <c r="J31" s="66">
        <f t="shared" si="10"/>
        <v>0</v>
      </c>
      <c r="K31" s="69">
        <f t="shared" si="11"/>
        <v>0</v>
      </c>
      <c r="L31" s="98"/>
      <c r="M31" s="98"/>
    </row>
    <row r="32" spans="1:13" ht="18" customHeight="1" x14ac:dyDescent="0.25">
      <c r="A32" s="102"/>
      <c r="B32" s="58"/>
      <c r="C32" s="3" t="s">
        <v>41</v>
      </c>
      <c r="D32" s="4" t="s">
        <v>43</v>
      </c>
      <c r="E32" s="59" t="s">
        <v>103</v>
      </c>
      <c r="F32" s="60">
        <v>6</v>
      </c>
      <c r="G32" s="60"/>
      <c r="H32" s="66"/>
      <c r="I32" s="69">
        <f t="shared" si="9"/>
        <v>0</v>
      </c>
      <c r="J32" s="66">
        <f t="shared" si="10"/>
        <v>0</v>
      </c>
      <c r="K32" s="69">
        <f t="shared" si="11"/>
        <v>0</v>
      </c>
      <c r="L32" s="98"/>
      <c r="M32" s="98"/>
    </row>
    <row r="33" spans="1:13" ht="18" customHeight="1" x14ac:dyDescent="0.25">
      <c r="A33" s="102"/>
      <c r="B33" s="58"/>
      <c r="C33" s="3" t="s">
        <v>41</v>
      </c>
      <c r="D33" s="4" t="s">
        <v>27</v>
      </c>
      <c r="E33" s="59" t="s">
        <v>103</v>
      </c>
      <c r="F33" s="60">
        <v>48</v>
      </c>
      <c r="G33" s="60"/>
      <c r="H33" s="66"/>
      <c r="I33" s="69">
        <f t="shared" si="9"/>
        <v>0</v>
      </c>
      <c r="J33" s="66">
        <f t="shared" si="10"/>
        <v>0</v>
      </c>
      <c r="K33" s="69">
        <f t="shared" si="11"/>
        <v>0</v>
      </c>
      <c r="L33" s="98"/>
      <c r="M33" s="98"/>
    </row>
    <row r="34" spans="1:13" ht="18" customHeight="1" x14ac:dyDescent="0.25">
      <c r="A34" s="102"/>
      <c r="B34" s="58"/>
      <c r="C34" s="3" t="s">
        <v>41</v>
      </c>
      <c r="D34" s="4" t="s">
        <v>29</v>
      </c>
      <c r="E34" s="59" t="s">
        <v>103</v>
      </c>
      <c r="F34" s="60">
        <v>4</v>
      </c>
      <c r="G34" s="60"/>
      <c r="H34" s="66"/>
      <c r="I34" s="69">
        <f t="shared" si="9"/>
        <v>0</v>
      </c>
      <c r="J34" s="66">
        <f t="shared" si="10"/>
        <v>0</v>
      </c>
      <c r="K34" s="69">
        <f t="shared" si="11"/>
        <v>0</v>
      </c>
      <c r="L34" s="98"/>
      <c r="M34" s="98"/>
    </row>
    <row r="35" spans="1:13" ht="18" customHeight="1" x14ac:dyDescent="0.25">
      <c r="A35" s="102"/>
      <c r="B35" s="58"/>
      <c r="C35" s="3" t="s">
        <v>41</v>
      </c>
      <c r="D35" s="4" t="s">
        <v>120</v>
      </c>
      <c r="E35" s="59" t="s">
        <v>130</v>
      </c>
      <c r="F35" s="60">
        <v>1</v>
      </c>
      <c r="G35" s="79">
        <f>F35/0.6</f>
        <v>1.6666666666666667</v>
      </c>
      <c r="H35" s="66"/>
      <c r="I35" s="69">
        <f t="shared" si="9"/>
        <v>0</v>
      </c>
      <c r="J35" s="66">
        <f t="shared" ref="J35:J36" si="12">ROUND(G35,0)*H35</f>
        <v>0</v>
      </c>
      <c r="K35" s="69">
        <f t="shared" si="11"/>
        <v>0</v>
      </c>
      <c r="L35" s="98"/>
      <c r="M35" s="98"/>
    </row>
    <row r="36" spans="1:13" ht="18" customHeight="1" x14ac:dyDescent="0.25">
      <c r="A36" s="102"/>
      <c r="B36" s="58"/>
      <c r="C36" s="3" t="s">
        <v>41</v>
      </c>
      <c r="D36" s="4" t="s">
        <v>45</v>
      </c>
      <c r="E36" s="59" t="s">
        <v>130</v>
      </c>
      <c r="F36" s="60">
        <v>5</v>
      </c>
      <c r="G36" s="79">
        <f>F36/0.6</f>
        <v>8.3333333333333339</v>
      </c>
      <c r="H36" s="66"/>
      <c r="I36" s="69">
        <f t="shared" si="9"/>
        <v>0</v>
      </c>
      <c r="J36" s="66">
        <f t="shared" si="12"/>
        <v>0</v>
      </c>
      <c r="K36" s="69">
        <f t="shared" si="11"/>
        <v>0</v>
      </c>
      <c r="L36" s="98"/>
      <c r="M36" s="98"/>
    </row>
    <row r="37" spans="1:13" ht="18" customHeight="1" x14ac:dyDescent="0.25">
      <c r="A37" s="102"/>
      <c r="B37" s="58"/>
      <c r="C37" s="3" t="s">
        <v>41</v>
      </c>
      <c r="D37" s="4" t="s">
        <v>46</v>
      </c>
      <c r="E37" s="59" t="s">
        <v>103</v>
      </c>
      <c r="F37" s="60">
        <v>61</v>
      </c>
      <c r="G37" s="60"/>
      <c r="H37" s="66"/>
      <c r="I37" s="69">
        <f t="shared" si="9"/>
        <v>0</v>
      </c>
      <c r="J37" s="66">
        <f>F37*H37</f>
        <v>0</v>
      </c>
      <c r="K37" s="69">
        <f t="shared" si="11"/>
        <v>0</v>
      </c>
      <c r="L37" s="98"/>
      <c r="M37" s="98"/>
    </row>
    <row r="38" spans="1:13" ht="18" customHeight="1" x14ac:dyDescent="0.25">
      <c r="A38" s="102"/>
      <c r="B38" s="58"/>
      <c r="C38" s="3" t="s">
        <v>41</v>
      </c>
      <c r="D38" s="4" t="s">
        <v>12</v>
      </c>
      <c r="E38" s="59" t="s">
        <v>130</v>
      </c>
      <c r="F38" s="60">
        <v>29</v>
      </c>
      <c r="G38" s="79">
        <f>F38/0.6</f>
        <v>48.333333333333336</v>
      </c>
      <c r="H38" s="66"/>
      <c r="I38" s="69">
        <f t="shared" si="9"/>
        <v>0</v>
      </c>
      <c r="J38" s="66">
        <f t="shared" ref="J38:J39" si="13">ROUND(G38,0)*H38</f>
        <v>0</v>
      </c>
      <c r="K38" s="69">
        <f t="shared" si="11"/>
        <v>0</v>
      </c>
      <c r="L38" s="98"/>
      <c r="M38" s="98"/>
    </row>
    <row r="39" spans="1:13" ht="18" customHeight="1" x14ac:dyDescent="0.25">
      <c r="A39" s="102"/>
      <c r="B39" s="58"/>
      <c r="C39" s="3" t="s">
        <v>41</v>
      </c>
      <c r="D39" s="4" t="s">
        <v>14</v>
      </c>
      <c r="E39" s="59" t="s">
        <v>130</v>
      </c>
      <c r="F39" s="60">
        <v>16</v>
      </c>
      <c r="G39" s="79">
        <f>F39/0.55</f>
        <v>29.09090909090909</v>
      </c>
      <c r="H39" s="66"/>
      <c r="I39" s="69">
        <f t="shared" si="9"/>
        <v>0</v>
      </c>
      <c r="J39" s="66">
        <f t="shared" si="13"/>
        <v>0</v>
      </c>
      <c r="K39" s="69">
        <f t="shared" si="11"/>
        <v>0</v>
      </c>
      <c r="L39" s="98"/>
      <c r="M39" s="98"/>
    </row>
    <row r="40" spans="1:13" ht="18" customHeight="1" x14ac:dyDescent="0.25">
      <c r="A40" s="102"/>
      <c r="B40" s="58"/>
      <c r="C40" s="3" t="s">
        <v>21</v>
      </c>
      <c r="D40" s="4" t="s">
        <v>44</v>
      </c>
      <c r="E40" s="59" t="s">
        <v>103</v>
      </c>
      <c r="F40" s="60">
        <v>5</v>
      </c>
      <c r="G40" s="60"/>
      <c r="H40" s="66"/>
      <c r="I40" s="69">
        <f t="shared" si="9"/>
        <v>0</v>
      </c>
      <c r="J40" s="66">
        <f t="shared" ref="J40:J43" si="14">F40*H40</f>
        <v>0</v>
      </c>
      <c r="K40" s="69">
        <f t="shared" si="11"/>
        <v>0</v>
      </c>
      <c r="L40" s="98"/>
      <c r="M40" s="98"/>
    </row>
    <row r="41" spans="1:13" ht="18" customHeight="1" x14ac:dyDescent="0.25">
      <c r="A41" s="102"/>
      <c r="B41" s="58"/>
      <c r="C41" s="3" t="s">
        <v>21</v>
      </c>
      <c r="D41" s="4" t="s">
        <v>43</v>
      </c>
      <c r="E41" s="59" t="s">
        <v>103</v>
      </c>
      <c r="F41" s="60">
        <v>10</v>
      </c>
      <c r="G41" s="60"/>
      <c r="H41" s="66"/>
      <c r="I41" s="69">
        <f t="shared" si="9"/>
        <v>0</v>
      </c>
      <c r="J41" s="66">
        <f t="shared" si="14"/>
        <v>0</v>
      </c>
      <c r="K41" s="69">
        <f t="shared" si="11"/>
        <v>0</v>
      </c>
      <c r="L41" s="98"/>
      <c r="M41" s="98"/>
    </row>
    <row r="42" spans="1:13" ht="18" customHeight="1" x14ac:dyDescent="0.25">
      <c r="A42" s="102"/>
      <c r="B42" s="58"/>
      <c r="C42" s="3" t="s">
        <v>21</v>
      </c>
      <c r="D42" s="4" t="s">
        <v>27</v>
      </c>
      <c r="E42" s="59" t="s">
        <v>103</v>
      </c>
      <c r="F42" s="60">
        <v>94</v>
      </c>
      <c r="G42" s="60"/>
      <c r="H42" s="66"/>
      <c r="I42" s="69">
        <f t="shared" si="9"/>
        <v>0</v>
      </c>
      <c r="J42" s="66">
        <f t="shared" si="14"/>
        <v>0</v>
      </c>
      <c r="K42" s="69">
        <f t="shared" si="11"/>
        <v>0</v>
      </c>
      <c r="L42" s="98"/>
      <c r="M42" s="98"/>
    </row>
    <row r="43" spans="1:13" ht="18" customHeight="1" x14ac:dyDescent="0.25">
      <c r="A43" s="102"/>
      <c r="B43" s="58"/>
      <c r="C43" s="3" t="s">
        <v>21</v>
      </c>
      <c r="D43" s="4" t="s">
        <v>29</v>
      </c>
      <c r="E43" s="59" t="s">
        <v>103</v>
      </c>
      <c r="F43" s="60">
        <v>8</v>
      </c>
      <c r="G43" s="60"/>
      <c r="H43" s="66"/>
      <c r="I43" s="69">
        <f t="shared" si="9"/>
        <v>0</v>
      </c>
      <c r="J43" s="66">
        <f t="shared" si="14"/>
        <v>0</v>
      </c>
      <c r="K43" s="69">
        <f t="shared" si="11"/>
        <v>0</v>
      </c>
      <c r="L43" s="98"/>
      <c r="M43" s="98"/>
    </row>
    <row r="44" spans="1:13" ht="18" customHeight="1" x14ac:dyDescent="0.25">
      <c r="A44" s="102"/>
      <c r="B44" s="58"/>
      <c r="C44" s="3" t="s">
        <v>21</v>
      </c>
      <c r="D44" s="4" t="s">
        <v>120</v>
      </c>
      <c r="E44" s="59" t="s">
        <v>130</v>
      </c>
      <c r="F44" s="60">
        <v>1</v>
      </c>
      <c r="G44" s="79">
        <f>F44/0.6</f>
        <v>1.6666666666666667</v>
      </c>
      <c r="H44" s="66"/>
      <c r="I44" s="69">
        <f t="shared" si="9"/>
        <v>0</v>
      </c>
      <c r="J44" s="66">
        <f t="shared" ref="J44:J45" si="15">ROUND(G44,0)*H44</f>
        <v>0</v>
      </c>
      <c r="K44" s="69">
        <f t="shared" si="11"/>
        <v>0</v>
      </c>
      <c r="L44" s="98"/>
      <c r="M44" s="98"/>
    </row>
    <row r="45" spans="1:13" ht="18" customHeight="1" x14ac:dyDescent="0.25">
      <c r="A45" s="102"/>
      <c r="B45" s="58"/>
      <c r="C45" s="3" t="s">
        <v>21</v>
      </c>
      <c r="D45" s="4" t="s">
        <v>45</v>
      </c>
      <c r="E45" s="59" t="s">
        <v>130</v>
      </c>
      <c r="F45" s="60">
        <v>5</v>
      </c>
      <c r="G45" s="79">
        <f>F45/0.6</f>
        <v>8.3333333333333339</v>
      </c>
      <c r="H45" s="66"/>
      <c r="I45" s="69">
        <f t="shared" si="9"/>
        <v>0</v>
      </c>
      <c r="J45" s="66">
        <f t="shared" si="15"/>
        <v>0</v>
      </c>
      <c r="K45" s="69">
        <f t="shared" si="11"/>
        <v>0</v>
      </c>
      <c r="L45" s="98"/>
      <c r="M45" s="98"/>
    </row>
    <row r="46" spans="1:13" ht="18" customHeight="1" x14ac:dyDescent="0.25">
      <c r="A46" s="102"/>
      <c r="B46" s="58"/>
      <c r="C46" s="3" t="s">
        <v>21</v>
      </c>
      <c r="D46" s="4" t="s">
        <v>46</v>
      </c>
      <c r="E46" s="59" t="s">
        <v>103</v>
      </c>
      <c r="F46" s="60">
        <v>267</v>
      </c>
      <c r="G46" s="60"/>
      <c r="H46" s="66"/>
      <c r="I46" s="69">
        <f t="shared" si="9"/>
        <v>0</v>
      </c>
      <c r="J46" s="66">
        <f>F46*H46</f>
        <v>0</v>
      </c>
      <c r="K46" s="69">
        <f t="shared" si="11"/>
        <v>0</v>
      </c>
      <c r="L46" s="98"/>
      <c r="M46" s="98"/>
    </row>
    <row r="47" spans="1:13" ht="18" customHeight="1" x14ac:dyDescent="0.25">
      <c r="A47" s="102"/>
      <c r="B47" s="58"/>
      <c r="C47" s="3" t="s">
        <v>21</v>
      </c>
      <c r="D47" s="4" t="s">
        <v>12</v>
      </c>
      <c r="E47" s="59" t="s">
        <v>130</v>
      </c>
      <c r="F47" s="60">
        <v>74</v>
      </c>
      <c r="G47" s="79">
        <f>F47/0.6</f>
        <v>123.33333333333334</v>
      </c>
      <c r="H47" s="66"/>
      <c r="I47" s="69">
        <f t="shared" si="9"/>
        <v>0</v>
      </c>
      <c r="J47" s="66">
        <f t="shared" ref="J47:J48" si="16">ROUND(G47,0)*H47</f>
        <v>0</v>
      </c>
      <c r="K47" s="69">
        <f t="shared" si="11"/>
        <v>0</v>
      </c>
      <c r="L47" s="98"/>
      <c r="M47" s="98"/>
    </row>
    <row r="48" spans="1:13" ht="18" customHeight="1" x14ac:dyDescent="0.25">
      <c r="A48" s="102"/>
      <c r="B48" s="58"/>
      <c r="C48" s="3" t="s">
        <v>21</v>
      </c>
      <c r="D48" s="4" t="s">
        <v>14</v>
      </c>
      <c r="E48" s="59" t="s">
        <v>130</v>
      </c>
      <c r="F48" s="60">
        <v>38</v>
      </c>
      <c r="G48" s="79">
        <f>F48/0.55</f>
        <v>69.090909090909079</v>
      </c>
      <c r="H48" s="66"/>
      <c r="I48" s="69">
        <f t="shared" si="9"/>
        <v>0</v>
      </c>
      <c r="J48" s="66">
        <f t="shared" si="16"/>
        <v>0</v>
      </c>
      <c r="K48" s="69">
        <f t="shared" si="11"/>
        <v>0</v>
      </c>
      <c r="L48" s="98"/>
      <c r="M48" s="98"/>
    </row>
    <row r="49" spans="1:13" ht="18" customHeight="1" x14ac:dyDescent="0.25">
      <c r="A49" s="102"/>
      <c r="B49" s="58"/>
      <c r="C49" s="3" t="s">
        <v>15</v>
      </c>
      <c r="D49" s="4" t="s">
        <v>46</v>
      </c>
      <c r="E49" s="59" t="s">
        <v>103</v>
      </c>
      <c r="F49" s="60">
        <v>4</v>
      </c>
      <c r="G49" s="60"/>
      <c r="H49" s="66"/>
      <c r="I49" s="69">
        <f t="shared" si="9"/>
        <v>0</v>
      </c>
      <c r="J49" s="66">
        <f>F49*H49</f>
        <v>0</v>
      </c>
      <c r="K49" s="69">
        <f t="shared" si="11"/>
        <v>0</v>
      </c>
      <c r="L49" s="98"/>
      <c r="M49" s="98"/>
    </row>
    <row r="50" spans="1:13" ht="18" customHeight="1" x14ac:dyDescent="0.25">
      <c r="A50" s="102"/>
      <c r="B50" s="58"/>
      <c r="C50" s="3" t="s">
        <v>15</v>
      </c>
      <c r="D50" s="4" t="s">
        <v>12</v>
      </c>
      <c r="E50" s="59" t="s">
        <v>130</v>
      </c>
      <c r="F50" s="60">
        <v>3</v>
      </c>
      <c r="G50" s="79">
        <f>F50/0.6</f>
        <v>5</v>
      </c>
      <c r="H50" s="66"/>
      <c r="I50" s="69">
        <f t="shared" si="9"/>
        <v>0</v>
      </c>
      <c r="J50" s="66">
        <f t="shared" ref="J50:J51" si="17">ROUND(G50,0)*H50</f>
        <v>0</v>
      </c>
      <c r="K50" s="69">
        <f t="shared" si="11"/>
        <v>0</v>
      </c>
      <c r="L50" s="98"/>
      <c r="M50" s="98"/>
    </row>
    <row r="51" spans="1:13" ht="18" customHeight="1" x14ac:dyDescent="0.25">
      <c r="A51" s="102"/>
      <c r="B51" s="58"/>
      <c r="C51" s="3" t="s">
        <v>15</v>
      </c>
      <c r="D51" s="4" t="s">
        <v>14</v>
      </c>
      <c r="E51" s="59" t="s">
        <v>130</v>
      </c>
      <c r="F51" s="60">
        <v>1</v>
      </c>
      <c r="G51" s="79">
        <f>F51/0.55</f>
        <v>1.8181818181818181</v>
      </c>
      <c r="H51" s="66"/>
      <c r="I51" s="69">
        <f t="shared" si="9"/>
        <v>0</v>
      </c>
      <c r="J51" s="66">
        <f t="shared" si="17"/>
        <v>0</v>
      </c>
      <c r="K51" s="69">
        <f t="shared" si="11"/>
        <v>0</v>
      </c>
      <c r="L51" s="98"/>
      <c r="M51" s="98"/>
    </row>
    <row r="52" spans="1:13" ht="18" customHeight="1" x14ac:dyDescent="0.25">
      <c r="A52" s="102"/>
      <c r="B52" s="61"/>
      <c r="C52" s="100" t="s">
        <v>122</v>
      </c>
      <c r="D52" s="101"/>
      <c r="E52" s="62"/>
      <c r="F52" s="63">
        <f>SUM(F30:F51)</f>
        <v>696</v>
      </c>
      <c r="G52" s="80">
        <f>SUM(G30:G51)</f>
        <v>296.66666666666663</v>
      </c>
      <c r="H52" s="67"/>
      <c r="I52" s="70"/>
      <c r="J52" s="67">
        <f>SUM(J30:J51)</f>
        <v>0</v>
      </c>
      <c r="K52" s="70">
        <f>SUM(K30:K51)</f>
        <v>0</v>
      </c>
      <c r="L52" s="98"/>
      <c r="M52" s="98"/>
    </row>
    <row r="53" spans="1:13" ht="18" customHeight="1" x14ac:dyDescent="0.25">
      <c r="A53" s="102"/>
      <c r="B53" s="82" t="s">
        <v>123</v>
      </c>
      <c r="C53" s="3" t="s">
        <v>26</v>
      </c>
      <c r="D53" s="4" t="s">
        <v>27</v>
      </c>
      <c r="E53" s="59" t="s">
        <v>103</v>
      </c>
      <c r="F53" s="60">
        <v>30</v>
      </c>
      <c r="G53" s="60"/>
      <c r="H53" s="66"/>
      <c r="I53" s="69">
        <f t="shared" ref="I53:I73" si="18">H53*1.95583</f>
        <v>0</v>
      </c>
      <c r="J53" s="66">
        <f t="shared" ref="J53:J54" si="19">F53*H53</f>
        <v>0</v>
      </c>
      <c r="K53" s="69">
        <f t="shared" ref="K53:K73" si="20">J53*1.95583</f>
        <v>0</v>
      </c>
      <c r="L53" s="98"/>
      <c r="M53" s="98"/>
    </row>
    <row r="54" spans="1:13" ht="18" customHeight="1" x14ac:dyDescent="0.25">
      <c r="A54" s="102"/>
      <c r="B54" s="58"/>
      <c r="C54" s="3" t="s">
        <v>26</v>
      </c>
      <c r="D54" s="4" t="s">
        <v>29</v>
      </c>
      <c r="E54" s="59" t="s">
        <v>103</v>
      </c>
      <c r="F54" s="60">
        <v>78</v>
      </c>
      <c r="G54" s="60"/>
      <c r="H54" s="66"/>
      <c r="I54" s="69">
        <f t="shared" si="18"/>
        <v>0</v>
      </c>
      <c r="J54" s="66">
        <f t="shared" si="19"/>
        <v>0</v>
      </c>
      <c r="K54" s="69">
        <f t="shared" si="20"/>
        <v>0</v>
      </c>
      <c r="L54" s="98"/>
      <c r="M54" s="98"/>
    </row>
    <row r="55" spans="1:13" ht="18" customHeight="1" x14ac:dyDescent="0.25">
      <c r="A55" s="102"/>
      <c r="B55" s="58"/>
      <c r="C55" s="3" t="s">
        <v>26</v>
      </c>
      <c r="D55" s="4" t="s">
        <v>120</v>
      </c>
      <c r="E55" s="59" t="s">
        <v>130</v>
      </c>
      <c r="F55" s="60">
        <v>5</v>
      </c>
      <c r="G55" s="79">
        <f>F55/0.65</f>
        <v>7.6923076923076916</v>
      </c>
      <c r="H55" s="66"/>
      <c r="I55" s="69">
        <f t="shared" si="18"/>
        <v>0</v>
      </c>
      <c r="J55" s="66">
        <f>ROUND(G55,0)*H55</f>
        <v>0</v>
      </c>
      <c r="K55" s="69">
        <f t="shared" si="20"/>
        <v>0</v>
      </c>
      <c r="L55" s="98"/>
      <c r="M55" s="98"/>
    </row>
    <row r="56" spans="1:13" ht="18" customHeight="1" x14ac:dyDescent="0.25">
      <c r="A56" s="102"/>
      <c r="B56" s="58"/>
      <c r="C56" s="3" t="s">
        <v>26</v>
      </c>
      <c r="D56" s="4" t="s">
        <v>37</v>
      </c>
      <c r="E56" s="59" t="s">
        <v>103</v>
      </c>
      <c r="F56" s="60">
        <v>6</v>
      </c>
      <c r="G56" s="60"/>
      <c r="H56" s="66"/>
      <c r="I56" s="69">
        <f t="shared" si="18"/>
        <v>0</v>
      </c>
      <c r="J56" s="66">
        <f>F56*H56</f>
        <v>0</v>
      </c>
      <c r="K56" s="69">
        <f t="shared" si="20"/>
        <v>0</v>
      </c>
      <c r="L56" s="98"/>
      <c r="M56" s="98"/>
    </row>
    <row r="57" spans="1:13" ht="18" customHeight="1" x14ac:dyDescent="0.25">
      <c r="A57" s="102"/>
      <c r="B57" s="58"/>
      <c r="C57" s="3" t="s">
        <v>26</v>
      </c>
      <c r="D57" s="4" t="s">
        <v>30</v>
      </c>
      <c r="E57" s="59" t="s">
        <v>130</v>
      </c>
      <c r="F57" s="60">
        <v>12</v>
      </c>
      <c r="G57" s="79">
        <f>F57/0.65</f>
        <v>18.46153846153846</v>
      </c>
      <c r="H57" s="66"/>
      <c r="I57" s="69">
        <f t="shared" si="18"/>
        <v>0</v>
      </c>
      <c r="J57" s="66">
        <f t="shared" ref="J57:J59" si="21">ROUND(G57,0)*H57</f>
        <v>0</v>
      </c>
      <c r="K57" s="69">
        <f t="shared" si="20"/>
        <v>0</v>
      </c>
      <c r="L57" s="98"/>
      <c r="M57" s="98"/>
    </row>
    <row r="58" spans="1:13" ht="18" customHeight="1" x14ac:dyDescent="0.25">
      <c r="A58" s="102"/>
      <c r="B58" s="58"/>
      <c r="C58" s="3" t="s">
        <v>26</v>
      </c>
      <c r="D58" s="4" t="s">
        <v>45</v>
      </c>
      <c r="E58" s="59" t="s">
        <v>130</v>
      </c>
      <c r="F58" s="60">
        <v>12</v>
      </c>
      <c r="G58" s="79">
        <f>F58/0.65</f>
        <v>18.46153846153846</v>
      </c>
      <c r="H58" s="66"/>
      <c r="I58" s="69">
        <f t="shared" si="18"/>
        <v>0</v>
      </c>
      <c r="J58" s="66">
        <f t="shared" si="21"/>
        <v>0</v>
      </c>
      <c r="K58" s="69">
        <f t="shared" si="20"/>
        <v>0</v>
      </c>
      <c r="L58" s="98"/>
      <c r="M58" s="98"/>
    </row>
    <row r="59" spans="1:13" ht="18" customHeight="1" x14ac:dyDescent="0.25">
      <c r="A59" s="102"/>
      <c r="B59" s="58"/>
      <c r="C59" s="3" t="s">
        <v>26</v>
      </c>
      <c r="D59" s="4" t="s">
        <v>14</v>
      </c>
      <c r="E59" s="59" t="s">
        <v>130</v>
      </c>
      <c r="F59" s="60">
        <v>143</v>
      </c>
      <c r="G59" s="79">
        <f>F59/0.6</f>
        <v>238.33333333333334</v>
      </c>
      <c r="H59" s="66"/>
      <c r="I59" s="69">
        <f t="shared" si="18"/>
        <v>0</v>
      </c>
      <c r="J59" s="66">
        <f t="shared" si="21"/>
        <v>0</v>
      </c>
      <c r="K59" s="69">
        <f t="shared" si="20"/>
        <v>0</v>
      </c>
      <c r="L59" s="98"/>
      <c r="M59" s="98"/>
    </row>
    <row r="60" spans="1:13" ht="18" customHeight="1" x14ac:dyDescent="0.25">
      <c r="A60" s="102"/>
      <c r="B60" s="58"/>
      <c r="C60" s="3" t="s">
        <v>38</v>
      </c>
      <c r="D60" s="4" t="s">
        <v>27</v>
      </c>
      <c r="E60" s="59" t="s">
        <v>103</v>
      </c>
      <c r="F60" s="60">
        <v>74</v>
      </c>
      <c r="G60" s="60"/>
      <c r="H60" s="66"/>
      <c r="I60" s="69">
        <f t="shared" si="18"/>
        <v>0</v>
      </c>
      <c r="J60" s="66">
        <f t="shared" ref="J60:J61" si="22">F60*H60</f>
        <v>0</v>
      </c>
      <c r="K60" s="69">
        <f t="shared" si="20"/>
        <v>0</v>
      </c>
      <c r="L60" s="98"/>
      <c r="M60" s="98"/>
    </row>
    <row r="61" spans="1:13" ht="18" customHeight="1" x14ac:dyDescent="0.25">
      <c r="A61" s="102"/>
      <c r="B61" s="58"/>
      <c r="C61" s="3" t="s">
        <v>38</v>
      </c>
      <c r="D61" s="4" t="s">
        <v>29</v>
      </c>
      <c r="E61" s="59" t="s">
        <v>103</v>
      </c>
      <c r="F61" s="60">
        <v>241</v>
      </c>
      <c r="G61" s="60"/>
      <c r="H61" s="66"/>
      <c r="I61" s="69">
        <f t="shared" si="18"/>
        <v>0</v>
      </c>
      <c r="J61" s="66">
        <f t="shared" si="22"/>
        <v>0</v>
      </c>
      <c r="K61" s="69">
        <f t="shared" si="20"/>
        <v>0</v>
      </c>
      <c r="L61" s="98"/>
      <c r="M61" s="98"/>
    </row>
    <row r="62" spans="1:13" ht="18" customHeight="1" x14ac:dyDescent="0.25">
      <c r="A62" s="102"/>
      <c r="B62" s="58"/>
      <c r="C62" s="3" t="s">
        <v>38</v>
      </c>
      <c r="D62" s="4" t="s">
        <v>120</v>
      </c>
      <c r="E62" s="59" t="s">
        <v>130</v>
      </c>
      <c r="F62" s="60">
        <v>10</v>
      </c>
      <c r="G62" s="79">
        <f>F62/0.65</f>
        <v>15.384615384615383</v>
      </c>
      <c r="H62" s="66"/>
      <c r="I62" s="69">
        <f t="shared" si="18"/>
        <v>0</v>
      </c>
      <c r="J62" s="66">
        <f>ROUND(G62,0)*H62</f>
        <v>0</v>
      </c>
      <c r="K62" s="69">
        <f t="shared" si="20"/>
        <v>0</v>
      </c>
      <c r="L62" s="98"/>
      <c r="M62" s="98"/>
    </row>
    <row r="63" spans="1:13" ht="18" customHeight="1" x14ac:dyDescent="0.25">
      <c r="A63" s="102"/>
      <c r="B63" s="58"/>
      <c r="C63" s="3" t="s">
        <v>38</v>
      </c>
      <c r="D63" s="4" t="s">
        <v>37</v>
      </c>
      <c r="E63" s="59" t="s">
        <v>103</v>
      </c>
      <c r="F63" s="60">
        <v>11</v>
      </c>
      <c r="G63" s="60"/>
      <c r="H63" s="66"/>
      <c r="I63" s="69">
        <f t="shared" si="18"/>
        <v>0</v>
      </c>
      <c r="J63" s="66">
        <f>F63*H63</f>
        <v>0</v>
      </c>
      <c r="K63" s="69">
        <f t="shared" si="20"/>
        <v>0</v>
      </c>
      <c r="L63" s="98"/>
      <c r="M63" s="98"/>
    </row>
    <row r="64" spans="1:13" ht="18" customHeight="1" x14ac:dyDescent="0.25">
      <c r="A64" s="102"/>
      <c r="B64" s="58"/>
      <c r="C64" s="3" t="s">
        <v>38</v>
      </c>
      <c r="D64" s="4" t="s">
        <v>30</v>
      </c>
      <c r="E64" s="59" t="s">
        <v>130</v>
      </c>
      <c r="F64" s="60">
        <v>101</v>
      </c>
      <c r="G64" s="79">
        <f>F64/0.65</f>
        <v>155.38461538461539</v>
      </c>
      <c r="H64" s="66"/>
      <c r="I64" s="69">
        <f t="shared" si="18"/>
        <v>0</v>
      </c>
      <c r="J64" s="66">
        <f t="shared" ref="J64:J70" si="23">ROUND(G64,0)*H64</f>
        <v>0</v>
      </c>
      <c r="K64" s="69">
        <f t="shared" si="20"/>
        <v>0</v>
      </c>
      <c r="L64" s="98"/>
      <c r="M64" s="98"/>
    </row>
    <row r="65" spans="1:13" ht="18" customHeight="1" x14ac:dyDescent="0.25">
      <c r="A65" s="102"/>
      <c r="B65" s="58"/>
      <c r="C65" s="3" t="s">
        <v>38</v>
      </c>
      <c r="D65" s="4" t="s">
        <v>45</v>
      </c>
      <c r="E65" s="59" t="s">
        <v>130</v>
      </c>
      <c r="F65" s="60">
        <v>30</v>
      </c>
      <c r="G65" s="79">
        <f>F65/0.65</f>
        <v>46.153846153846153</v>
      </c>
      <c r="H65" s="66"/>
      <c r="I65" s="69">
        <f t="shared" si="18"/>
        <v>0</v>
      </c>
      <c r="J65" s="66">
        <f t="shared" si="23"/>
        <v>0</v>
      </c>
      <c r="K65" s="69">
        <f t="shared" si="20"/>
        <v>0</v>
      </c>
      <c r="L65" s="98"/>
      <c r="M65" s="98"/>
    </row>
    <row r="66" spans="1:13" ht="18" customHeight="1" x14ac:dyDescent="0.25">
      <c r="A66" s="102"/>
      <c r="B66" s="58"/>
      <c r="C66" s="3" t="s">
        <v>38</v>
      </c>
      <c r="D66" s="4" t="s">
        <v>14</v>
      </c>
      <c r="E66" s="59" t="s">
        <v>130</v>
      </c>
      <c r="F66" s="60">
        <v>229</v>
      </c>
      <c r="G66" s="79">
        <f>F66/0.6</f>
        <v>381.66666666666669</v>
      </c>
      <c r="H66" s="66"/>
      <c r="I66" s="69">
        <f t="shared" si="18"/>
        <v>0</v>
      </c>
      <c r="J66" s="66">
        <f t="shared" si="23"/>
        <v>0</v>
      </c>
      <c r="K66" s="69">
        <f t="shared" si="20"/>
        <v>0</v>
      </c>
      <c r="L66" s="98"/>
      <c r="M66" s="98"/>
    </row>
    <row r="67" spans="1:13" ht="18" customHeight="1" x14ac:dyDescent="0.25">
      <c r="A67" s="102"/>
      <c r="B67" s="58"/>
      <c r="C67" s="3" t="s">
        <v>15</v>
      </c>
      <c r="D67" s="4" t="s">
        <v>12</v>
      </c>
      <c r="E67" s="59" t="s">
        <v>130</v>
      </c>
      <c r="F67" s="60">
        <v>4</v>
      </c>
      <c r="G67" s="79">
        <f>F67/0.6</f>
        <v>6.666666666666667</v>
      </c>
      <c r="H67" s="66"/>
      <c r="I67" s="69">
        <f t="shared" si="18"/>
        <v>0</v>
      </c>
      <c r="J67" s="66">
        <f t="shared" si="23"/>
        <v>0</v>
      </c>
      <c r="K67" s="69">
        <f t="shared" si="20"/>
        <v>0</v>
      </c>
      <c r="L67" s="98"/>
      <c r="M67" s="98"/>
    </row>
    <row r="68" spans="1:13" ht="18" customHeight="1" x14ac:dyDescent="0.25">
      <c r="A68" s="102"/>
      <c r="B68" s="58"/>
      <c r="C68" s="3" t="s">
        <v>15</v>
      </c>
      <c r="D68" s="4" t="s">
        <v>14</v>
      </c>
      <c r="E68" s="59" t="s">
        <v>130</v>
      </c>
      <c r="F68" s="60">
        <v>3</v>
      </c>
      <c r="G68" s="79">
        <f>F68/0.55</f>
        <v>5.4545454545454541</v>
      </c>
      <c r="H68" s="66"/>
      <c r="I68" s="69">
        <f t="shared" si="18"/>
        <v>0</v>
      </c>
      <c r="J68" s="66">
        <f t="shared" si="23"/>
        <v>0</v>
      </c>
      <c r="K68" s="69">
        <f t="shared" si="20"/>
        <v>0</v>
      </c>
      <c r="L68" s="98"/>
      <c r="M68" s="98"/>
    </row>
    <row r="69" spans="1:13" ht="18" customHeight="1" x14ac:dyDescent="0.25">
      <c r="A69" s="102"/>
      <c r="B69" s="58"/>
      <c r="C69" s="3" t="s">
        <v>18</v>
      </c>
      <c r="D69" s="4" t="s">
        <v>12</v>
      </c>
      <c r="E69" s="59" t="s">
        <v>130</v>
      </c>
      <c r="F69" s="60">
        <v>5</v>
      </c>
      <c r="G69" s="79">
        <f>F69/0.6</f>
        <v>8.3333333333333339</v>
      </c>
      <c r="H69" s="66"/>
      <c r="I69" s="69">
        <f t="shared" si="18"/>
        <v>0</v>
      </c>
      <c r="J69" s="66">
        <f t="shared" si="23"/>
        <v>0</v>
      </c>
      <c r="K69" s="69">
        <f t="shared" si="20"/>
        <v>0</v>
      </c>
      <c r="L69" s="98"/>
      <c r="M69" s="98"/>
    </row>
    <row r="70" spans="1:13" ht="18" customHeight="1" x14ac:dyDescent="0.25">
      <c r="A70" s="102"/>
      <c r="B70" s="58"/>
      <c r="C70" s="3" t="s">
        <v>18</v>
      </c>
      <c r="D70" s="4" t="s">
        <v>14</v>
      </c>
      <c r="E70" s="59" t="s">
        <v>130</v>
      </c>
      <c r="F70" s="60">
        <v>2</v>
      </c>
      <c r="G70" s="79">
        <f>F70/0.55</f>
        <v>3.6363636363636362</v>
      </c>
      <c r="H70" s="66"/>
      <c r="I70" s="69">
        <f t="shared" si="18"/>
        <v>0</v>
      </c>
      <c r="J70" s="66">
        <f t="shared" si="23"/>
        <v>0</v>
      </c>
      <c r="K70" s="69">
        <f t="shared" si="20"/>
        <v>0</v>
      </c>
      <c r="L70" s="98"/>
      <c r="M70" s="98"/>
    </row>
    <row r="71" spans="1:13" ht="18" customHeight="1" x14ac:dyDescent="0.25">
      <c r="A71" s="102"/>
      <c r="B71" s="58"/>
      <c r="C71" s="3" t="s">
        <v>125</v>
      </c>
      <c r="D71" s="4" t="s">
        <v>46</v>
      </c>
      <c r="E71" s="59" t="s">
        <v>103</v>
      </c>
      <c r="F71" s="60">
        <v>0</v>
      </c>
      <c r="G71" s="60"/>
      <c r="H71" s="66"/>
      <c r="I71" s="69">
        <f t="shared" si="18"/>
        <v>0</v>
      </c>
      <c r="J71" s="66">
        <f>F71*H71</f>
        <v>0</v>
      </c>
      <c r="K71" s="69">
        <f t="shared" si="20"/>
        <v>0</v>
      </c>
      <c r="L71" s="98"/>
      <c r="M71" s="98"/>
    </row>
    <row r="72" spans="1:13" ht="18" customHeight="1" x14ac:dyDescent="0.25">
      <c r="A72" s="102"/>
      <c r="B72" s="58"/>
      <c r="C72" s="3" t="s">
        <v>125</v>
      </c>
      <c r="D72" s="4" t="s">
        <v>12</v>
      </c>
      <c r="E72" s="59" t="s">
        <v>130</v>
      </c>
      <c r="F72" s="60">
        <v>2</v>
      </c>
      <c r="G72" s="79">
        <f>F72/0.6</f>
        <v>3.3333333333333335</v>
      </c>
      <c r="H72" s="66"/>
      <c r="I72" s="69">
        <f t="shared" si="18"/>
        <v>0</v>
      </c>
      <c r="J72" s="66">
        <f t="shared" ref="J72:J73" si="24">ROUND(G72,0)*H72</f>
        <v>0</v>
      </c>
      <c r="K72" s="69">
        <f t="shared" si="20"/>
        <v>0</v>
      </c>
      <c r="L72" s="98"/>
      <c r="M72" s="98"/>
    </row>
    <row r="73" spans="1:13" ht="18" customHeight="1" x14ac:dyDescent="0.25">
      <c r="A73" s="102"/>
      <c r="B73" s="58"/>
      <c r="C73" s="3" t="s">
        <v>125</v>
      </c>
      <c r="D73" s="4" t="s">
        <v>14</v>
      </c>
      <c r="E73" s="59" t="s">
        <v>130</v>
      </c>
      <c r="F73" s="60">
        <v>1</v>
      </c>
      <c r="G73" s="79">
        <f>F73/0.55</f>
        <v>1.8181818181818181</v>
      </c>
      <c r="H73" s="66"/>
      <c r="I73" s="69">
        <f t="shared" si="18"/>
        <v>0</v>
      </c>
      <c r="J73" s="66">
        <f t="shared" si="24"/>
        <v>0</v>
      </c>
      <c r="K73" s="69">
        <f t="shared" si="20"/>
        <v>0</v>
      </c>
      <c r="L73" s="98"/>
      <c r="M73" s="98"/>
    </row>
    <row r="74" spans="1:13" ht="18" customHeight="1" x14ac:dyDescent="0.25">
      <c r="A74" s="102"/>
      <c r="B74" s="61"/>
      <c r="C74" s="100" t="s">
        <v>124</v>
      </c>
      <c r="D74" s="101"/>
      <c r="E74" s="62"/>
      <c r="F74" s="63">
        <f>SUM(F53:F73)</f>
        <v>999</v>
      </c>
      <c r="G74" s="80">
        <f>SUM(G53:G73)</f>
        <v>910.78088578088591</v>
      </c>
      <c r="H74" s="67"/>
      <c r="I74" s="70"/>
      <c r="J74" s="67">
        <f>SUM(J53:J73)</f>
        <v>0</v>
      </c>
      <c r="K74" s="70">
        <f>SUM(K53:K73)</f>
        <v>0</v>
      </c>
      <c r="L74" s="98"/>
      <c r="M74" s="98"/>
    </row>
    <row r="75" spans="1:13" ht="18" customHeight="1" x14ac:dyDescent="0.25">
      <c r="A75" s="102"/>
      <c r="B75" s="82" t="s">
        <v>126</v>
      </c>
      <c r="C75" s="3" t="s">
        <v>26</v>
      </c>
      <c r="D75" s="4" t="s">
        <v>27</v>
      </c>
      <c r="E75" s="59" t="s">
        <v>103</v>
      </c>
      <c r="F75" s="60">
        <v>14</v>
      </c>
      <c r="G75" s="60"/>
      <c r="H75" s="66"/>
      <c r="I75" s="69">
        <f t="shared" ref="I75:I87" si="25">H75*1.95583</f>
        <v>0</v>
      </c>
      <c r="J75" s="66">
        <f t="shared" ref="J75:J76" si="26">F75*H75</f>
        <v>0</v>
      </c>
      <c r="K75" s="69">
        <f t="shared" ref="K75:K87" si="27">J75*1.95583</f>
        <v>0</v>
      </c>
      <c r="L75" s="98"/>
      <c r="M75" s="98"/>
    </row>
    <row r="76" spans="1:13" ht="18" customHeight="1" x14ac:dyDescent="0.25">
      <c r="A76" s="102"/>
      <c r="B76" s="58"/>
      <c r="C76" s="3" t="s">
        <v>26</v>
      </c>
      <c r="D76" s="4" t="s">
        <v>29</v>
      </c>
      <c r="E76" s="59" t="s">
        <v>103</v>
      </c>
      <c r="F76" s="60">
        <v>31</v>
      </c>
      <c r="G76" s="60"/>
      <c r="H76" s="66"/>
      <c r="I76" s="69">
        <f t="shared" si="25"/>
        <v>0</v>
      </c>
      <c r="J76" s="66">
        <f t="shared" si="26"/>
        <v>0</v>
      </c>
      <c r="K76" s="69">
        <f t="shared" si="27"/>
        <v>0</v>
      </c>
      <c r="L76" s="98"/>
      <c r="M76" s="98"/>
    </row>
    <row r="77" spans="1:13" ht="18" customHeight="1" x14ac:dyDescent="0.25">
      <c r="A77" s="102"/>
      <c r="B77" s="58"/>
      <c r="C77" s="3" t="s">
        <v>26</v>
      </c>
      <c r="D77" s="4" t="s">
        <v>120</v>
      </c>
      <c r="E77" s="59" t="s">
        <v>130</v>
      </c>
      <c r="F77" s="60">
        <v>6</v>
      </c>
      <c r="G77" s="79">
        <f>F77/0.65</f>
        <v>9.2307692307692299</v>
      </c>
      <c r="H77" s="66"/>
      <c r="I77" s="69">
        <f t="shared" si="25"/>
        <v>0</v>
      </c>
      <c r="J77" s="66">
        <f>ROUND(G77,0)*H77</f>
        <v>0</v>
      </c>
      <c r="K77" s="69">
        <f t="shared" si="27"/>
        <v>0</v>
      </c>
      <c r="L77" s="98"/>
      <c r="M77" s="98"/>
    </row>
    <row r="78" spans="1:13" ht="18" customHeight="1" x14ac:dyDescent="0.25">
      <c r="A78" s="102"/>
      <c r="B78" s="58"/>
      <c r="C78" s="3" t="s">
        <v>26</v>
      </c>
      <c r="D78" s="4" t="s">
        <v>37</v>
      </c>
      <c r="E78" s="59" t="s">
        <v>103</v>
      </c>
      <c r="F78" s="60">
        <v>2</v>
      </c>
      <c r="G78" s="60"/>
      <c r="H78" s="66"/>
      <c r="I78" s="69">
        <f t="shared" si="25"/>
        <v>0</v>
      </c>
      <c r="J78" s="66">
        <f>F78*H78</f>
        <v>0</v>
      </c>
      <c r="K78" s="69">
        <f t="shared" si="27"/>
        <v>0</v>
      </c>
      <c r="L78" s="98"/>
      <c r="M78" s="98"/>
    </row>
    <row r="79" spans="1:13" ht="18" customHeight="1" x14ac:dyDescent="0.25">
      <c r="A79" s="102"/>
      <c r="B79" s="58"/>
      <c r="C79" s="3" t="s">
        <v>26</v>
      </c>
      <c r="D79" s="4" t="s">
        <v>30</v>
      </c>
      <c r="E79" s="59" t="s">
        <v>130</v>
      </c>
      <c r="F79" s="60">
        <v>4</v>
      </c>
      <c r="G79" s="79">
        <f>F79/0.65</f>
        <v>6.1538461538461533</v>
      </c>
      <c r="H79" s="66"/>
      <c r="I79" s="69">
        <f t="shared" si="25"/>
        <v>0</v>
      </c>
      <c r="J79" s="66">
        <f t="shared" ref="J79:J84" si="28">ROUND(G79,0)*H79</f>
        <v>0</v>
      </c>
      <c r="K79" s="69">
        <f t="shared" si="27"/>
        <v>0</v>
      </c>
      <c r="L79" s="98"/>
      <c r="M79" s="98"/>
    </row>
    <row r="80" spans="1:13" ht="18" customHeight="1" x14ac:dyDescent="0.25">
      <c r="A80" s="102"/>
      <c r="B80" s="58"/>
      <c r="C80" s="3" t="s">
        <v>26</v>
      </c>
      <c r="D80" s="4" t="s">
        <v>14</v>
      </c>
      <c r="E80" s="59" t="s">
        <v>130</v>
      </c>
      <c r="F80" s="60">
        <v>36</v>
      </c>
      <c r="G80" s="79">
        <f>F80/0.6</f>
        <v>60</v>
      </c>
      <c r="H80" s="66"/>
      <c r="I80" s="69">
        <f t="shared" si="25"/>
        <v>0</v>
      </c>
      <c r="J80" s="66">
        <f t="shared" si="28"/>
        <v>0</v>
      </c>
      <c r="K80" s="69">
        <f t="shared" si="27"/>
        <v>0</v>
      </c>
      <c r="L80" s="98"/>
      <c r="M80" s="98"/>
    </row>
    <row r="81" spans="1:13" ht="18" customHeight="1" x14ac:dyDescent="0.25">
      <c r="A81" s="102"/>
      <c r="B81" s="58"/>
      <c r="C81" s="3" t="s">
        <v>15</v>
      </c>
      <c r="D81" s="4" t="s">
        <v>12</v>
      </c>
      <c r="E81" s="59" t="s">
        <v>130</v>
      </c>
      <c r="F81" s="60">
        <v>0</v>
      </c>
      <c r="G81" s="79">
        <f>F81/0.6</f>
        <v>0</v>
      </c>
      <c r="H81" s="66"/>
      <c r="I81" s="69">
        <f t="shared" si="25"/>
        <v>0</v>
      </c>
      <c r="J81" s="66">
        <f t="shared" si="28"/>
        <v>0</v>
      </c>
      <c r="K81" s="69">
        <f t="shared" si="27"/>
        <v>0</v>
      </c>
      <c r="L81" s="98"/>
      <c r="M81" s="98"/>
    </row>
    <row r="82" spans="1:13" ht="18" customHeight="1" x14ac:dyDescent="0.25">
      <c r="A82" s="102"/>
      <c r="B82" s="58"/>
      <c r="C82" s="3" t="s">
        <v>15</v>
      </c>
      <c r="D82" s="4" t="s">
        <v>14</v>
      </c>
      <c r="E82" s="59" t="s">
        <v>130</v>
      </c>
      <c r="F82" s="60">
        <v>1</v>
      </c>
      <c r="G82" s="79">
        <f>F82/0.55</f>
        <v>1.8181818181818181</v>
      </c>
      <c r="H82" s="66"/>
      <c r="I82" s="69">
        <f t="shared" si="25"/>
        <v>0</v>
      </c>
      <c r="J82" s="66">
        <f t="shared" si="28"/>
        <v>0</v>
      </c>
      <c r="K82" s="69">
        <f t="shared" si="27"/>
        <v>0</v>
      </c>
      <c r="L82" s="98"/>
      <c r="M82" s="98"/>
    </row>
    <row r="83" spans="1:13" ht="18" customHeight="1" x14ac:dyDescent="0.25">
      <c r="A83" s="102"/>
      <c r="B83" s="58"/>
      <c r="C83" s="3" t="s">
        <v>18</v>
      </c>
      <c r="D83" s="4" t="s">
        <v>12</v>
      </c>
      <c r="E83" s="59" t="s">
        <v>130</v>
      </c>
      <c r="F83" s="60">
        <v>2</v>
      </c>
      <c r="G83" s="79">
        <f>F83/0.6</f>
        <v>3.3333333333333335</v>
      </c>
      <c r="H83" s="66"/>
      <c r="I83" s="69">
        <f t="shared" si="25"/>
        <v>0</v>
      </c>
      <c r="J83" s="66">
        <f t="shared" si="28"/>
        <v>0</v>
      </c>
      <c r="K83" s="69">
        <f t="shared" si="27"/>
        <v>0</v>
      </c>
      <c r="L83" s="98"/>
      <c r="M83" s="98"/>
    </row>
    <row r="84" spans="1:13" ht="18" customHeight="1" x14ac:dyDescent="0.25">
      <c r="A84" s="102"/>
      <c r="B84" s="58"/>
      <c r="C84" s="3" t="s">
        <v>18</v>
      </c>
      <c r="D84" s="4" t="s">
        <v>14</v>
      </c>
      <c r="E84" s="59" t="s">
        <v>130</v>
      </c>
      <c r="F84" s="60">
        <v>1</v>
      </c>
      <c r="G84" s="79">
        <f>F84/0.55</f>
        <v>1.8181818181818181</v>
      </c>
      <c r="H84" s="66"/>
      <c r="I84" s="69">
        <f t="shared" si="25"/>
        <v>0</v>
      </c>
      <c r="J84" s="66">
        <f t="shared" si="28"/>
        <v>0</v>
      </c>
      <c r="K84" s="69">
        <f t="shared" si="27"/>
        <v>0</v>
      </c>
      <c r="L84" s="98"/>
      <c r="M84" s="98"/>
    </row>
    <row r="85" spans="1:13" ht="18" customHeight="1" x14ac:dyDescent="0.25">
      <c r="A85" s="102"/>
      <c r="B85" s="58"/>
      <c r="C85" s="3" t="s">
        <v>125</v>
      </c>
      <c r="D85" s="4" t="s">
        <v>46</v>
      </c>
      <c r="E85" s="59" t="s">
        <v>103</v>
      </c>
      <c r="F85" s="60">
        <v>0</v>
      </c>
      <c r="G85" s="60"/>
      <c r="H85" s="66"/>
      <c r="I85" s="69">
        <f t="shared" si="25"/>
        <v>0</v>
      </c>
      <c r="J85" s="66">
        <f>F85*H85</f>
        <v>0</v>
      </c>
      <c r="K85" s="69">
        <f t="shared" si="27"/>
        <v>0</v>
      </c>
      <c r="L85" s="98"/>
      <c r="M85" s="98"/>
    </row>
    <row r="86" spans="1:13" ht="18" customHeight="1" x14ac:dyDescent="0.25">
      <c r="A86" s="102"/>
      <c r="B86" s="58"/>
      <c r="C86" s="3" t="s">
        <v>125</v>
      </c>
      <c r="D86" s="4" t="s">
        <v>12</v>
      </c>
      <c r="E86" s="59" t="s">
        <v>130</v>
      </c>
      <c r="F86" s="60">
        <v>1</v>
      </c>
      <c r="G86" s="79">
        <f>F86/0.6</f>
        <v>1.6666666666666667</v>
      </c>
      <c r="H86" s="66"/>
      <c r="I86" s="69">
        <f t="shared" si="25"/>
        <v>0</v>
      </c>
      <c r="J86" s="66">
        <f t="shared" ref="J86:J87" si="29">ROUND(G86,0)*H86</f>
        <v>0</v>
      </c>
      <c r="K86" s="69">
        <f t="shared" si="27"/>
        <v>0</v>
      </c>
      <c r="L86" s="98"/>
      <c r="M86" s="98"/>
    </row>
    <row r="87" spans="1:13" ht="18" customHeight="1" x14ac:dyDescent="0.25">
      <c r="A87" s="102"/>
      <c r="B87" s="58"/>
      <c r="C87" s="3" t="s">
        <v>125</v>
      </c>
      <c r="D87" s="4" t="s">
        <v>14</v>
      </c>
      <c r="E87" s="59" t="s">
        <v>130</v>
      </c>
      <c r="F87" s="60">
        <v>1</v>
      </c>
      <c r="G87" s="79">
        <f>F87/0.55</f>
        <v>1.8181818181818181</v>
      </c>
      <c r="H87" s="66"/>
      <c r="I87" s="69">
        <f t="shared" si="25"/>
        <v>0</v>
      </c>
      <c r="J87" s="66">
        <f t="shared" si="29"/>
        <v>0</v>
      </c>
      <c r="K87" s="69">
        <f t="shared" si="27"/>
        <v>0</v>
      </c>
      <c r="L87" s="98"/>
      <c r="M87" s="98"/>
    </row>
    <row r="88" spans="1:13" ht="18" customHeight="1" x14ac:dyDescent="0.25">
      <c r="A88" s="102"/>
      <c r="B88" s="61"/>
      <c r="C88" s="100" t="s">
        <v>127</v>
      </c>
      <c r="D88" s="101"/>
      <c r="E88" s="62"/>
      <c r="F88" s="63">
        <f>SUM(F75:F87)</f>
        <v>99</v>
      </c>
      <c r="G88" s="80">
        <f>SUM(G75:G87)</f>
        <v>85.839160839160826</v>
      </c>
      <c r="H88" s="67"/>
      <c r="I88" s="70"/>
      <c r="J88" s="67">
        <f>SUM(J75:J87)</f>
        <v>0</v>
      </c>
      <c r="K88" s="70">
        <f>SUM(K75:K87)</f>
        <v>0</v>
      </c>
      <c r="L88" s="98"/>
      <c r="M88" s="98"/>
    </row>
    <row r="89" spans="1:13" ht="18" customHeight="1" x14ac:dyDescent="0.25">
      <c r="A89" s="102"/>
      <c r="B89" s="82" t="s">
        <v>128</v>
      </c>
      <c r="C89" s="3" t="s">
        <v>26</v>
      </c>
      <c r="D89" s="4" t="s">
        <v>27</v>
      </c>
      <c r="E89" s="59" t="s">
        <v>103</v>
      </c>
      <c r="F89" s="60">
        <v>5</v>
      </c>
      <c r="G89" s="60"/>
      <c r="H89" s="66"/>
      <c r="I89" s="69">
        <f t="shared" ref="I89:I99" si="30">H89*1.95583</f>
        <v>0</v>
      </c>
      <c r="J89" s="66">
        <f t="shared" ref="J89:J90" si="31">F89*H89</f>
        <v>0</v>
      </c>
      <c r="K89" s="69">
        <f t="shared" ref="K89:K99" si="32">J89*1.95583</f>
        <v>0</v>
      </c>
      <c r="L89" s="98"/>
      <c r="M89" s="98"/>
    </row>
    <row r="90" spans="1:13" ht="18" customHeight="1" x14ac:dyDescent="0.25">
      <c r="A90" s="102"/>
      <c r="B90" s="58"/>
      <c r="C90" s="3" t="s">
        <v>26</v>
      </c>
      <c r="D90" s="4" t="s">
        <v>29</v>
      </c>
      <c r="E90" s="59" t="s">
        <v>103</v>
      </c>
      <c r="F90" s="60">
        <v>19</v>
      </c>
      <c r="G90" s="60"/>
      <c r="H90" s="66"/>
      <c r="I90" s="69">
        <f t="shared" si="30"/>
        <v>0</v>
      </c>
      <c r="J90" s="66">
        <f t="shared" si="31"/>
        <v>0</v>
      </c>
      <c r="K90" s="69">
        <f t="shared" si="32"/>
        <v>0</v>
      </c>
      <c r="L90" s="98"/>
      <c r="M90" s="98"/>
    </row>
    <row r="91" spans="1:13" ht="18" customHeight="1" x14ac:dyDescent="0.25">
      <c r="A91" s="102"/>
      <c r="B91" s="58"/>
      <c r="C91" s="3" t="s">
        <v>26</v>
      </c>
      <c r="D91" s="4" t="s">
        <v>120</v>
      </c>
      <c r="E91" s="59" t="s">
        <v>130</v>
      </c>
      <c r="F91" s="60">
        <v>4</v>
      </c>
      <c r="G91" s="79">
        <f>F91/0.65</f>
        <v>6.1538461538461533</v>
      </c>
      <c r="H91" s="66"/>
      <c r="I91" s="69">
        <f t="shared" si="30"/>
        <v>0</v>
      </c>
      <c r="J91" s="66">
        <f>ROUND(G91,0)*H91</f>
        <v>0</v>
      </c>
      <c r="K91" s="69">
        <f t="shared" si="32"/>
        <v>0</v>
      </c>
      <c r="L91" s="98"/>
      <c r="M91" s="98"/>
    </row>
    <row r="92" spans="1:13" ht="18" customHeight="1" x14ac:dyDescent="0.25">
      <c r="A92" s="102"/>
      <c r="B92" s="58"/>
      <c r="C92" s="3" t="s">
        <v>26</v>
      </c>
      <c r="D92" s="4" t="s">
        <v>37</v>
      </c>
      <c r="E92" s="59" t="s">
        <v>103</v>
      </c>
      <c r="F92" s="60">
        <v>2</v>
      </c>
      <c r="G92" s="60"/>
      <c r="H92" s="66"/>
      <c r="I92" s="69">
        <f t="shared" si="30"/>
        <v>0</v>
      </c>
      <c r="J92" s="66">
        <f>F92*H92</f>
        <v>0</v>
      </c>
      <c r="K92" s="69">
        <f t="shared" si="32"/>
        <v>0</v>
      </c>
      <c r="L92" s="98"/>
      <c r="M92" s="98"/>
    </row>
    <row r="93" spans="1:13" ht="18" customHeight="1" x14ac:dyDescent="0.25">
      <c r="A93" s="102"/>
      <c r="B93" s="58"/>
      <c r="C93" s="3" t="s">
        <v>26</v>
      </c>
      <c r="D93" s="4" t="s">
        <v>30</v>
      </c>
      <c r="E93" s="59" t="s">
        <v>130</v>
      </c>
      <c r="F93" s="60">
        <v>12</v>
      </c>
      <c r="G93" s="79">
        <f>F93/0.65</f>
        <v>18.46153846153846</v>
      </c>
      <c r="H93" s="66"/>
      <c r="I93" s="69">
        <f t="shared" si="30"/>
        <v>0</v>
      </c>
      <c r="J93" s="66">
        <f t="shared" ref="J93:J96" si="33">ROUND(G93,0)*H93</f>
        <v>0</v>
      </c>
      <c r="K93" s="69">
        <f t="shared" si="32"/>
        <v>0</v>
      </c>
      <c r="L93" s="98"/>
      <c r="M93" s="98"/>
    </row>
    <row r="94" spans="1:13" ht="18" customHeight="1" x14ac:dyDescent="0.25">
      <c r="A94" s="102"/>
      <c r="B94" s="58"/>
      <c r="C94" s="3" t="s">
        <v>26</v>
      </c>
      <c r="D94" s="4" t="s">
        <v>14</v>
      </c>
      <c r="E94" s="59" t="s">
        <v>130</v>
      </c>
      <c r="F94" s="60">
        <v>62</v>
      </c>
      <c r="G94" s="79">
        <f>F94/0.6</f>
        <v>103.33333333333334</v>
      </c>
      <c r="H94" s="66"/>
      <c r="I94" s="69">
        <f>H94*1.95583</f>
        <v>0</v>
      </c>
      <c r="J94" s="66">
        <f t="shared" si="33"/>
        <v>0</v>
      </c>
      <c r="K94" s="69">
        <f>J94*1.95583</f>
        <v>0</v>
      </c>
      <c r="L94" s="98"/>
      <c r="M94" s="98"/>
    </row>
    <row r="95" spans="1:13" ht="18" customHeight="1" x14ac:dyDescent="0.25">
      <c r="A95" s="102"/>
      <c r="B95" s="58"/>
      <c r="C95" s="3" t="s">
        <v>18</v>
      </c>
      <c r="D95" s="4" t="s">
        <v>12</v>
      </c>
      <c r="E95" s="59" t="s">
        <v>130</v>
      </c>
      <c r="F95" s="60">
        <v>1</v>
      </c>
      <c r="G95" s="79">
        <f>F95/0.6</f>
        <v>1.6666666666666667</v>
      </c>
      <c r="H95" s="66"/>
      <c r="I95" s="69">
        <f t="shared" si="30"/>
        <v>0</v>
      </c>
      <c r="J95" s="66">
        <f t="shared" si="33"/>
        <v>0</v>
      </c>
      <c r="K95" s="69">
        <f t="shared" si="32"/>
        <v>0</v>
      </c>
      <c r="L95" s="98"/>
      <c r="M95" s="98"/>
    </row>
    <row r="96" spans="1:13" ht="18" customHeight="1" x14ac:dyDescent="0.25">
      <c r="A96" s="102"/>
      <c r="B96" s="58"/>
      <c r="C96" s="3" t="s">
        <v>18</v>
      </c>
      <c r="D96" s="4" t="s">
        <v>14</v>
      </c>
      <c r="E96" s="59" t="s">
        <v>130</v>
      </c>
      <c r="F96" s="60">
        <v>1</v>
      </c>
      <c r="G96" s="79">
        <f>F96/0.55</f>
        <v>1.8181818181818181</v>
      </c>
      <c r="H96" s="66"/>
      <c r="I96" s="69">
        <f t="shared" si="30"/>
        <v>0</v>
      </c>
      <c r="J96" s="66">
        <f t="shared" si="33"/>
        <v>0</v>
      </c>
      <c r="K96" s="69">
        <f t="shared" si="32"/>
        <v>0</v>
      </c>
      <c r="L96" s="98"/>
      <c r="M96" s="98"/>
    </row>
    <row r="97" spans="1:13" ht="18" customHeight="1" x14ac:dyDescent="0.25">
      <c r="A97" s="102"/>
      <c r="B97" s="58"/>
      <c r="C97" s="3" t="s">
        <v>125</v>
      </c>
      <c r="D97" s="4" t="s">
        <v>46</v>
      </c>
      <c r="E97" s="59" t="s">
        <v>103</v>
      </c>
      <c r="F97" s="60">
        <v>0</v>
      </c>
      <c r="G97" s="60"/>
      <c r="H97" s="66"/>
      <c r="I97" s="69">
        <f t="shared" si="30"/>
        <v>0</v>
      </c>
      <c r="J97" s="66">
        <f>F97*H97</f>
        <v>0</v>
      </c>
      <c r="K97" s="69">
        <f t="shared" si="32"/>
        <v>0</v>
      </c>
      <c r="L97" s="98"/>
      <c r="M97" s="98"/>
    </row>
    <row r="98" spans="1:13" ht="18" customHeight="1" x14ac:dyDescent="0.25">
      <c r="A98" s="102"/>
      <c r="B98" s="58"/>
      <c r="C98" s="3" t="s">
        <v>125</v>
      </c>
      <c r="D98" s="4" t="s">
        <v>12</v>
      </c>
      <c r="E98" s="59" t="s">
        <v>130</v>
      </c>
      <c r="F98" s="60">
        <v>2</v>
      </c>
      <c r="G98" s="79">
        <f>F98/0.6</f>
        <v>3.3333333333333335</v>
      </c>
      <c r="H98" s="66"/>
      <c r="I98" s="69">
        <f t="shared" si="30"/>
        <v>0</v>
      </c>
      <c r="J98" s="66">
        <f t="shared" ref="J98:J99" si="34">ROUND(G98,0)*H98</f>
        <v>0</v>
      </c>
      <c r="K98" s="69">
        <f t="shared" si="32"/>
        <v>0</v>
      </c>
      <c r="L98" s="98"/>
      <c r="M98" s="98"/>
    </row>
    <row r="99" spans="1:13" ht="18" customHeight="1" x14ac:dyDescent="0.25">
      <c r="A99" s="102"/>
      <c r="B99" s="58"/>
      <c r="C99" s="3" t="s">
        <v>125</v>
      </c>
      <c r="D99" s="4" t="s">
        <v>14</v>
      </c>
      <c r="E99" s="59" t="s">
        <v>130</v>
      </c>
      <c r="F99" s="60">
        <v>1</v>
      </c>
      <c r="G99" s="79">
        <f>F99/0.55</f>
        <v>1.8181818181818181</v>
      </c>
      <c r="H99" s="66"/>
      <c r="I99" s="69">
        <f t="shared" si="30"/>
        <v>0</v>
      </c>
      <c r="J99" s="66">
        <f t="shared" si="34"/>
        <v>0</v>
      </c>
      <c r="K99" s="69">
        <f t="shared" si="32"/>
        <v>0</v>
      </c>
      <c r="L99" s="98"/>
      <c r="M99" s="98"/>
    </row>
    <row r="100" spans="1:13" ht="18" customHeight="1" x14ac:dyDescent="0.25">
      <c r="A100" s="102"/>
      <c r="B100" s="61"/>
      <c r="C100" s="100" t="s">
        <v>129</v>
      </c>
      <c r="D100" s="101"/>
      <c r="E100" s="62"/>
      <c r="F100" s="63">
        <f>SUM(F89:F99)</f>
        <v>109</v>
      </c>
      <c r="G100" s="80">
        <f>SUM(G89:G99)</f>
        <v>136.58508158508158</v>
      </c>
      <c r="H100" s="67"/>
      <c r="I100" s="70"/>
      <c r="J100" s="67">
        <f>SUM(J89:J99)</f>
        <v>0</v>
      </c>
      <c r="K100" s="70">
        <f>SUM(K89:K99)</f>
        <v>0</v>
      </c>
      <c r="L100" s="99"/>
      <c r="M100" s="99"/>
    </row>
    <row r="101" spans="1:13" ht="18" customHeight="1" x14ac:dyDescent="0.25">
      <c r="A101" s="102"/>
      <c r="B101" s="64"/>
      <c r="C101" s="103" t="s">
        <v>116</v>
      </c>
      <c r="D101" s="104"/>
      <c r="E101" s="105"/>
      <c r="F101" s="65">
        <f>F29+F52+F74+F88+F100</f>
        <v>2435</v>
      </c>
      <c r="G101" s="81">
        <f>G29+G52+G74+G88+G100</f>
        <v>1740.9324009324009</v>
      </c>
      <c r="H101" s="65"/>
      <c r="I101" s="65"/>
      <c r="J101" s="68">
        <f>J29+J52+J74+J88+J100</f>
        <v>0</v>
      </c>
      <c r="K101" s="71">
        <f>K29+K52+K74+K88+K100</f>
        <v>0</v>
      </c>
      <c r="L101" s="68">
        <f>J101*0.05</f>
        <v>0</v>
      </c>
      <c r="M101" s="71">
        <f>L101*1.95583</f>
        <v>0</v>
      </c>
    </row>
  </sheetData>
  <mergeCells count="20">
    <mergeCell ref="C88:D88"/>
    <mergeCell ref="C100:D100"/>
    <mergeCell ref="C101:E101"/>
    <mergeCell ref="L4:M4"/>
    <mergeCell ref="A6:A101"/>
    <mergeCell ref="L6:L100"/>
    <mergeCell ref="M6:M100"/>
    <mergeCell ref="C29:D29"/>
    <mergeCell ref="C52:D52"/>
    <mergeCell ref="C74:D74"/>
    <mergeCell ref="A3:M3"/>
    <mergeCell ref="A4:A5"/>
    <mergeCell ref="B4:B5"/>
    <mergeCell ref="C4:C5"/>
    <mergeCell ref="D4:D5"/>
    <mergeCell ref="E4:E5"/>
    <mergeCell ref="F4:F5"/>
    <mergeCell ref="G4:G5"/>
    <mergeCell ref="H4:I4"/>
    <mergeCell ref="J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J17" sqref="J17"/>
    </sheetView>
  </sheetViews>
  <sheetFormatPr defaultRowHeight="15.75" x14ac:dyDescent="0.25"/>
  <cols>
    <col min="1" max="1" width="18.7109375" style="73" customWidth="1"/>
    <col min="2" max="6" width="20.28515625" style="73" customWidth="1"/>
    <col min="7" max="7" width="10" style="73" bestFit="1" customWidth="1"/>
    <col min="8" max="9" width="9.140625" style="73"/>
  </cols>
  <sheetData>
    <row r="2" spans="1:8" x14ac:dyDescent="0.25">
      <c r="A2" s="113" t="s">
        <v>132</v>
      </c>
      <c r="B2" s="113"/>
      <c r="C2" s="113"/>
      <c r="D2" s="113"/>
      <c r="E2" s="113"/>
      <c r="F2" s="113"/>
    </row>
    <row r="3" spans="1:8" x14ac:dyDescent="0.25">
      <c r="A3" s="114" t="s">
        <v>104</v>
      </c>
      <c r="B3" s="114"/>
      <c r="C3" s="114"/>
      <c r="D3" s="114"/>
      <c r="E3" s="114"/>
      <c r="F3" s="114"/>
    </row>
    <row r="4" spans="1:8" x14ac:dyDescent="0.25">
      <c r="A4" s="115" t="s">
        <v>133</v>
      </c>
      <c r="B4" s="115"/>
      <c r="C4" s="115"/>
      <c r="D4" s="115"/>
      <c r="E4" s="115"/>
      <c r="F4" s="115"/>
    </row>
    <row r="5" spans="1:8" x14ac:dyDescent="0.25">
      <c r="A5" s="114" t="s">
        <v>131</v>
      </c>
      <c r="B5" s="114"/>
      <c r="C5" s="114"/>
      <c r="D5" s="114"/>
      <c r="E5" s="114"/>
      <c r="F5" s="114"/>
    </row>
    <row r="6" spans="1:8" x14ac:dyDescent="0.25">
      <c r="A6" s="74"/>
      <c r="B6" s="74"/>
    </row>
    <row r="7" spans="1:8" x14ac:dyDescent="0.25">
      <c r="A7" s="74"/>
      <c r="B7" s="74"/>
      <c r="C7" s="74"/>
      <c r="D7" s="74"/>
      <c r="E7" s="74"/>
      <c r="F7" s="74"/>
      <c r="G7" s="74"/>
      <c r="H7" s="74"/>
    </row>
    <row r="8" spans="1:8" x14ac:dyDescent="0.25">
      <c r="A8" s="74"/>
      <c r="B8" s="74"/>
      <c r="C8" s="74"/>
      <c r="D8" s="74"/>
      <c r="E8" s="74"/>
      <c r="F8" s="74"/>
      <c r="G8" s="74"/>
      <c r="H8" s="74"/>
    </row>
    <row r="9" spans="1:8" x14ac:dyDescent="0.25">
      <c r="A9" s="116" t="s">
        <v>105</v>
      </c>
      <c r="B9" s="118" t="s">
        <v>106</v>
      </c>
      <c r="C9" s="119"/>
      <c r="D9" s="119"/>
      <c r="E9" s="120"/>
      <c r="F9" s="121" t="s">
        <v>107</v>
      </c>
      <c r="G9" s="74"/>
      <c r="H9" s="74"/>
    </row>
    <row r="10" spans="1:8" x14ac:dyDescent="0.25">
      <c r="A10" s="117"/>
      <c r="B10" s="75" t="s">
        <v>108</v>
      </c>
      <c r="C10" s="75" t="s">
        <v>109</v>
      </c>
      <c r="D10" s="75" t="s">
        <v>110</v>
      </c>
      <c r="E10" s="75" t="s">
        <v>111</v>
      </c>
      <c r="F10" s="117"/>
      <c r="G10" s="74"/>
      <c r="H10" s="74"/>
    </row>
    <row r="11" spans="1:8" x14ac:dyDescent="0.25">
      <c r="A11" s="76" t="s">
        <v>112</v>
      </c>
      <c r="B11" s="76" t="s">
        <v>113</v>
      </c>
      <c r="C11" s="76" t="s">
        <v>113</v>
      </c>
      <c r="D11" s="76">
        <v>1100</v>
      </c>
      <c r="E11" s="76">
        <v>1335</v>
      </c>
      <c r="F11" s="76">
        <f>SUM(B11:E11)</f>
        <v>2435</v>
      </c>
      <c r="G11" s="74"/>
      <c r="H11" s="74"/>
    </row>
    <row r="12" spans="1:8" x14ac:dyDescent="0.25">
      <c r="A12" s="74"/>
      <c r="B12" s="74"/>
      <c r="C12" s="74"/>
      <c r="D12" s="74"/>
      <c r="E12" s="74"/>
      <c r="F12" s="74"/>
      <c r="G12" s="74"/>
      <c r="H12" s="74"/>
    </row>
    <row r="13" spans="1:8" x14ac:dyDescent="0.25">
      <c r="A13" s="74"/>
      <c r="B13" s="74"/>
      <c r="C13" s="74"/>
      <c r="D13" s="74"/>
      <c r="E13" s="74"/>
      <c r="F13" s="74"/>
      <c r="G13" s="74"/>
      <c r="H13" s="74"/>
    </row>
    <row r="20" spans="7:7" x14ac:dyDescent="0.25">
      <c r="G20" s="78"/>
    </row>
  </sheetData>
  <mergeCells count="7">
    <mergeCell ref="A2:F2"/>
    <mergeCell ref="A3:F3"/>
    <mergeCell ref="A4:F4"/>
    <mergeCell ref="A5:F5"/>
    <mergeCell ref="A9:A10"/>
    <mergeCell ref="B9:E9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Приложение №1</vt:lpstr>
      <vt:lpstr>Приложение №2</vt:lpstr>
      <vt:lpstr>Приложение №3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2026-07-14T12:53:15Z</dcterms:modified>
</cp:coreProperties>
</file>