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\Desktop\ПРОЦЕДУРИ\ПРОЦЕДУРИ ДЪРВОДОБИВ ЗА  2026 ГОД.  СМЯДОВО\ЕЛЕКТРОНЕН ТЪРГ ПРОДАЖБА ЕДРА ПРОГНОЗНО КОЛИЧЕСТВО 2026 - ІV част - 06.07.2026 - чака\8-26-26\"/>
    </mc:Choice>
  </mc:AlternateContent>
  <bookViews>
    <workbookView xWindow="-120" yWindow="-120" windowWidth="20736" windowHeight="11160" activeTab="2"/>
  </bookViews>
  <sheets>
    <sheet name="Прил 1 нач цени" sheetId="7" r:id="rId1"/>
    <sheet name="Прил 2 дост цени" sheetId="8" r:id="rId2"/>
    <sheet name="Приложение №3" sheetId="9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8" l="1"/>
  <c r="I14" i="8"/>
  <c r="J14" i="8" s="1"/>
  <c r="H14" i="8"/>
  <c r="I13" i="8"/>
  <c r="J13" i="8" s="1"/>
  <c r="H13" i="8"/>
  <c r="I12" i="8"/>
  <c r="J12" i="8" s="1"/>
  <c r="H12" i="8"/>
  <c r="E11" i="8"/>
  <c r="E16" i="8" s="1"/>
  <c r="I10" i="8"/>
  <c r="J10" i="8" s="1"/>
  <c r="H10" i="8"/>
  <c r="I9" i="8"/>
  <c r="J9" i="8" s="1"/>
  <c r="H9" i="8"/>
  <c r="I8" i="8"/>
  <c r="J8" i="8" s="1"/>
  <c r="H8" i="8"/>
  <c r="I7" i="8"/>
  <c r="I11" i="8" s="1"/>
  <c r="H7" i="8"/>
  <c r="I15" i="8" l="1"/>
  <c r="J15" i="8" s="1"/>
  <c r="J7" i="8"/>
  <c r="J11" i="8" s="1"/>
  <c r="I16" i="8" l="1"/>
  <c r="J16" i="8" s="1"/>
  <c r="H10" i="7" l="1"/>
  <c r="I10" i="7"/>
  <c r="J10" i="7" s="1"/>
  <c r="H11" i="7"/>
  <c r="I11" i="7"/>
  <c r="J11" i="7" s="1"/>
  <c r="H5" i="7"/>
  <c r="I5" i="7"/>
  <c r="J5" i="7" s="1"/>
  <c r="H6" i="7"/>
  <c r="I6" i="7"/>
  <c r="J6" i="7" s="1"/>
  <c r="H7" i="7"/>
  <c r="I7" i="7"/>
  <c r="J7" i="7" s="1"/>
  <c r="E8" i="7" l="1"/>
  <c r="F12" i="9" l="1"/>
  <c r="H9" i="7"/>
  <c r="H4" i="7"/>
  <c r="E12" i="7"/>
  <c r="E13" i="7" s="1"/>
  <c r="I9" i="7"/>
  <c r="J9" i="7" s="1"/>
  <c r="I4" i="7"/>
  <c r="I12" i="7" l="1"/>
  <c r="J12" i="7" s="1"/>
  <c r="J4" i="7"/>
  <c r="J8" i="7" s="1"/>
  <c r="I8" i="7"/>
  <c r="I13" i="7" l="1"/>
  <c r="K13" i="7" s="1"/>
  <c r="L13" i="7" s="1"/>
  <c r="J13" i="7" l="1"/>
</calcChain>
</file>

<file path=xl/sharedStrings.xml><?xml version="1.0" encoding="utf-8"?>
<sst xmlns="http://schemas.openxmlformats.org/spreadsheetml/2006/main" count="116" uniqueCount="45">
  <si>
    <t>Сортимент</t>
  </si>
  <si>
    <t>Прогнозно количество дървесина, пл. куб.м.</t>
  </si>
  <si>
    <t>Прогнозно количество дървесина, пр. куб.м.</t>
  </si>
  <si>
    <t>Отдел,
подотдел</t>
  </si>
  <si>
    <t>№ на
ел. търг,
обект</t>
  </si>
  <si>
    <t>ПРИЛОЖЕНИЕ №1 (НАЧАЛНИ ЦЕНИ)
ТП "ДГС СМЯДОВО"</t>
  </si>
  <si>
    <t>ПРИЛОЖЕНИЕ №2 (ДОСТИГНАТИ ЦЕНИ)
ТП "ДГС СМЯДОВО"</t>
  </si>
  <si>
    <t>ПРОДАВАЧ:</t>
  </si>
  <si>
    <t>КУПУВАЧ:</t>
  </si>
  <si>
    <t>Дървесен вид</t>
  </si>
  <si>
    <t>Обект</t>
  </si>
  <si>
    <t>ОБЩО</t>
  </si>
  <si>
    <t>І</t>
  </si>
  <si>
    <t>ІІ</t>
  </si>
  <si>
    <t>ІІІ</t>
  </si>
  <si>
    <t>ІV</t>
  </si>
  <si>
    <t>ПРИЛОЖЕНИЕ № 3</t>
  </si>
  <si>
    <t xml:space="preserve">График за продажба на прогнозно количество дървесина </t>
  </si>
  <si>
    <t xml:space="preserve"> Начална единична цена, без ДДС</t>
  </si>
  <si>
    <t>Начална обща цена, без ДДС</t>
  </si>
  <si>
    <t>Гаранция за участие</t>
  </si>
  <si>
    <t>Стъпка на наддаване</t>
  </si>
  <si>
    <t>лева</t>
  </si>
  <si>
    <t>евро</t>
  </si>
  <si>
    <t>към Договор № ………... / …………………...2026 год</t>
  </si>
  <si>
    <t xml:space="preserve"> Договор № …………… / ……………..…… 2026 год.</t>
  </si>
  <si>
    <t>тримесечие - 2026 г. пл.куб.м.</t>
  </si>
  <si>
    <t xml:space="preserve"> Достигната единична цена, без ДДС</t>
  </si>
  <si>
    <t>Обща договорена цена, без ДДС</t>
  </si>
  <si>
    <t>Трупи за бичене dтк  18-29 см</t>
  </si>
  <si>
    <t>Трупи за бичене dтк  &gt;30 см</t>
  </si>
  <si>
    <t xml:space="preserve"> х</t>
  </si>
  <si>
    <t>ВСИЧКО ЗА ОТДЕЛА</t>
  </si>
  <si>
    <t xml:space="preserve">ВСИЧКО ЗА ОБЕКТА :                                                                                                     </t>
  </si>
  <si>
    <t>х</t>
  </si>
  <si>
    <t>цер</t>
  </si>
  <si>
    <t>бял бор</t>
  </si>
  <si>
    <t>ср.липа</t>
  </si>
  <si>
    <t>235 б</t>
  </si>
  <si>
    <t>източен бук</t>
  </si>
  <si>
    <t>габър</t>
  </si>
  <si>
    <t>235 и</t>
  </si>
  <si>
    <t>40</t>
  </si>
  <si>
    <t>18</t>
  </si>
  <si>
    <t>8-26-26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</si>
</sst>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л_в_._-;\-* #,##0.00\ _л_в_._-;_-* &quot;-&quot;??\ _л_в_._-;_-@_-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  <xf numFmtId="0" fontId="4" fillId="0" borderId="0"/>
    <xf numFmtId="0" fontId="9" fillId="4" borderId="0" applyNumberFormat="0" applyBorder="0" applyProtection="0">
      <alignment vertical="top"/>
    </xf>
  </cellStyleXfs>
  <cellXfs count="93">
    <xf numFmtId="0" fontId="0" fillId="0" borderId="0" xfId="0"/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0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0" fillId="0" borderId="0" xfId="0" applyFont="1" applyBorder="1"/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right" vertical="center" wrapText="1"/>
    </xf>
    <xf numFmtId="0" fontId="1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right" vertical="center"/>
    </xf>
    <xf numFmtId="2" fontId="11" fillId="6" borderId="1" xfId="0" applyNumberFormat="1" applyFont="1" applyFill="1" applyBorder="1" applyAlignment="1">
      <alignment horizontal="right" vertical="center"/>
    </xf>
    <xf numFmtId="0" fontId="16" fillId="7" borderId="22" xfId="0" applyFont="1" applyFill="1" applyBorder="1" applyAlignment="1">
      <alignment vertical="center"/>
    </xf>
    <xf numFmtId="0" fontId="16" fillId="7" borderId="23" xfId="0" applyFont="1" applyFill="1" applyBorder="1" applyAlignment="1">
      <alignment vertical="center"/>
    </xf>
    <xf numFmtId="0" fontId="11" fillId="7" borderId="23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/>
    </xf>
    <xf numFmtId="2" fontId="11" fillId="8" borderId="23" xfId="0" applyNumberFormat="1" applyFont="1" applyFill="1" applyBorder="1" applyAlignment="1">
      <alignment horizontal="center" vertical="center"/>
    </xf>
    <xf numFmtId="2" fontId="11" fillId="7" borderId="23" xfId="0" applyNumberFormat="1" applyFont="1" applyFill="1" applyBorder="1" applyAlignment="1">
      <alignment horizontal="right" vertical="center"/>
    </xf>
    <xf numFmtId="2" fontId="11" fillId="7" borderId="24" xfId="0" applyNumberFormat="1" applyFont="1" applyFill="1" applyBorder="1" applyAlignment="1">
      <alignment horizontal="right" vertical="center"/>
    </xf>
    <xf numFmtId="2" fontId="11" fillId="7" borderId="24" xfId="0" applyNumberFormat="1" applyFont="1" applyFill="1" applyBorder="1" applyAlignment="1">
      <alignment vertical="center"/>
    </xf>
    <xf numFmtId="1" fontId="11" fillId="7" borderId="24" xfId="0" applyNumberFormat="1" applyFont="1" applyFill="1" applyBorder="1" applyAlignment="1">
      <alignment vertical="center"/>
    </xf>
    <xf numFmtId="2" fontId="11" fillId="7" borderId="25" xfId="0" applyNumberFormat="1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5" borderId="2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/>
    </xf>
  </cellXfs>
  <cellStyles count="6">
    <cellStyle name="Excel_BuiltIn_Good" xfId="5"/>
    <cellStyle name="Normal 2" xfId="4"/>
    <cellStyle name="Normal_Sheet1" xfId="3"/>
    <cellStyle name="Запетая 2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zoomScaleNormal="100" workbookViewId="0">
      <selection activeCell="A13" sqref="A13"/>
    </sheetView>
  </sheetViews>
  <sheetFormatPr defaultColWidth="9.109375" defaultRowHeight="15.6" x14ac:dyDescent="0.3"/>
  <cols>
    <col min="1" max="1" width="9.77734375" style="9" customWidth="1"/>
    <col min="2" max="2" width="10.88671875" style="9" customWidth="1"/>
    <col min="3" max="3" width="12.5546875" style="9" customWidth="1"/>
    <col min="4" max="4" width="30.33203125" style="9" customWidth="1"/>
    <col min="5" max="6" width="16.33203125" style="9" customWidth="1"/>
    <col min="7" max="7" width="13.6640625" style="9" customWidth="1"/>
    <col min="8" max="9" width="13.5546875" style="9" customWidth="1"/>
    <col min="10" max="10" width="13" style="7" customWidth="1"/>
    <col min="11" max="11" width="11.5546875" style="7" customWidth="1"/>
    <col min="12" max="12" width="11.88671875" style="8" customWidth="1"/>
    <col min="13" max="13" width="9" style="8" customWidth="1"/>
    <col min="14" max="14" width="8.88671875" style="8" customWidth="1"/>
    <col min="15" max="18" width="9.109375" style="6"/>
    <col min="19" max="19" width="30.44140625" style="6" customWidth="1"/>
    <col min="20" max="16384" width="9.109375" style="6"/>
  </cols>
  <sheetData>
    <row r="1" spans="1:14" ht="34.200000000000003" customHeight="1" thickBot="1" x14ac:dyDescent="0.3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30.6" customHeight="1" x14ac:dyDescent="0.3">
      <c r="A2" s="58" t="s">
        <v>4</v>
      </c>
      <c r="B2" s="60" t="s">
        <v>3</v>
      </c>
      <c r="C2" s="60" t="s">
        <v>9</v>
      </c>
      <c r="D2" s="55" t="s">
        <v>0</v>
      </c>
      <c r="E2" s="55" t="s">
        <v>1</v>
      </c>
      <c r="F2" s="55" t="s">
        <v>2</v>
      </c>
      <c r="G2" s="55" t="s">
        <v>18</v>
      </c>
      <c r="H2" s="55"/>
      <c r="I2" s="55" t="s">
        <v>19</v>
      </c>
      <c r="J2" s="55"/>
      <c r="K2" s="56" t="s">
        <v>20</v>
      </c>
      <c r="L2" s="56"/>
      <c r="M2" s="56" t="s">
        <v>21</v>
      </c>
      <c r="N2" s="57"/>
    </row>
    <row r="3" spans="1:14" ht="34.200000000000003" customHeight="1" thickBot="1" x14ac:dyDescent="0.35">
      <c r="A3" s="59"/>
      <c r="B3" s="61"/>
      <c r="C3" s="61"/>
      <c r="D3" s="62"/>
      <c r="E3" s="62"/>
      <c r="F3" s="62"/>
      <c r="G3" s="25" t="s">
        <v>23</v>
      </c>
      <c r="H3" s="25" t="s">
        <v>22</v>
      </c>
      <c r="I3" s="25" t="s">
        <v>23</v>
      </c>
      <c r="J3" s="25" t="s">
        <v>22</v>
      </c>
      <c r="K3" s="25" t="s">
        <v>23</v>
      </c>
      <c r="L3" s="25" t="s">
        <v>22</v>
      </c>
      <c r="M3" s="25" t="s">
        <v>23</v>
      </c>
      <c r="N3" s="52" t="s">
        <v>22</v>
      </c>
    </row>
    <row r="4" spans="1:14" x14ac:dyDescent="0.3">
      <c r="A4" s="67" t="s">
        <v>44</v>
      </c>
      <c r="B4" s="71" t="s">
        <v>38</v>
      </c>
      <c r="C4" s="30" t="s">
        <v>36</v>
      </c>
      <c r="D4" s="29" t="s">
        <v>30</v>
      </c>
      <c r="E4" s="31">
        <v>12</v>
      </c>
      <c r="F4" s="32" t="s">
        <v>34</v>
      </c>
      <c r="G4" s="33">
        <v>64</v>
      </c>
      <c r="H4" s="33">
        <f>G4*1.95583</f>
        <v>125.17312</v>
      </c>
      <c r="I4" s="34">
        <f t="shared" ref="I4" si="0">E4*G4</f>
        <v>768</v>
      </c>
      <c r="J4" s="34">
        <f t="shared" ref="J4:J13" si="1">I4*1.95583</f>
        <v>1502.07744</v>
      </c>
      <c r="K4" s="68"/>
      <c r="L4" s="69"/>
      <c r="M4" s="70"/>
      <c r="N4" s="63"/>
    </row>
    <row r="5" spans="1:14" x14ac:dyDescent="0.3">
      <c r="A5" s="67"/>
      <c r="B5" s="66"/>
      <c r="C5" s="30" t="s">
        <v>35</v>
      </c>
      <c r="D5" s="29" t="s">
        <v>29</v>
      </c>
      <c r="E5" s="31">
        <v>2</v>
      </c>
      <c r="F5" s="32" t="s">
        <v>34</v>
      </c>
      <c r="G5" s="33">
        <v>58</v>
      </c>
      <c r="H5" s="33">
        <f t="shared" ref="H5:H7" si="2">G5*1.95583</f>
        <v>113.43814</v>
      </c>
      <c r="I5" s="34">
        <f t="shared" ref="I5:I7" si="3">E5*G5</f>
        <v>116</v>
      </c>
      <c r="J5" s="34">
        <f t="shared" ref="J5:J7" si="4">I5*1.95583</f>
        <v>226.87628000000001</v>
      </c>
      <c r="K5" s="68"/>
      <c r="L5" s="69"/>
      <c r="M5" s="70"/>
      <c r="N5" s="63"/>
    </row>
    <row r="6" spans="1:14" x14ac:dyDescent="0.3">
      <c r="A6" s="67"/>
      <c r="B6" s="66"/>
      <c r="C6" s="30" t="s">
        <v>37</v>
      </c>
      <c r="D6" s="29" t="s">
        <v>29</v>
      </c>
      <c r="E6" s="31">
        <v>3</v>
      </c>
      <c r="F6" s="32" t="s">
        <v>34</v>
      </c>
      <c r="G6" s="33">
        <v>52</v>
      </c>
      <c r="H6" s="33">
        <f t="shared" si="2"/>
        <v>101.70316</v>
      </c>
      <c r="I6" s="34">
        <f t="shared" si="3"/>
        <v>156</v>
      </c>
      <c r="J6" s="34">
        <f t="shared" si="4"/>
        <v>305.10948000000002</v>
      </c>
      <c r="K6" s="68"/>
      <c r="L6" s="69"/>
      <c r="M6" s="70"/>
      <c r="N6" s="63"/>
    </row>
    <row r="7" spans="1:14" x14ac:dyDescent="0.3">
      <c r="A7" s="67"/>
      <c r="B7" s="66"/>
      <c r="C7" s="30" t="s">
        <v>36</v>
      </c>
      <c r="D7" s="29" t="s">
        <v>29</v>
      </c>
      <c r="E7" s="31">
        <v>35</v>
      </c>
      <c r="F7" s="32" t="s">
        <v>34</v>
      </c>
      <c r="G7" s="33">
        <v>62</v>
      </c>
      <c r="H7" s="33">
        <f t="shared" si="2"/>
        <v>121.26146</v>
      </c>
      <c r="I7" s="34">
        <f t="shared" si="3"/>
        <v>2170</v>
      </c>
      <c r="J7" s="34">
        <f t="shared" si="4"/>
        <v>4244.1511</v>
      </c>
      <c r="K7" s="68"/>
      <c r="L7" s="69"/>
      <c r="M7" s="70"/>
      <c r="N7" s="63"/>
    </row>
    <row r="8" spans="1:14" x14ac:dyDescent="0.3">
      <c r="A8" s="67"/>
      <c r="B8" s="35" t="s">
        <v>32</v>
      </c>
      <c r="C8" s="35"/>
      <c r="D8" s="36"/>
      <c r="E8" s="37">
        <f>SUM(E4:E7)</f>
        <v>52</v>
      </c>
      <c r="F8" s="37"/>
      <c r="G8" s="37" t="s">
        <v>31</v>
      </c>
      <c r="H8" s="38" t="s">
        <v>31</v>
      </c>
      <c r="I8" s="39">
        <f>SUM(I4:I7)</f>
        <v>3210</v>
      </c>
      <c r="J8" s="40">
        <f>SUM(J4:J7)</f>
        <v>6278.2142999999996</v>
      </c>
      <c r="K8" s="68"/>
      <c r="L8" s="69"/>
      <c r="M8" s="70"/>
      <c r="N8" s="64"/>
    </row>
    <row r="9" spans="1:14" x14ac:dyDescent="0.3">
      <c r="A9" s="67"/>
      <c r="B9" s="65" t="s">
        <v>41</v>
      </c>
      <c r="C9" s="30" t="s">
        <v>39</v>
      </c>
      <c r="D9" s="29" t="s">
        <v>30</v>
      </c>
      <c r="E9" s="31">
        <v>1</v>
      </c>
      <c r="F9" s="32" t="s">
        <v>31</v>
      </c>
      <c r="G9" s="33">
        <v>74</v>
      </c>
      <c r="H9" s="33">
        <f t="shared" ref="H9" si="5">G9*1.95583</f>
        <v>144.73141999999999</v>
      </c>
      <c r="I9" s="34">
        <f t="shared" ref="I9" si="6">E9*G9</f>
        <v>74</v>
      </c>
      <c r="J9" s="34">
        <f t="shared" si="1"/>
        <v>144.73141999999999</v>
      </c>
      <c r="K9" s="68"/>
      <c r="L9" s="69"/>
      <c r="M9" s="70"/>
      <c r="N9" s="64"/>
    </row>
    <row r="10" spans="1:14" x14ac:dyDescent="0.3">
      <c r="A10" s="67"/>
      <c r="B10" s="66"/>
      <c r="C10" s="30" t="s">
        <v>40</v>
      </c>
      <c r="D10" s="29" t="s">
        <v>29</v>
      </c>
      <c r="E10" s="31">
        <v>3</v>
      </c>
      <c r="F10" s="32" t="s">
        <v>31</v>
      </c>
      <c r="G10" s="33">
        <v>51</v>
      </c>
      <c r="H10" s="33">
        <f t="shared" ref="H10:H11" si="7">G10*1.95583</f>
        <v>99.747329999999991</v>
      </c>
      <c r="I10" s="34">
        <f t="shared" ref="I10:I11" si="8">E10*G10</f>
        <v>153</v>
      </c>
      <c r="J10" s="34">
        <f t="shared" ref="J10:J11" si="9">I10*1.95583</f>
        <v>299.24198999999999</v>
      </c>
      <c r="K10" s="68"/>
      <c r="L10" s="69"/>
      <c r="M10" s="70"/>
      <c r="N10" s="64"/>
    </row>
    <row r="11" spans="1:14" x14ac:dyDescent="0.3">
      <c r="A11" s="67"/>
      <c r="B11" s="66"/>
      <c r="C11" s="30" t="s">
        <v>39</v>
      </c>
      <c r="D11" s="29" t="s">
        <v>29</v>
      </c>
      <c r="E11" s="31">
        <v>2</v>
      </c>
      <c r="F11" s="32" t="s">
        <v>31</v>
      </c>
      <c r="G11" s="33">
        <v>67</v>
      </c>
      <c r="H11" s="33">
        <f t="shared" si="7"/>
        <v>131.04060999999999</v>
      </c>
      <c r="I11" s="34">
        <f t="shared" si="8"/>
        <v>134</v>
      </c>
      <c r="J11" s="34">
        <f t="shared" si="9"/>
        <v>262.08121999999997</v>
      </c>
      <c r="K11" s="68"/>
      <c r="L11" s="69"/>
      <c r="M11" s="70"/>
      <c r="N11" s="64"/>
    </row>
    <row r="12" spans="1:14" ht="16.2" thickBot="1" x14ac:dyDescent="0.35">
      <c r="A12" s="67"/>
      <c r="B12" s="35" t="s">
        <v>32</v>
      </c>
      <c r="C12" s="35"/>
      <c r="D12" s="36"/>
      <c r="E12" s="37">
        <f>SUM(E9:E11)</f>
        <v>6</v>
      </c>
      <c r="F12" s="37"/>
      <c r="G12" s="37" t="s">
        <v>31</v>
      </c>
      <c r="H12" s="38" t="s">
        <v>31</v>
      </c>
      <c r="I12" s="39">
        <f>SUM(I9:I11)</f>
        <v>361</v>
      </c>
      <c r="J12" s="40">
        <f t="shared" si="1"/>
        <v>706.05462999999997</v>
      </c>
      <c r="K12" s="68"/>
      <c r="L12" s="69"/>
      <c r="M12" s="70"/>
      <c r="N12" s="64"/>
    </row>
    <row r="13" spans="1:14" ht="16.2" thickBot="1" x14ac:dyDescent="0.35">
      <c r="A13" s="41" t="s">
        <v>33</v>
      </c>
      <c r="B13" s="42"/>
      <c r="C13" s="42"/>
      <c r="D13" s="42"/>
      <c r="E13" s="43">
        <f>E8+E12</f>
        <v>58</v>
      </c>
      <c r="F13" s="44"/>
      <c r="G13" s="45" t="s">
        <v>31</v>
      </c>
      <c r="H13" s="46" t="s">
        <v>31</v>
      </c>
      <c r="I13" s="47">
        <f>I8+I12</f>
        <v>3571</v>
      </c>
      <c r="J13" s="47">
        <f t="shared" si="1"/>
        <v>6984.2689300000002</v>
      </c>
      <c r="K13" s="48">
        <f>I13*5%</f>
        <v>178.55</v>
      </c>
      <c r="L13" s="49">
        <f>K13*1.95583</f>
        <v>349.21344650000003</v>
      </c>
      <c r="M13" s="50">
        <v>36</v>
      </c>
      <c r="N13" s="51">
        <v>70.41</v>
      </c>
    </row>
  </sheetData>
  <mergeCells count="18">
    <mergeCell ref="N4:N12"/>
    <mergeCell ref="B9:B11"/>
    <mergeCell ref="A4:A12"/>
    <mergeCell ref="K4:K12"/>
    <mergeCell ref="L4:L12"/>
    <mergeCell ref="M4:M12"/>
    <mergeCell ref="B4:B7"/>
    <mergeCell ref="A1:N1"/>
    <mergeCell ref="G2:H2"/>
    <mergeCell ref="I2:J2"/>
    <mergeCell ref="K2:L2"/>
    <mergeCell ref="M2:N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4" zoomScaleNormal="100" workbookViewId="0">
      <selection activeCell="A16" sqref="A16"/>
    </sheetView>
  </sheetViews>
  <sheetFormatPr defaultRowHeight="14.4" x14ac:dyDescent="0.3"/>
  <cols>
    <col min="1" max="2" width="10.88671875" style="2" customWidth="1"/>
    <col min="3" max="3" width="15.6640625" style="2" customWidth="1"/>
    <col min="4" max="4" width="32.33203125" style="2" customWidth="1"/>
    <col min="5" max="5" width="13.88671875" style="2" customWidth="1"/>
    <col min="6" max="6" width="12.44140625" style="2" customWidth="1"/>
    <col min="7" max="7" width="13.44140625" style="2" customWidth="1"/>
    <col min="8" max="8" width="13.5546875" style="2" customWidth="1"/>
    <col min="9" max="9" width="10.5546875" style="3" customWidth="1"/>
    <col min="10" max="10" width="10.554687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</row>
    <row r="2" spans="1:10" ht="50.4" customHeight="1" x14ac:dyDescent="0.3">
      <c r="A2" s="72" t="s">
        <v>6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15" customHeight="1" x14ac:dyDescent="0.3">
      <c r="A3" s="73" t="s">
        <v>24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5" thickBot="1" x14ac:dyDescent="0.35">
      <c r="A4" s="4"/>
      <c r="B4" s="4"/>
      <c r="C4" s="4"/>
      <c r="D4" s="26"/>
      <c r="E4" s="4"/>
      <c r="F4" s="4"/>
      <c r="G4" s="4"/>
      <c r="H4" s="5"/>
    </row>
    <row r="5" spans="1:10" ht="29.4" customHeight="1" x14ac:dyDescent="0.3">
      <c r="A5" s="77" t="s">
        <v>4</v>
      </c>
      <c r="B5" s="79" t="s">
        <v>3</v>
      </c>
      <c r="C5" s="79" t="s">
        <v>9</v>
      </c>
      <c r="D5" s="81" t="s">
        <v>0</v>
      </c>
      <c r="E5" s="81" t="s">
        <v>1</v>
      </c>
      <c r="F5" s="81" t="s">
        <v>2</v>
      </c>
      <c r="G5" s="74" t="s">
        <v>27</v>
      </c>
      <c r="H5" s="75"/>
      <c r="I5" s="74" t="s">
        <v>28</v>
      </c>
      <c r="J5" s="76"/>
    </row>
    <row r="6" spans="1:10" ht="37.799999999999997" customHeight="1" thickBot="1" x14ac:dyDescent="0.35">
      <c r="A6" s="78"/>
      <c r="B6" s="80"/>
      <c r="C6" s="80"/>
      <c r="D6" s="82"/>
      <c r="E6" s="82"/>
      <c r="F6" s="82"/>
      <c r="G6" s="25" t="s">
        <v>23</v>
      </c>
      <c r="H6" s="25" t="s">
        <v>22</v>
      </c>
      <c r="I6" s="25" t="s">
        <v>23</v>
      </c>
      <c r="J6" s="25" t="s">
        <v>22</v>
      </c>
    </row>
    <row r="7" spans="1:10" ht="15.6" x14ac:dyDescent="0.3">
      <c r="A7" s="67" t="s">
        <v>44</v>
      </c>
      <c r="B7" s="71" t="s">
        <v>38</v>
      </c>
      <c r="C7" s="30" t="s">
        <v>36</v>
      </c>
      <c r="D7" s="29" t="s">
        <v>30</v>
      </c>
      <c r="E7" s="31">
        <v>12</v>
      </c>
      <c r="F7" s="32" t="s">
        <v>34</v>
      </c>
      <c r="G7" s="33"/>
      <c r="H7" s="33">
        <f>G7*1.95583</f>
        <v>0</v>
      </c>
      <c r="I7" s="34">
        <f t="shared" ref="I7:I10" si="0">E7*G7</f>
        <v>0</v>
      </c>
      <c r="J7" s="34">
        <f t="shared" ref="J7:J16" si="1">I7*1.95583</f>
        <v>0</v>
      </c>
    </row>
    <row r="8" spans="1:10" ht="15.6" x14ac:dyDescent="0.3">
      <c r="A8" s="67"/>
      <c r="B8" s="66"/>
      <c r="C8" s="30" t="s">
        <v>35</v>
      </c>
      <c r="D8" s="29" t="s">
        <v>29</v>
      </c>
      <c r="E8" s="31">
        <v>2</v>
      </c>
      <c r="F8" s="32" t="s">
        <v>34</v>
      </c>
      <c r="G8" s="33"/>
      <c r="H8" s="33">
        <f t="shared" ref="H8:H10" si="2">G8*1.95583</f>
        <v>0</v>
      </c>
      <c r="I8" s="34">
        <f t="shared" si="0"/>
        <v>0</v>
      </c>
      <c r="J8" s="34">
        <f t="shared" si="1"/>
        <v>0</v>
      </c>
    </row>
    <row r="9" spans="1:10" ht="15.6" x14ac:dyDescent="0.3">
      <c r="A9" s="67"/>
      <c r="B9" s="66"/>
      <c r="C9" s="30" t="s">
        <v>37</v>
      </c>
      <c r="D9" s="29" t="s">
        <v>29</v>
      </c>
      <c r="E9" s="31">
        <v>3</v>
      </c>
      <c r="F9" s="32" t="s">
        <v>34</v>
      </c>
      <c r="G9" s="33"/>
      <c r="H9" s="33">
        <f t="shared" si="2"/>
        <v>0</v>
      </c>
      <c r="I9" s="34">
        <f t="shared" si="0"/>
        <v>0</v>
      </c>
      <c r="J9" s="34">
        <f t="shared" si="1"/>
        <v>0</v>
      </c>
    </row>
    <row r="10" spans="1:10" ht="15.6" x14ac:dyDescent="0.3">
      <c r="A10" s="67"/>
      <c r="B10" s="66"/>
      <c r="C10" s="30" t="s">
        <v>36</v>
      </c>
      <c r="D10" s="29" t="s">
        <v>29</v>
      </c>
      <c r="E10" s="31">
        <v>35</v>
      </c>
      <c r="F10" s="32" t="s">
        <v>34</v>
      </c>
      <c r="G10" s="33"/>
      <c r="H10" s="33">
        <f t="shared" si="2"/>
        <v>0</v>
      </c>
      <c r="I10" s="34">
        <f t="shared" si="0"/>
        <v>0</v>
      </c>
      <c r="J10" s="34">
        <f t="shared" si="1"/>
        <v>0</v>
      </c>
    </row>
    <row r="11" spans="1:10" ht="15.6" x14ac:dyDescent="0.3">
      <c r="A11" s="67"/>
      <c r="B11" s="35" t="s">
        <v>32</v>
      </c>
      <c r="C11" s="35"/>
      <c r="D11" s="36"/>
      <c r="E11" s="37">
        <f>SUM(E7:E10)</f>
        <v>52</v>
      </c>
      <c r="F11" s="37"/>
      <c r="G11" s="37" t="s">
        <v>31</v>
      </c>
      <c r="H11" s="38" t="s">
        <v>31</v>
      </c>
      <c r="I11" s="39">
        <f>SUM(I7:I10)</f>
        <v>0</v>
      </c>
      <c r="J11" s="40">
        <f>SUM(J7:J10)</f>
        <v>0</v>
      </c>
    </row>
    <row r="12" spans="1:10" ht="15.6" x14ac:dyDescent="0.3">
      <c r="A12" s="67"/>
      <c r="B12" s="65" t="s">
        <v>41</v>
      </c>
      <c r="C12" s="30" t="s">
        <v>39</v>
      </c>
      <c r="D12" s="29" t="s">
        <v>30</v>
      </c>
      <c r="E12" s="31">
        <v>1</v>
      </c>
      <c r="F12" s="32" t="s">
        <v>31</v>
      </c>
      <c r="G12" s="33"/>
      <c r="H12" s="33">
        <f t="shared" ref="H12:H14" si="3">G12*1.95583</f>
        <v>0</v>
      </c>
      <c r="I12" s="34">
        <f t="shared" ref="I12:I14" si="4">E12*G12</f>
        <v>0</v>
      </c>
      <c r="J12" s="34">
        <f t="shared" si="1"/>
        <v>0</v>
      </c>
    </row>
    <row r="13" spans="1:10" ht="15.6" x14ac:dyDescent="0.3">
      <c r="A13" s="67"/>
      <c r="B13" s="66"/>
      <c r="C13" s="30" t="s">
        <v>40</v>
      </c>
      <c r="D13" s="29" t="s">
        <v>29</v>
      </c>
      <c r="E13" s="31">
        <v>3</v>
      </c>
      <c r="F13" s="32" t="s">
        <v>31</v>
      </c>
      <c r="G13" s="33"/>
      <c r="H13" s="33">
        <f t="shared" si="3"/>
        <v>0</v>
      </c>
      <c r="I13" s="34">
        <f t="shared" si="4"/>
        <v>0</v>
      </c>
      <c r="J13" s="34">
        <f t="shared" si="1"/>
        <v>0</v>
      </c>
    </row>
    <row r="14" spans="1:10" ht="15.6" x14ac:dyDescent="0.3">
      <c r="A14" s="67"/>
      <c r="B14" s="66"/>
      <c r="C14" s="30" t="s">
        <v>39</v>
      </c>
      <c r="D14" s="29" t="s">
        <v>29</v>
      </c>
      <c r="E14" s="31">
        <v>2</v>
      </c>
      <c r="F14" s="32" t="s">
        <v>31</v>
      </c>
      <c r="G14" s="33"/>
      <c r="H14" s="33">
        <f t="shared" si="3"/>
        <v>0</v>
      </c>
      <c r="I14" s="34">
        <f t="shared" si="4"/>
        <v>0</v>
      </c>
      <c r="J14" s="34">
        <f t="shared" si="1"/>
        <v>0</v>
      </c>
    </row>
    <row r="15" spans="1:10" ht="16.2" thickBot="1" x14ac:dyDescent="0.35">
      <c r="A15" s="67"/>
      <c r="B15" s="35" t="s">
        <v>32</v>
      </c>
      <c r="C15" s="35"/>
      <c r="D15" s="36"/>
      <c r="E15" s="37">
        <f>SUM(E12:E14)</f>
        <v>6</v>
      </c>
      <c r="F15" s="37"/>
      <c r="G15" s="37" t="s">
        <v>31</v>
      </c>
      <c r="H15" s="38" t="s">
        <v>31</v>
      </c>
      <c r="I15" s="39">
        <f>SUM(I12:I14)</f>
        <v>0</v>
      </c>
      <c r="J15" s="40">
        <f t="shared" si="1"/>
        <v>0</v>
      </c>
    </row>
    <row r="16" spans="1:10" ht="16.2" thickBot="1" x14ac:dyDescent="0.35">
      <c r="A16" s="41" t="s">
        <v>33</v>
      </c>
      <c r="B16" s="42"/>
      <c r="C16" s="42"/>
      <c r="D16" s="42"/>
      <c r="E16" s="43">
        <f>E11+E15</f>
        <v>58</v>
      </c>
      <c r="F16" s="44"/>
      <c r="G16" s="45" t="s">
        <v>31</v>
      </c>
      <c r="H16" s="46" t="s">
        <v>31</v>
      </c>
      <c r="I16" s="47">
        <f>I11+I15</f>
        <v>0</v>
      </c>
      <c r="J16" s="47">
        <f t="shared" si="1"/>
        <v>0</v>
      </c>
    </row>
    <row r="17" spans="1:9" x14ac:dyDescent="0.3">
      <c r="A17" s="4"/>
      <c r="B17" s="4"/>
      <c r="C17" s="4"/>
      <c r="D17" s="53"/>
      <c r="E17" s="4"/>
      <c r="F17" s="4"/>
      <c r="G17" s="4"/>
      <c r="H17" s="23"/>
    </row>
    <row r="18" spans="1:9" x14ac:dyDescent="0.3">
      <c r="A18" s="4"/>
      <c r="B18" s="4"/>
      <c r="C18" s="4"/>
      <c r="D18" s="53"/>
      <c r="E18" s="4"/>
      <c r="F18" s="4"/>
      <c r="G18" s="4"/>
      <c r="H18" s="23"/>
    </row>
    <row r="19" spans="1:9" x14ac:dyDescent="0.3">
      <c r="A19" s="4"/>
      <c r="B19" s="4"/>
      <c r="C19" s="4"/>
      <c r="D19" s="53"/>
      <c r="E19" s="4"/>
      <c r="F19" s="4"/>
      <c r="G19" s="4"/>
      <c r="H19" s="23"/>
    </row>
    <row r="20" spans="1:9" x14ac:dyDescent="0.3">
      <c r="A20" s="4"/>
      <c r="B20" s="4"/>
      <c r="C20" s="4"/>
      <c r="D20" s="53"/>
      <c r="E20" s="4"/>
      <c r="F20" s="4"/>
      <c r="G20" s="4"/>
      <c r="H20" s="23"/>
    </row>
    <row r="21" spans="1:9" x14ac:dyDescent="0.3">
      <c r="A21" s="4"/>
      <c r="B21" s="4"/>
      <c r="C21" s="4"/>
      <c r="D21" s="53"/>
      <c r="E21" s="4"/>
      <c r="F21" s="4"/>
      <c r="G21" s="4"/>
      <c r="H21" s="23"/>
    </row>
    <row r="22" spans="1:9" x14ac:dyDescent="0.3">
      <c r="A22" s="4"/>
      <c r="B22" s="4"/>
      <c r="C22" s="4"/>
      <c r="D22" s="53"/>
      <c r="E22" s="4"/>
      <c r="F22" s="4"/>
      <c r="G22" s="4"/>
      <c r="H22" s="23"/>
    </row>
    <row r="23" spans="1:9" x14ac:dyDescent="0.3">
      <c r="A23" s="4"/>
      <c r="B23" s="4"/>
      <c r="C23" s="4"/>
      <c r="D23" s="28"/>
      <c r="E23" s="4"/>
      <c r="F23" s="4"/>
      <c r="G23" s="4"/>
      <c r="H23" s="23"/>
    </row>
    <row r="24" spans="1:9" x14ac:dyDescent="0.3">
      <c r="A24" s="4"/>
      <c r="B24" s="4"/>
      <c r="C24" s="4"/>
      <c r="D24" s="27"/>
      <c r="E24" s="4"/>
      <c r="F24" s="4"/>
      <c r="G24" s="4"/>
      <c r="H24" s="23"/>
    </row>
    <row r="25" spans="1:9" ht="15.6" customHeight="1" x14ac:dyDescent="0.3">
      <c r="A25" s="1"/>
      <c r="B25" s="12"/>
      <c r="C25" s="21"/>
      <c r="D25" s="21"/>
      <c r="E25" s="13"/>
      <c r="F25" s="24"/>
      <c r="G25" s="24"/>
      <c r="H25" s="24"/>
      <c r="I25" s="22"/>
    </row>
    <row r="26" spans="1:9" x14ac:dyDescent="0.3">
      <c r="A26" s="1"/>
      <c r="B26" s="12"/>
      <c r="C26" s="21"/>
      <c r="D26" s="21"/>
      <c r="E26" s="13"/>
      <c r="F26" s="14"/>
      <c r="G26" s="14"/>
      <c r="H26" s="12"/>
      <c r="I26" s="12"/>
    </row>
    <row r="27" spans="1:9" x14ac:dyDescent="0.3">
      <c r="A27" s="1"/>
      <c r="B27" s="10" t="s">
        <v>7</v>
      </c>
      <c r="C27" s="10"/>
      <c r="D27" s="10"/>
      <c r="E27" s="10"/>
      <c r="F27" s="10" t="s">
        <v>8</v>
      </c>
      <c r="G27" s="11"/>
      <c r="H27" s="11"/>
      <c r="I27" s="12"/>
    </row>
    <row r="28" spans="1:9" x14ac:dyDescent="0.3">
      <c r="A28" s="1"/>
      <c r="B28" s="11"/>
      <c r="C28" s="11"/>
      <c r="D28" s="11"/>
      <c r="E28" s="11"/>
      <c r="F28" s="11"/>
      <c r="G28" s="11"/>
      <c r="H28" s="11"/>
      <c r="I28" s="12"/>
    </row>
  </sheetData>
  <mergeCells count="13">
    <mergeCell ref="B7:B10"/>
    <mergeCell ref="A7:A15"/>
    <mergeCell ref="B12:B14"/>
    <mergeCell ref="A2:J2"/>
    <mergeCell ref="A3:J3"/>
    <mergeCell ref="G5:H5"/>
    <mergeCell ref="I5:J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D19" sqref="D19"/>
    </sheetView>
  </sheetViews>
  <sheetFormatPr defaultRowHeight="14.4" x14ac:dyDescent="0.3"/>
  <cols>
    <col min="1" max="1" width="13.33203125" customWidth="1"/>
    <col min="2" max="2" width="14.109375" customWidth="1"/>
    <col min="3" max="3" width="15.44140625" customWidth="1"/>
    <col min="4" max="4" width="16.88671875" customWidth="1"/>
    <col min="5" max="5" width="17.88671875" customWidth="1"/>
    <col min="6" max="6" width="18.77734375" customWidth="1"/>
  </cols>
  <sheetData>
    <row r="1" spans="1:8" ht="15.6" x14ac:dyDescent="0.3">
      <c r="A1" s="83" t="s">
        <v>16</v>
      </c>
      <c r="B1" s="83"/>
      <c r="C1" s="83"/>
      <c r="D1" s="83"/>
      <c r="E1" s="83"/>
      <c r="F1" s="83"/>
      <c r="G1" s="83"/>
    </row>
    <row r="2" spans="1:8" ht="15.6" x14ac:dyDescent="0.3">
      <c r="A2" s="15"/>
      <c r="B2" s="15"/>
      <c r="C2" s="15"/>
      <c r="D2" s="15"/>
      <c r="E2" s="15"/>
      <c r="F2" s="15"/>
    </row>
    <row r="3" spans="1:8" ht="15.6" x14ac:dyDescent="0.3">
      <c r="A3" s="83" t="s">
        <v>25</v>
      </c>
      <c r="B3" s="83"/>
      <c r="C3" s="83"/>
      <c r="D3" s="83"/>
      <c r="E3" s="83"/>
      <c r="F3" s="83"/>
      <c r="G3" s="83"/>
    </row>
    <row r="4" spans="1:8" ht="15.6" x14ac:dyDescent="0.3">
      <c r="A4" s="16"/>
      <c r="B4" s="16"/>
      <c r="C4" s="16"/>
      <c r="D4" s="16"/>
      <c r="E4" s="16"/>
      <c r="F4" s="8"/>
    </row>
    <row r="5" spans="1:8" ht="15.6" x14ac:dyDescent="0.3">
      <c r="A5" s="16"/>
      <c r="B5" s="16"/>
      <c r="C5" s="16"/>
      <c r="D5" s="16"/>
      <c r="E5" s="16"/>
      <c r="F5" s="8"/>
    </row>
    <row r="6" spans="1:8" ht="15.6" x14ac:dyDescent="0.3">
      <c r="A6" s="83" t="s">
        <v>17</v>
      </c>
      <c r="B6" s="83"/>
      <c r="C6" s="83"/>
      <c r="D6" s="83"/>
      <c r="E6" s="83"/>
      <c r="F6" s="83"/>
    </row>
    <row r="7" spans="1:8" ht="15.6" x14ac:dyDescent="0.3">
      <c r="A7" s="8"/>
      <c r="B7" s="8"/>
      <c r="C7" s="8"/>
      <c r="D7" s="8"/>
      <c r="E7" s="8"/>
      <c r="F7" s="8"/>
    </row>
    <row r="8" spans="1:8" ht="16.2" thickBot="1" x14ac:dyDescent="0.35">
      <c r="A8" s="84"/>
      <c r="B8" s="84"/>
      <c r="C8" s="84"/>
      <c r="D8" s="84"/>
      <c r="E8" s="84"/>
      <c r="F8" s="84"/>
    </row>
    <row r="9" spans="1:8" x14ac:dyDescent="0.3">
      <c r="A9" s="85" t="s">
        <v>10</v>
      </c>
      <c r="B9" s="88" t="s">
        <v>26</v>
      </c>
      <c r="C9" s="88"/>
      <c r="D9" s="88"/>
      <c r="E9" s="88"/>
      <c r="F9" s="90" t="s">
        <v>11</v>
      </c>
    </row>
    <row r="10" spans="1:8" x14ac:dyDescent="0.3">
      <c r="A10" s="86"/>
      <c r="B10" s="89"/>
      <c r="C10" s="89"/>
      <c r="D10" s="89"/>
      <c r="E10" s="89"/>
      <c r="F10" s="91"/>
    </row>
    <row r="11" spans="1:8" ht="16.2" thickBot="1" x14ac:dyDescent="0.35">
      <c r="A11" s="87"/>
      <c r="B11" s="17" t="s">
        <v>12</v>
      </c>
      <c r="C11" s="17" t="s">
        <v>13</v>
      </c>
      <c r="D11" s="17" t="s">
        <v>14</v>
      </c>
      <c r="E11" s="17" t="s">
        <v>15</v>
      </c>
      <c r="F11" s="92"/>
    </row>
    <row r="12" spans="1:8" ht="15.6" x14ac:dyDescent="0.3">
      <c r="A12" s="18" t="s">
        <v>44</v>
      </c>
      <c r="B12" s="18"/>
      <c r="C12" s="18"/>
      <c r="D12" s="18" t="s">
        <v>42</v>
      </c>
      <c r="E12" s="18" t="s">
        <v>43</v>
      </c>
      <c r="F12" s="19">
        <f>B12+C12+D12+E12</f>
        <v>58</v>
      </c>
    </row>
    <row r="13" spans="1:8" ht="15.6" x14ac:dyDescent="0.3">
      <c r="A13" s="20"/>
      <c r="B13" s="20"/>
      <c r="C13" s="20"/>
      <c r="D13" s="20"/>
      <c r="E13" s="20"/>
      <c r="F13" s="20"/>
    </row>
    <row r="14" spans="1:8" ht="15.6" x14ac:dyDescent="0.3">
      <c r="A14" s="8"/>
      <c r="B14" s="8"/>
      <c r="C14" s="8"/>
      <c r="D14" s="8"/>
      <c r="E14" s="8"/>
      <c r="F14" s="8"/>
    </row>
    <row r="15" spans="1:8" ht="15.6" x14ac:dyDescent="0.3">
      <c r="A15" s="8"/>
      <c r="B15" s="8"/>
      <c r="C15" s="8"/>
      <c r="D15" s="8"/>
      <c r="E15" s="8"/>
      <c r="F15" s="8"/>
    </row>
    <row r="16" spans="1:8" x14ac:dyDescent="0.3">
      <c r="A16" s="10" t="s">
        <v>7</v>
      </c>
      <c r="B16" s="10"/>
      <c r="C16" s="10"/>
      <c r="D16" s="10"/>
      <c r="E16" s="10" t="s">
        <v>8</v>
      </c>
      <c r="F16" s="11"/>
      <c r="G16" s="11"/>
      <c r="H16" s="12"/>
    </row>
    <row r="17" spans="1:8" x14ac:dyDescent="0.3">
      <c r="A17" s="11"/>
      <c r="B17" s="11"/>
      <c r="C17" s="11"/>
      <c r="D17" s="11"/>
      <c r="E17" s="11"/>
      <c r="F17" s="11"/>
      <c r="G17" s="11"/>
      <c r="H17" s="12"/>
    </row>
  </sheetData>
  <mergeCells count="7">
    <mergeCell ref="A3:G3"/>
    <mergeCell ref="A1:G1"/>
    <mergeCell ref="A6:F6"/>
    <mergeCell ref="A8:F8"/>
    <mergeCell ref="A9:A11"/>
    <mergeCell ref="B9:E10"/>
    <mergeCell ref="F9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 1 нач цени</vt:lpstr>
      <vt:lpstr>Прил 2 дост цени</vt:lpstr>
      <vt:lpstr>Приложение №3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Miro</cp:lastModifiedBy>
  <cp:lastPrinted>2026-03-17T07:29:11Z</cp:lastPrinted>
  <dcterms:created xsi:type="dcterms:W3CDTF">2019-10-11T07:43:52Z</dcterms:created>
  <dcterms:modified xsi:type="dcterms:W3CDTF">2026-07-07T11:26:09Z</dcterms:modified>
</cp:coreProperties>
</file>