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ro\Desktop\ПРОЦЕДУРИ\ПРОЦЕДУРИ ДЪРВОДОБИВ ЗА  2026 ГОД.  СМЯДОВО\ЕЛЕКТРОНЕН ТЪРГ ПРОДАЖБА ЕДРА ПРОГНОЗНО КОЛИЧЕСТВО 2026 - ІV част - 06.07.2026 - чака\8-24-26\"/>
    </mc:Choice>
  </mc:AlternateContent>
  <bookViews>
    <workbookView xWindow="-120" yWindow="-120" windowWidth="20736" windowHeight="11160" activeTab="2"/>
  </bookViews>
  <sheets>
    <sheet name="Прил 1 нач цени" sheetId="7" r:id="rId1"/>
    <sheet name="Прил 2 дост цени" sheetId="8" r:id="rId2"/>
    <sheet name="Приложение №3" sheetId="9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7" l="1"/>
  <c r="I10" i="7"/>
  <c r="J10" i="7"/>
  <c r="H11" i="7"/>
  <c r="I11" i="7"/>
  <c r="J11" i="7"/>
  <c r="H12" i="7"/>
  <c r="I12" i="7"/>
  <c r="J12" i="7" s="1"/>
  <c r="H5" i="7"/>
  <c r="I5" i="7"/>
  <c r="J5" i="7" s="1"/>
  <c r="H6" i="7"/>
  <c r="I6" i="7"/>
  <c r="J6" i="7"/>
  <c r="H7" i="7"/>
  <c r="I7" i="7"/>
  <c r="J7" i="7"/>
  <c r="E8" i="7"/>
  <c r="H13" i="8" l="1"/>
  <c r="I13" i="8"/>
  <c r="J13" i="8" s="1"/>
  <c r="H14" i="8"/>
  <c r="I14" i="8"/>
  <c r="J14" i="8" s="1"/>
  <c r="H15" i="8"/>
  <c r="I15" i="8"/>
  <c r="J15" i="8" s="1"/>
  <c r="H8" i="8"/>
  <c r="I8" i="8"/>
  <c r="J8" i="8" s="1"/>
  <c r="H9" i="8"/>
  <c r="I9" i="8"/>
  <c r="J9" i="8"/>
  <c r="H10" i="8"/>
  <c r="I10" i="8"/>
  <c r="J10" i="8" s="1"/>
  <c r="E16" i="8" l="1"/>
  <c r="I12" i="8"/>
  <c r="J12" i="8" s="1"/>
  <c r="H12" i="8"/>
  <c r="E11" i="8"/>
  <c r="E17" i="8" s="1"/>
  <c r="I7" i="8"/>
  <c r="J7" i="8" s="1"/>
  <c r="H7" i="8"/>
  <c r="I16" i="8" l="1"/>
  <c r="J16" i="8" s="1"/>
  <c r="J11" i="8"/>
  <c r="I11" i="8"/>
  <c r="F12" i="9"/>
  <c r="H9" i="7"/>
  <c r="H4" i="7"/>
  <c r="E13" i="7"/>
  <c r="E14" i="7" s="1"/>
  <c r="I9" i="7"/>
  <c r="J9" i="7" s="1"/>
  <c r="I4" i="7"/>
  <c r="I13" i="7" l="1"/>
  <c r="J13" i="7" s="1"/>
  <c r="I17" i="8"/>
  <c r="J17" i="8" s="1"/>
  <c r="J4" i="7"/>
  <c r="J8" i="7" s="1"/>
  <c r="I8" i="7"/>
  <c r="I14" i="7" l="1"/>
  <c r="K14" i="7" s="1"/>
  <c r="L14" i="7" s="1"/>
  <c r="J14" i="7" l="1"/>
</calcChain>
</file>

<file path=xl/sharedStrings.xml><?xml version="1.0" encoding="utf-8"?>
<sst xmlns="http://schemas.openxmlformats.org/spreadsheetml/2006/main" count="122" uniqueCount="42">
  <si>
    <t>Сортимент</t>
  </si>
  <si>
    <t>Прогнозно количество дървесина, пл. куб.м.</t>
  </si>
  <si>
    <t>Прогнозно количество дървесина, пр. куб.м.</t>
  </si>
  <si>
    <t>Отдел,
подотдел</t>
  </si>
  <si>
    <t>№ на
ел. търг,
обект</t>
  </si>
  <si>
    <t>ПРИЛОЖЕНИЕ №1 (НАЧАЛНИ ЦЕНИ)
ТП "ДГС СМЯДОВО"</t>
  </si>
  <si>
    <t>ПРИЛОЖЕНИЕ №2 (ДОСТИГНАТИ ЦЕНИ)
ТП "ДГС СМЯДОВО"</t>
  </si>
  <si>
    <t>ПРОДАВАЧ:</t>
  </si>
  <si>
    <t>КУПУВАЧ:</t>
  </si>
  <si>
    <t>Дървесен вид</t>
  </si>
  <si>
    <t>Обект</t>
  </si>
  <si>
    <t>ОБЩО</t>
  </si>
  <si>
    <t>І</t>
  </si>
  <si>
    <t>ІІ</t>
  </si>
  <si>
    <t>ІІІ</t>
  </si>
  <si>
    <t>ІV</t>
  </si>
  <si>
    <t>ПРИЛОЖЕНИЕ № 3</t>
  </si>
  <si>
    <t xml:space="preserve">График за продажба на прогнозно количество дървесина </t>
  </si>
  <si>
    <t xml:space="preserve"> Начална единична цена, без ДДС</t>
  </si>
  <si>
    <t>Начална обща цена, без ДДС</t>
  </si>
  <si>
    <t>Гаранция за участие</t>
  </si>
  <si>
    <t>Стъпка на наддаване</t>
  </si>
  <si>
    <t>лева</t>
  </si>
  <si>
    <t>евро</t>
  </si>
  <si>
    <t>към Договор № ………... / …………………...2026 год</t>
  </si>
  <si>
    <t xml:space="preserve"> Договор № …………… / ……………..…… 2026 год.</t>
  </si>
  <si>
    <t>тримесечие - 2026 г. пл.куб.м.</t>
  </si>
  <si>
    <t xml:space="preserve"> Достигната единична цена, без ДДС</t>
  </si>
  <si>
    <t>Обща договорена цена, без ДДС</t>
  </si>
  <si>
    <t>Трупи за бичене dтк  18-29 см</t>
  </si>
  <si>
    <t>Трупи за бичене dтк  &gt;30 см</t>
  </si>
  <si>
    <t xml:space="preserve"> х</t>
  </si>
  <si>
    <t>ВСИЧКО ЗА ОТДЕЛА</t>
  </si>
  <si>
    <t xml:space="preserve">ВСИЧКО ЗА ОБЕКТА :                                                                                                     </t>
  </si>
  <si>
    <t>х</t>
  </si>
  <si>
    <t>благун</t>
  </si>
  <si>
    <t>цер</t>
  </si>
  <si>
    <t>69 б</t>
  </si>
  <si>
    <t>69 в</t>
  </si>
  <si>
    <t>70</t>
  </si>
  <si>
    <t>39</t>
  </si>
  <si>
    <t>8-24-26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</si>
</sst>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л_в_._-;\-* #,##0.00\ _л_в_._-;_-* &quot;-&quot;??\ _л_в_._-;_-@_-"/>
  </numFmts>
  <fonts count="1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indexed="17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 applyNumberFormat="0" applyFont="0" applyFill="0" applyBorder="0" applyAlignment="0" applyProtection="0">
      <alignment vertical="top"/>
    </xf>
    <xf numFmtId="0" fontId="4" fillId="0" borderId="0"/>
    <xf numFmtId="0" fontId="9" fillId="4" borderId="0" applyNumberFormat="0" applyBorder="0" applyProtection="0">
      <alignment vertical="top"/>
    </xf>
  </cellStyleXfs>
  <cellXfs count="93">
    <xf numFmtId="0" fontId="0" fillId="0" borderId="0" xfId="0"/>
    <xf numFmtId="0" fontId="6" fillId="0" borderId="0" xfId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8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0" fillId="0" borderId="0" xfId="0" applyFont="1" applyFill="1" applyAlignment="1">
      <alignment horizontal="center" vertical="center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0" xfId="0" applyFont="1"/>
    <xf numFmtId="0" fontId="11" fillId="0" borderId="10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1" fontId="11" fillId="0" borderId="2" xfId="0" applyNumberFormat="1" applyFont="1" applyBorder="1" applyAlignment="1">
      <alignment horizontal="center" vertical="center"/>
    </xf>
    <xf numFmtId="0" fontId="10" fillId="0" borderId="0" xfId="0" applyFont="1" applyBorder="1"/>
    <xf numFmtId="0" fontId="12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left" vertical="center"/>
    </xf>
    <xf numFmtId="0" fontId="10" fillId="5" borderId="2" xfId="0" applyFont="1" applyFill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/>
    </xf>
    <xf numFmtId="2" fontId="15" fillId="3" borderId="2" xfId="0" applyNumberFormat="1" applyFont="1" applyFill="1" applyBorder="1" applyAlignment="1">
      <alignment horizontal="right" vertical="center" wrapText="1"/>
    </xf>
    <xf numFmtId="0" fontId="16" fillId="6" borderId="1" xfId="0" applyFont="1" applyFill="1" applyBorder="1" applyAlignment="1">
      <alignment vertical="center"/>
    </xf>
    <xf numFmtId="0" fontId="6" fillId="6" borderId="1" xfId="0" applyFont="1" applyFill="1" applyBorder="1" applyAlignment="1">
      <alignment horizontal="left" vertical="center"/>
    </xf>
    <xf numFmtId="0" fontId="11" fillId="6" borderId="2" xfId="0" applyFont="1" applyFill="1" applyBorder="1" applyAlignment="1">
      <alignment horizontal="center" vertical="center"/>
    </xf>
    <xf numFmtId="2" fontId="11" fillId="6" borderId="2" xfId="0" applyNumberFormat="1" applyFont="1" applyFill="1" applyBorder="1" applyAlignment="1">
      <alignment horizontal="center" vertical="center"/>
    </xf>
    <xf numFmtId="2" fontId="11" fillId="6" borderId="2" xfId="0" applyNumberFormat="1" applyFont="1" applyFill="1" applyBorder="1" applyAlignment="1">
      <alignment horizontal="right" vertical="center"/>
    </xf>
    <xf numFmtId="2" fontId="11" fillId="6" borderId="1" xfId="0" applyNumberFormat="1" applyFont="1" applyFill="1" applyBorder="1" applyAlignment="1">
      <alignment horizontal="right" vertical="center"/>
    </xf>
    <xf numFmtId="0" fontId="16" fillId="7" borderId="22" xfId="0" applyFont="1" applyFill="1" applyBorder="1" applyAlignment="1">
      <alignment vertical="center"/>
    </xf>
    <xf numFmtId="0" fontId="16" fillId="7" borderId="23" xfId="0" applyFont="1" applyFill="1" applyBorder="1" applyAlignment="1">
      <alignment vertical="center"/>
    </xf>
    <xf numFmtId="0" fontId="11" fillId="7" borderId="23" xfId="0" applyFont="1" applyFill="1" applyBorder="1" applyAlignment="1">
      <alignment horizontal="center" vertical="center"/>
    </xf>
    <xf numFmtId="0" fontId="10" fillId="7" borderId="23" xfId="0" applyFont="1" applyFill="1" applyBorder="1" applyAlignment="1">
      <alignment horizontal="center" vertical="center"/>
    </xf>
    <xf numFmtId="0" fontId="11" fillId="8" borderId="23" xfId="0" applyFont="1" applyFill="1" applyBorder="1" applyAlignment="1">
      <alignment horizontal="center" vertical="center"/>
    </xf>
    <xf numFmtId="2" fontId="11" fillId="8" borderId="23" xfId="0" applyNumberFormat="1" applyFont="1" applyFill="1" applyBorder="1" applyAlignment="1">
      <alignment horizontal="center" vertical="center"/>
    </xf>
    <xf numFmtId="2" fontId="11" fillId="7" borderId="23" xfId="0" applyNumberFormat="1" applyFont="1" applyFill="1" applyBorder="1" applyAlignment="1">
      <alignment horizontal="right" vertical="center"/>
    </xf>
    <xf numFmtId="2" fontId="11" fillId="7" borderId="24" xfId="0" applyNumberFormat="1" applyFont="1" applyFill="1" applyBorder="1" applyAlignment="1">
      <alignment horizontal="right" vertical="center"/>
    </xf>
    <xf numFmtId="2" fontId="11" fillId="7" borderId="24" xfId="0" applyNumberFormat="1" applyFont="1" applyFill="1" applyBorder="1" applyAlignment="1">
      <alignment vertical="center"/>
    </xf>
    <xf numFmtId="1" fontId="11" fillId="7" borderId="24" xfId="0" applyNumberFormat="1" applyFont="1" applyFill="1" applyBorder="1" applyAlignment="1">
      <alignment vertical="center"/>
    </xf>
    <xf numFmtId="2" fontId="11" fillId="7" borderId="25" xfId="0" applyNumberFormat="1" applyFont="1" applyFill="1" applyBorder="1" applyAlignment="1">
      <alignment vertical="center"/>
    </xf>
    <xf numFmtId="0" fontId="7" fillId="3" borderId="1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2" fillId="5" borderId="20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2" fontId="10" fillId="0" borderId="19" xfId="0" applyNumberFormat="1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11" xfId="0" applyFont="1" applyBorder="1" applyAlignment="1">
      <alignment horizontal="center"/>
    </xf>
  </cellXfs>
  <cellStyles count="6">
    <cellStyle name="Excel_BuiltIn_Good" xfId="5"/>
    <cellStyle name="Normal 2" xfId="4"/>
    <cellStyle name="Normal_Sheet1" xfId="3"/>
    <cellStyle name="Запетая 2" xfId="2"/>
    <cellStyle name="Нормален" xfId="0" builtinId="0"/>
    <cellStyle name="Нормален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"/>
  <sheetViews>
    <sheetView zoomScaleNormal="100" workbookViewId="0">
      <selection activeCell="A14" sqref="A14"/>
    </sheetView>
  </sheetViews>
  <sheetFormatPr defaultColWidth="9.109375" defaultRowHeight="15.6" x14ac:dyDescent="0.3"/>
  <cols>
    <col min="1" max="1" width="9.77734375" style="9" customWidth="1"/>
    <col min="2" max="2" width="10.88671875" style="9" customWidth="1"/>
    <col min="3" max="3" width="12.5546875" style="9" customWidth="1"/>
    <col min="4" max="4" width="30.33203125" style="9" customWidth="1"/>
    <col min="5" max="6" width="16.33203125" style="9" customWidth="1"/>
    <col min="7" max="7" width="13.6640625" style="9" customWidth="1"/>
    <col min="8" max="9" width="13.5546875" style="9" customWidth="1"/>
    <col min="10" max="10" width="13" style="7" customWidth="1"/>
    <col min="11" max="11" width="11.5546875" style="7" customWidth="1"/>
    <col min="12" max="12" width="11.88671875" style="8" customWidth="1"/>
    <col min="13" max="13" width="9" style="8" customWidth="1"/>
    <col min="14" max="14" width="8.88671875" style="8" customWidth="1"/>
    <col min="15" max="18" width="9.109375" style="6"/>
    <col min="19" max="19" width="30.44140625" style="6" customWidth="1"/>
    <col min="20" max="16384" width="9.109375" style="6"/>
  </cols>
  <sheetData>
    <row r="1" spans="1:14" ht="34.200000000000003" customHeight="1" thickBot="1" x14ac:dyDescent="0.35">
      <c r="A1" s="62" t="s">
        <v>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2" spans="1:14" ht="30.6" customHeight="1" x14ac:dyDescent="0.3">
      <c r="A2" s="66" t="s">
        <v>4</v>
      </c>
      <c r="B2" s="68" t="s">
        <v>3</v>
      </c>
      <c r="C2" s="68" t="s">
        <v>9</v>
      </c>
      <c r="D2" s="63" t="s">
        <v>0</v>
      </c>
      <c r="E2" s="63" t="s">
        <v>1</v>
      </c>
      <c r="F2" s="63" t="s">
        <v>2</v>
      </c>
      <c r="G2" s="63" t="s">
        <v>18</v>
      </c>
      <c r="H2" s="63"/>
      <c r="I2" s="63" t="s">
        <v>19</v>
      </c>
      <c r="J2" s="63"/>
      <c r="K2" s="64" t="s">
        <v>20</v>
      </c>
      <c r="L2" s="64"/>
      <c r="M2" s="64" t="s">
        <v>21</v>
      </c>
      <c r="N2" s="65"/>
    </row>
    <row r="3" spans="1:14" ht="34.200000000000003" customHeight="1" thickBot="1" x14ac:dyDescent="0.35">
      <c r="A3" s="67"/>
      <c r="B3" s="69"/>
      <c r="C3" s="69"/>
      <c r="D3" s="70"/>
      <c r="E3" s="70"/>
      <c r="F3" s="70"/>
      <c r="G3" s="25" t="s">
        <v>23</v>
      </c>
      <c r="H3" s="25" t="s">
        <v>22</v>
      </c>
      <c r="I3" s="25" t="s">
        <v>23</v>
      </c>
      <c r="J3" s="25" t="s">
        <v>22</v>
      </c>
      <c r="K3" s="25" t="s">
        <v>23</v>
      </c>
      <c r="L3" s="25" t="s">
        <v>22</v>
      </c>
      <c r="M3" s="25" t="s">
        <v>23</v>
      </c>
      <c r="N3" s="52" t="s">
        <v>22</v>
      </c>
    </row>
    <row r="4" spans="1:14" x14ac:dyDescent="0.3">
      <c r="A4" s="57" t="s">
        <v>41</v>
      </c>
      <c r="B4" s="61" t="s">
        <v>37</v>
      </c>
      <c r="C4" s="30" t="s">
        <v>35</v>
      </c>
      <c r="D4" s="29" t="s">
        <v>30</v>
      </c>
      <c r="E4" s="31">
        <v>2</v>
      </c>
      <c r="F4" s="32" t="s">
        <v>34</v>
      </c>
      <c r="G4" s="33">
        <v>92</v>
      </c>
      <c r="H4" s="33">
        <f>G4*1.95583</f>
        <v>179.93636000000001</v>
      </c>
      <c r="I4" s="34">
        <f t="shared" ref="I4" si="0">E4*G4</f>
        <v>184</v>
      </c>
      <c r="J4" s="34">
        <f t="shared" ref="J4:J14" si="1">I4*1.95583</f>
        <v>359.87272000000002</v>
      </c>
      <c r="K4" s="58"/>
      <c r="L4" s="59"/>
      <c r="M4" s="60"/>
      <c r="N4" s="53"/>
    </row>
    <row r="5" spans="1:14" x14ac:dyDescent="0.3">
      <c r="A5" s="57"/>
      <c r="B5" s="56"/>
      <c r="C5" s="30" t="s">
        <v>36</v>
      </c>
      <c r="D5" s="29" t="s">
        <v>30</v>
      </c>
      <c r="E5" s="31">
        <v>2</v>
      </c>
      <c r="F5" s="32" t="s">
        <v>34</v>
      </c>
      <c r="G5" s="33">
        <v>60</v>
      </c>
      <c r="H5" s="33">
        <f t="shared" ref="H5:H7" si="2">G5*1.95583</f>
        <v>117.3498</v>
      </c>
      <c r="I5" s="34">
        <f t="shared" ref="I5:I7" si="3">E5*G5</f>
        <v>120</v>
      </c>
      <c r="J5" s="34">
        <f t="shared" ref="J5:J7" si="4">I5*1.95583</f>
        <v>234.6996</v>
      </c>
      <c r="K5" s="58"/>
      <c r="L5" s="59"/>
      <c r="M5" s="60"/>
      <c r="N5" s="53"/>
    </row>
    <row r="6" spans="1:14" x14ac:dyDescent="0.3">
      <c r="A6" s="57"/>
      <c r="B6" s="56"/>
      <c r="C6" s="30" t="s">
        <v>35</v>
      </c>
      <c r="D6" s="29" t="s">
        <v>29</v>
      </c>
      <c r="E6" s="31">
        <v>18</v>
      </c>
      <c r="F6" s="32" t="s">
        <v>34</v>
      </c>
      <c r="G6" s="33">
        <v>82</v>
      </c>
      <c r="H6" s="33">
        <f t="shared" si="2"/>
        <v>160.37806</v>
      </c>
      <c r="I6" s="34">
        <f t="shared" si="3"/>
        <v>1476</v>
      </c>
      <c r="J6" s="34">
        <f t="shared" si="4"/>
        <v>2886.8050800000001</v>
      </c>
      <c r="K6" s="58"/>
      <c r="L6" s="59"/>
      <c r="M6" s="60"/>
      <c r="N6" s="53"/>
    </row>
    <row r="7" spans="1:14" x14ac:dyDescent="0.3">
      <c r="A7" s="57"/>
      <c r="B7" s="56"/>
      <c r="C7" s="30" t="s">
        <v>36</v>
      </c>
      <c r="D7" s="29" t="s">
        <v>29</v>
      </c>
      <c r="E7" s="31">
        <v>9</v>
      </c>
      <c r="F7" s="32" t="s">
        <v>34</v>
      </c>
      <c r="G7" s="33">
        <v>58</v>
      </c>
      <c r="H7" s="33">
        <f t="shared" si="2"/>
        <v>113.43814</v>
      </c>
      <c r="I7" s="34">
        <f t="shared" si="3"/>
        <v>522</v>
      </c>
      <c r="J7" s="34">
        <f t="shared" si="4"/>
        <v>1020.94326</v>
      </c>
      <c r="K7" s="58"/>
      <c r="L7" s="59"/>
      <c r="M7" s="60"/>
      <c r="N7" s="53"/>
    </row>
    <row r="8" spans="1:14" x14ac:dyDescent="0.3">
      <c r="A8" s="57"/>
      <c r="B8" s="35" t="s">
        <v>32</v>
      </c>
      <c r="C8" s="35"/>
      <c r="D8" s="36"/>
      <c r="E8" s="37">
        <f>SUM(E4:E7)</f>
        <v>31</v>
      </c>
      <c r="F8" s="37"/>
      <c r="G8" s="37" t="s">
        <v>31</v>
      </c>
      <c r="H8" s="38" t="s">
        <v>31</v>
      </c>
      <c r="I8" s="39">
        <f>SUM(I4:I7)</f>
        <v>2302</v>
      </c>
      <c r="J8" s="40">
        <f>SUM(J4:J7)</f>
        <v>4502.3206600000003</v>
      </c>
      <c r="K8" s="58"/>
      <c r="L8" s="59"/>
      <c r="M8" s="60"/>
      <c r="N8" s="54"/>
    </row>
    <row r="9" spans="1:14" x14ac:dyDescent="0.3">
      <c r="A9" s="57"/>
      <c r="B9" s="55" t="s">
        <v>38</v>
      </c>
      <c r="C9" s="30" t="s">
        <v>36</v>
      </c>
      <c r="D9" s="29" t="s">
        <v>30</v>
      </c>
      <c r="E9" s="31">
        <v>5</v>
      </c>
      <c r="F9" s="32" t="s">
        <v>31</v>
      </c>
      <c r="G9" s="33">
        <v>60</v>
      </c>
      <c r="H9" s="33">
        <f t="shared" ref="H9" si="5">G9*1.95583</f>
        <v>117.3498</v>
      </c>
      <c r="I9" s="34">
        <f t="shared" ref="I9" si="6">E9*G9</f>
        <v>300</v>
      </c>
      <c r="J9" s="34">
        <f t="shared" si="1"/>
        <v>586.74900000000002</v>
      </c>
      <c r="K9" s="58"/>
      <c r="L9" s="59"/>
      <c r="M9" s="60"/>
      <c r="N9" s="54"/>
    </row>
    <row r="10" spans="1:14" x14ac:dyDescent="0.3">
      <c r="A10" s="57"/>
      <c r="B10" s="56"/>
      <c r="C10" s="30" t="s">
        <v>35</v>
      </c>
      <c r="D10" s="29" t="s">
        <v>30</v>
      </c>
      <c r="E10" s="31">
        <v>3</v>
      </c>
      <c r="F10" s="32" t="s">
        <v>31</v>
      </c>
      <c r="G10" s="33">
        <v>92</v>
      </c>
      <c r="H10" s="33">
        <f t="shared" ref="H10:H12" si="7">G10*1.95583</f>
        <v>179.93636000000001</v>
      </c>
      <c r="I10" s="34">
        <f t="shared" ref="I10:I12" si="8">E10*G10</f>
        <v>276</v>
      </c>
      <c r="J10" s="34">
        <f t="shared" ref="J10:J12" si="9">I10*1.95583</f>
        <v>539.80907999999999</v>
      </c>
      <c r="K10" s="58"/>
      <c r="L10" s="59"/>
      <c r="M10" s="60"/>
      <c r="N10" s="54"/>
    </row>
    <row r="11" spans="1:14" x14ac:dyDescent="0.3">
      <c r="A11" s="57"/>
      <c r="B11" s="56"/>
      <c r="C11" s="30" t="s">
        <v>36</v>
      </c>
      <c r="D11" s="29" t="s">
        <v>29</v>
      </c>
      <c r="E11" s="31">
        <v>29</v>
      </c>
      <c r="F11" s="32" t="s">
        <v>31</v>
      </c>
      <c r="G11" s="33">
        <v>58</v>
      </c>
      <c r="H11" s="33">
        <f t="shared" si="7"/>
        <v>113.43814</v>
      </c>
      <c r="I11" s="34">
        <f t="shared" si="8"/>
        <v>1682</v>
      </c>
      <c r="J11" s="34">
        <f t="shared" si="9"/>
        <v>3289.70606</v>
      </c>
      <c r="K11" s="58"/>
      <c r="L11" s="59"/>
      <c r="M11" s="60"/>
      <c r="N11" s="54"/>
    </row>
    <row r="12" spans="1:14" x14ac:dyDescent="0.3">
      <c r="A12" s="57"/>
      <c r="B12" s="56"/>
      <c r="C12" s="30" t="s">
        <v>35</v>
      </c>
      <c r="D12" s="29" t="s">
        <v>29</v>
      </c>
      <c r="E12" s="31">
        <v>41</v>
      </c>
      <c r="F12" s="32" t="s">
        <v>31</v>
      </c>
      <c r="G12" s="33">
        <v>82</v>
      </c>
      <c r="H12" s="33">
        <f t="shared" si="7"/>
        <v>160.37806</v>
      </c>
      <c r="I12" s="34">
        <f t="shared" si="8"/>
        <v>3362</v>
      </c>
      <c r="J12" s="34">
        <f t="shared" si="9"/>
        <v>6575.5004600000002</v>
      </c>
      <c r="K12" s="58"/>
      <c r="L12" s="59"/>
      <c r="M12" s="60"/>
      <c r="N12" s="54"/>
    </row>
    <row r="13" spans="1:14" ht="16.2" thickBot="1" x14ac:dyDescent="0.35">
      <c r="A13" s="57"/>
      <c r="B13" s="35" t="s">
        <v>32</v>
      </c>
      <c r="C13" s="35"/>
      <c r="D13" s="36"/>
      <c r="E13" s="37">
        <f>SUM(E9:E12)</f>
        <v>78</v>
      </c>
      <c r="F13" s="37"/>
      <c r="G13" s="37" t="s">
        <v>31</v>
      </c>
      <c r="H13" s="38" t="s">
        <v>31</v>
      </c>
      <c r="I13" s="39">
        <f>SUM(I9:I12)</f>
        <v>5620</v>
      </c>
      <c r="J13" s="40">
        <f t="shared" si="1"/>
        <v>10991.7646</v>
      </c>
      <c r="K13" s="58"/>
      <c r="L13" s="59"/>
      <c r="M13" s="60"/>
      <c r="N13" s="54"/>
    </row>
    <row r="14" spans="1:14" ht="16.2" thickBot="1" x14ac:dyDescent="0.35">
      <c r="A14" s="41" t="s">
        <v>33</v>
      </c>
      <c r="B14" s="42"/>
      <c r="C14" s="42"/>
      <c r="D14" s="42"/>
      <c r="E14" s="43">
        <f>E8+E13</f>
        <v>109</v>
      </c>
      <c r="F14" s="44"/>
      <c r="G14" s="45" t="s">
        <v>31</v>
      </c>
      <c r="H14" s="46" t="s">
        <v>31</v>
      </c>
      <c r="I14" s="47">
        <f>I8+I13</f>
        <v>7922</v>
      </c>
      <c r="J14" s="47">
        <f t="shared" si="1"/>
        <v>15494.08526</v>
      </c>
      <c r="K14" s="48">
        <f>I14*5%</f>
        <v>396.1</v>
      </c>
      <c r="L14" s="49">
        <f>K14*1.95583</f>
        <v>774.70426300000008</v>
      </c>
      <c r="M14" s="50">
        <v>79</v>
      </c>
      <c r="N14" s="51">
        <v>154.51</v>
      </c>
    </row>
  </sheetData>
  <mergeCells count="18">
    <mergeCell ref="A1:N1"/>
    <mergeCell ref="G2:H2"/>
    <mergeCell ref="I2:J2"/>
    <mergeCell ref="K2:L2"/>
    <mergeCell ref="M2:N2"/>
    <mergeCell ref="A2:A3"/>
    <mergeCell ref="B2:B3"/>
    <mergeCell ref="C2:C3"/>
    <mergeCell ref="D2:D3"/>
    <mergeCell ref="E2:E3"/>
    <mergeCell ref="F2:F3"/>
    <mergeCell ref="N4:N13"/>
    <mergeCell ref="B9:B12"/>
    <mergeCell ref="A4:A13"/>
    <mergeCell ref="K4:K13"/>
    <mergeCell ref="L4:L13"/>
    <mergeCell ref="M4:M13"/>
    <mergeCell ref="B4:B7"/>
  </mergeCells>
  <pageMargins left="0.7" right="0.7" top="0.75" bottom="0.75" header="0.3" footer="0.3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opLeftCell="A4" zoomScaleNormal="100" workbookViewId="0">
      <selection activeCell="A17" sqref="A17"/>
    </sheetView>
  </sheetViews>
  <sheetFormatPr defaultRowHeight="14.4" x14ac:dyDescent="0.3"/>
  <cols>
    <col min="1" max="2" width="10.88671875" style="2" customWidth="1"/>
    <col min="3" max="3" width="15.6640625" style="2" customWidth="1"/>
    <col min="4" max="4" width="32.33203125" style="2" customWidth="1"/>
    <col min="5" max="5" width="13.88671875" style="2" customWidth="1"/>
    <col min="6" max="6" width="12.44140625" style="2" customWidth="1"/>
    <col min="7" max="7" width="13.44140625" style="2" customWidth="1"/>
    <col min="8" max="8" width="13.5546875" style="2" customWidth="1"/>
    <col min="9" max="9" width="10.5546875" style="3" customWidth="1"/>
    <col min="10" max="10" width="10.5546875" customWidth="1"/>
  </cols>
  <sheetData>
    <row r="1" spans="1:10" x14ac:dyDescent="0.3">
      <c r="A1" s="5"/>
      <c r="B1" s="5"/>
      <c r="C1" s="5"/>
      <c r="D1" s="5"/>
      <c r="E1" s="5"/>
      <c r="F1" s="5"/>
      <c r="G1" s="5"/>
      <c r="H1" s="5"/>
    </row>
    <row r="2" spans="1:10" ht="50.4" customHeight="1" x14ac:dyDescent="0.3">
      <c r="A2" s="71" t="s">
        <v>6</v>
      </c>
      <c r="B2" s="71"/>
      <c r="C2" s="71"/>
      <c r="D2" s="71"/>
      <c r="E2" s="71"/>
      <c r="F2" s="71"/>
      <c r="G2" s="71"/>
      <c r="H2" s="71"/>
      <c r="I2" s="71"/>
      <c r="J2" s="71"/>
    </row>
    <row r="3" spans="1:10" ht="15" customHeight="1" x14ac:dyDescent="0.3">
      <c r="A3" s="72" t="s">
        <v>24</v>
      </c>
      <c r="B3" s="72"/>
      <c r="C3" s="72"/>
      <c r="D3" s="72"/>
      <c r="E3" s="72"/>
      <c r="F3" s="72"/>
      <c r="G3" s="72"/>
      <c r="H3" s="72"/>
      <c r="I3" s="72"/>
      <c r="J3" s="72"/>
    </row>
    <row r="4" spans="1:10" ht="15" thickBot="1" x14ac:dyDescent="0.35">
      <c r="A4" s="4"/>
      <c r="B4" s="4"/>
      <c r="C4" s="4"/>
      <c r="D4" s="26"/>
      <c r="E4" s="4"/>
      <c r="F4" s="4"/>
      <c r="G4" s="4"/>
      <c r="H4" s="5"/>
    </row>
    <row r="5" spans="1:10" ht="29.4" customHeight="1" x14ac:dyDescent="0.3">
      <c r="A5" s="76" t="s">
        <v>4</v>
      </c>
      <c r="B5" s="78" t="s">
        <v>3</v>
      </c>
      <c r="C5" s="78" t="s">
        <v>9</v>
      </c>
      <c r="D5" s="80" t="s">
        <v>0</v>
      </c>
      <c r="E5" s="80" t="s">
        <v>1</v>
      </c>
      <c r="F5" s="80" t="s">
        <v>2</v>
      </c>
      <c r="G5" s="73" t="s">
        <v>27</v>
      </c>
      <c r="H5" s="74"/>
      <c r="I5" s="73" t="s">
        <v>28</v>
      </c>
      <c r="J5" s="75"/>
    </row>
    <row r="6" spans="1:10" ht="37.799999999999997" customHeight="1" thickBot="1" x14ac:dyDescent="0.35">
      <c r="A6" s="77"/>
      <c r="B6" s="79"/>
      <c r="C6" s="79"/>
      <c r="D6" s="81"/>
      <c r="E6" s="81"/>
      <c r="F6" s="81"/>
      <c r="G6" s="25" t="s">
        <v>23</v>
      </c>
      <c r="H6" s="25" t="s">
        <v>22</v>
      </c>
      <c r="I6" s="25" t="s">
        <v>23</v>
      </c>
      <c r="J6" s="25" t="s">
        <v>22</v>
      </c>
    </row>
    <row r="7" spans="1:10" ht="15.6" x14ac:dyDescent="0.3">
      <c r="A7" s="57" t="s">
        <v>41</v>
      </c>
      <c r="B7" s="61" t="s">
        <v>37</v>
      </c>
      <c r="C7" s="30" t="s">
        <v>35</v>
      </c>
      <c r="D7" s="29" t="s">
        <v>30</v>
      </c>
      <c r="E7" s="31">
        <v>2</v>
      </c>
      <c r="F7" s="32" t="s">
        <v>34</v>
      </c>
      <c r="G7" s="33"/>
      <c r="H7" s="33">
        <f>G7*1.95583</f>
        <v>0</v>
      </c>
      <c r="I7" s="34">
        <f t="shared" ref="I7" si="0">E7*G7</f>
        <v>0</v>
      </c>
      <c r="J7" s="34">
        <f t="shared" ref="J7:J17" si="1">I7*1.95583</f>
        <v>0</v>
      </c>
    </row>
    <row r="8" spans="1:10" ht="15.6" x14ac:dyDescent="0.3">
      <c r="A8" s="57"/>
      <c r="B8" s="56"/>
      <c r="C8" s="30" t="s">
        <v>36</v>
      </c>
      <c r="D8" s="29" t="s">
        <v>30</v>
      </c>
      <c r="E8" s="31">
        <v>2</v>
      </c>
      <c r="F8" s="32" t="s">
        <v>34</v>
      </c>
      <c r="G8" s="33"/>
      <c r="H8" s="33">
        <f t="shared" ref="H8:H10" si="2">G8*1.95583</f>
        <v>0</v>
      </c>
      <c r="I8" s="34">
        <f t="shared" ref="I8:I10" si="3">E8*G8</f>
        <v>0</v>
      </c>
      <c r="J8" s="34">
        <f t="shared" ref="J8:J10" si="4">I8*1.95583</f>
        <v>0</v>
      </c>
    </row>
    <row r="9" spans="1:10" ht="15.6" x14ac:dyDescent="0.3">
      <c r="A9" s="57"/>
      <c r="B9" s="56"/>
      <c r="C9" s="30" t="s">
        <v>35</v>
      </c>
      <c r="D9" s="29" t="s">
        <v>29</v>
      </c>
      <c r="E9" s="31">
        <v>18</v>
      </c>
      <c r="F9" s="32" t="s">
        <v>34</v>
      </c>
      <c r="G9" s="33"/>
      <c r="H9" s="33">
        <f t="shared" si="2"/>
        <v>0</v>
      </c>
      <c r="I9" s="34">
        <f t="shared" si="3"/>
        <v>0</v>
      </c>
      <c r="J9" s="34">
        <f t="shared" si="4"/>
        <v>0</v>
      </c>
    </row>
    <row r="10" spans="1:10" ht="15.6" x14ac:dyDescent="0.3">
      <c r="A10" s="57"/>
      <c r="B10" s="82"/>
      <c r="C10" s="30" t="s">
        <v>36</v>
      </c>
      <c r="D10" s="29" t="s">
        <v>29</v>
      </c>
      <c r="E10" s="31">
        <v>9</v>
      </c>
      <c r="F10" s="32" t="s">
        <v>34</v>
      </c>
      <c r="G10" s="33"/>
      <c r="H10" s="33">
        <f t="shared" si="2"/>
        <v>0</v>
      </c>
      <c r="I10" s="34">
        <f t="shared" si="3"/>
        <v>0</v>
      </c>
      <c r="J10" s="34">
        <f t="shared" si="4"/>
        <v>0</v>
      </c>
    </row>
    <row r="11" spans="1:10" ht="15.6" x14ac:dyDescent="0.3">
      <c r="A11" s="57"/>
      <c r="B11" s="35" t="s">
        <v>32</v>
      </c>
      <c r="C11" s="35"/>
      <c r="D11" s="36"/>
      <c r="E11" s="37">
        <f>SUM(E7:E10)</f>
        <v>31</v>
      </c>
      <c r="F11" s="37"/>
      <c r="G11" s="37" t="s">
        <v>31</v>
      </c>
      <c r="H11" s="38" t="s">
        <v>31</v>
      </c>
      <c r="I11" s="39">
        <f>SUM(I7:I10)</f>
        <v>0</v>
      </c>
      <c r="J11" s="40">
        <f>SUM(J7:J10)</f>
        <v>0</v>
      </c>
    </row>
    <row r="12" spans="1:10" ht="15.6" x14ac:dyDescent="0.3">
      <c r="A12" s="57"/>
      <c r="B12" s="55" t="s">
        <v>38</v>
      </c>
      <c r="C12" s="30" t="s">
        <v>36</v>
      </c>
      <c r="D12" s="29" t="s">
        <v>30</v>
      </c>
      <c r="E12" s="31">
        <v>5</v>
      </c>
      <c r="F12" s="32" t="s">
        <v>31</v>
      </c>
      <c r="G12" s="33"/>
      <c r="H12" s="33">
        <f t="shared" ref="H12" si="5">G12*1.95583</f>
        <v>0</v>
      </c>
      <c r="I12" s="34">
        <f t="shared" ref="I12" si="6">E12*G12</f>
        <v>0</v>
      </c>
      <c r="J12" s="34">
        <f t="shared" si="1"/>
        <v>0</v>
      </c>
    </row>
    <row r="13" spans="1:10" ht="15.6" x14ac:dyDescent="0.3">
      <c r="A13" s="57"/>
      <c r="B13" s="56"/>
      <c r="C13" s="30" t="s">
        <v>35</v>
      </c>
      <c r="D13" s="29" t="s">
        <v>30</v>
      </c>
      <c r="E13" s="31">
        <v>3</v>
      </c>
      <c r="F13" s="32" t="s">
        <v>31</v>
      </c>
      <c r="G13" s="33"/>
      <c r="H13" s="33">
        <f t="shared" ref="H13:H15" si="7">G13*1.95583</f>
        <v>0</v>
      </c>
      <c r="I13" s="34">
        <f t="shared" ref="I13:I15" si="8">E13*G13</f>
        <v>0</v>
      </c>
      <c r="J13" s="34">
        <f t="shared" ref="J13:J15" si="9">I13*1.95583</f>
        <v>0</v>
      </c>
    </row>
    <row r="14" spans="1:10" ht="15.6" x14ac:dyDescent="0.3">
      <c r="A14" s="57"/>
      <c r="B14" s="56"/>
      <c r="C14" s="30" t="s">
        <v>36</v>
      </c>
      <c r="D14" s="29" t="s">
        <v>29</v>
      </c>
      <c r="E14" s="31">
        <v>29</v>
      </c>
      <c r="F14" s="32" t="s">
        <v>31</v>
      </c>
      <c r="G14" s="33"/>
      <c r="H14" s="33">
        <f t="shared" si="7"/>
        <v>0</v>
      </c>
      <c r="I14" s="34">
        <f t="shared" si="8"/>
        <v>0</v>
      </c>
      <c r="J14" s="34">
        <f t="shared" si="9"/>
        <v>0</v>
      </c>
    </row>
    <row r="15" spans="1:10" ht="15.6" x14ac:dyDescent="0.3">
      <c r="A15" s="57"/>
      <c r="B15" s="56"/>
      <c r="C15" s="30" t="s">
        <v>35</v>
      </c>
      <c r="D15" s="29" t="s">
        <v>29</v>
      </c>
      <c r="E15" s="31">
        <v>41</v>
      </c>
      <c r="F15" s="32" t="s">
        <v>31</v>
      </c>
      <c r="G15" s="33"/>
      <c r="H15" s="33">
        <f t="shared" si="7"/>
        <v>0</v>
      </c>
      <c r="I15" s="34">
        <f t="shared" si="8"/>
        <v>0</v>
      </c>
      <c r="J15" s="34">
        <f t="shared" si="9"/>
        <v>0</v>
      </c>
    </row>
    <row r="16" spans="1:10" ht="16.2" thickBot="1" x14ac:dyDescent="0.35">
      <c r="A16" s="57"/>
      <c r="B16" s="35" t="s">
        <v>32</v>
      </c>
      <c r="C16" s="35"/>
      <c r="D16" s="36"/>
      <c r="E16" s="37">
        <f>SUM(E12:E15)</f>
        <v>78</v>
      </c>
      <c r="F16" s="37"/>
      <c r="G16" s="37" t="s">
        <v>31</v>
      </c>
      <c r="H16" s="38" t="s">
        <v>31</v>
      </c>
      <c r="I16" s="39">
        <f>SUM(I12:I15)</f>
        <v>0</v>
      </c>
      <c r="J16" s="40">
        <f t="shared" si="1"/>
        <v>0</v>
      </c>
    </row>
    <row r="17" spans="1:10" ht="16.2" thickBot="1" x14ac:dyDescent="0.35">
      <c r="A17" s="41" t="s">
        <v>33</v>
      </c>
      <c r="B17" s="42"/>
      <c r="C17" s="42"/>
      <c r="D17" s="42"/>
      <c r="E17" s="43">
        <f>E11+E16</f>
        <v>109</v>
      </c>
      <c r="F17" s="44"/>
      <c r="G17" s="45" t="s">
        <v>31</v>
      </c>
      <c r="H17" s="46" t="s">
        <v>31</v>
      </c>
      <c r="I17" s="47">
        <f>I11+I16</f>
        <v>0</v>
      </c>
      <c r="J17" s="47">
        <f t="shared" si="1"/>
        <v>0</v>
      </c>
    </row>
    <row r="18" spans="1:10" x14ac:dyDescent="0.3">
      <c r="A18" s="4"/>
      <c r="B18" s="4"/>
      <c r="C18" s="4"/>
      <c r="D18" s="28"/>
      <c r="E18" s="4"/>
      <c r="F18" s="4"/>
      <c r="G18" s="4"/>
      <c r="H18" s="23"/>
    </row>
    <row r="19" spans="1:10" x14ac:dyDescent="0.3">
      <c r="A19" s="4"/>
      <c r="B19" s="4"/>
      <c r="C19" s="4"/>
      <c r="D19" s="28"/>
      <c r="E19" s="4"/>
      <c r="F19" s="4"/>
      <c r="G19" s="4"/>
      <c r="H19" s="23"/>
    </row>
    <row r="20" spans="1:10" x14ac:dyDescent="0.3">
      <c r="A20" s="4"/>
      <c r="B20" s="4"/>
      <c r="C20" s="4"/>
      <c r="D20" s="27"/>
      <c r="E20" s="4"/>
      <c r="F20" s="4"/>
      <c r="G20" s="4"/>
      <c r="H20" s="23"/>
    </row>
    <row r="21" spans="1:10" ht="15.6" customHeight="1" x14ac:dyDescent="0.3">
      <c r="A21" s="1"/>
      <c r="B21" s="12"/>
      <c r="C21" s="21"/>
      <c r="D21" s="21"/>
      <c r="E21" s="13"/>
      <c r="F21" s="24"/>
      <c r="G21" s="24"/>
      <c r="H21" s="24"/>
      <c r="I21" s="22"/>
    </row>
    <row r="22" spans="1:10" x14ac:dyDescent="0.3">
      <c r="A22" s="1"/>
      <c r="B22" s="12"/>
      <c r="C22" s="21"/>
      <c r="D22" s="21"/>
      <c r="E22" s="13"/>
      <c r="F22" s="14"/>
      <c r="G22" s="14"/>
      <c r="H22" s="12"/>
      <c r="I22" s="12"/>
    </row>
    <row r="23" spans="1:10" x14ac:dyDescent="0.3">
      <c r="A23" s="1"/>
      <c r="B23" s="10" t="s">
        <v>7</v>
      </c>
      <c r="C23" s="10"/>
      <c r="D23" s="10"/>
      <c r="E23" s="10"/>
      <c r="F23" s="10" t="s">
        <v>8</v>
      </c>
      <c r="G23" s="11"/>
      <c r="H23" s="11"/>
      <c r="I23" s="12"/>
    </row>
    <row r="24" spans="1:10" x14ac:dyDescent="0.3">
      <c r="A24" s="1"/>
      <c r="B24" s="11"/>
      <c r="C24" s="11"/>
      <c r="D24" s="11"/>
      <c r="E24" s="11"/>
      <c r="F24" s="11"/>
      <c r="G24" s="11"/>
      <c r="H24" s="11"/>
      <c r="I24" s="12"/>
    </row>
  </sheetData>
  <mergeCells count="13">
    <mergeCell ref="A7:A16"/>
    <mergeCell ref="B12:B15"/>
    <mergeCell ref="A2:J2"/>
    <mergeCell ref="A3:J3"/>
    <mergeCell ref="G5:H5"/>
    <mergeCell ref="I5:J5"/>
    <mergeCell ref="A5:A6"/>
    <mergeCell ref="B5:B6"/>
    <mergeCell ref="C5:C6"/>
    <mergeCell ref="D5:D6"/>
    <mergeCell ref="E5:E6"/>
    <mergeCell ref="F5:F6"/>
    <mergeCell ref="B7:B10"/>
  </mergeCells>
  <pageMargins left="0.7" right="0.7" top="0.75" bottom="0.75" header="0.3" footer="0.3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C19" sqref="C19"/>
    </sheetView>
  </sheetViews>
  <sheetFormatPr defaultRowHeight="14.4" x14ac:dyDescent="0.3"/>
  <cols>
    <col min="1" max="1" width="13.33203125" customWidth="1"/>
    <col min="2" max="2" width="14.109375" customWidth="1"/>
    <col min="3" max="3" width="15.44140625" customWidth="1"/>
    <col min="4" max="4" width="16.88671875" customWidth="1"/>
    <col min="5" max="5" width="17.88671875" customWidth="1"/>
    <col min="6" max="6" width="18.77734375" customWidth="1"/>
  </cols>
  <sheetData>
    <row r="1" spans="1:8" ht="15.6" x14ac:dyDescent="0.3">
      <c r="A1" s="83" t="s">
        <v>16</v>
      </c>
      <c r="B1" s="83"/>
      <c r="C1" s="83"/>
      <c r="D1" s="83"/>
      <c r="E1" s="83"/>
      <c r="F1" s="83"/>
      <c r="G1" s="83"/>
    </row>
    <row r="2" spans="1:8" ht="15.6" x14ac:dyDescent="0.3">
      <c r="A2" s="15"/>
      <c r="B2" s="15"/>
      <c r="C2" s="15"/>
      <c r="D2" s="15"/>
      <c r="E2" s="15"/>
      <c r="F2" s="15"/>
    </row>
    <row r="3" spans="1:8" ht="15.6" x14ac:dyDescent="0.3">
      <c r="A3" s="83" t="s">
        <v>25</v>
      </c>
      <c r="B3" s="83"/>
      <c r="C3" s="83"/>
      <c r="D3" s="83"/>
      <c r="E3" s="83"/>
      <c r="F3" s="83"/>
      <c r="G3" s="83"/>
    </row>
    <row r="4" spans="1:8" ht="15.6" x14ac:dyDescent="0.3">
      <c r="A4" s="16"/>
      <c r="B4" s="16"/>
      <c r="C4" s="16"/>
      <c r="D4" s="16"/>
      <c r="E4" s="16"/>
      <c r="F4" s="8"/>
    </row>
    <row r="5" spans="1:8" ht="15.6" x14ac:dyDescent="0.3">
      <c r="A5" s="16"/>
      <c r="B5" s="16"/>
      <c r="C5" s="16"/>
      <c r="D5" s="16"/>
      <c r="E5" s="16"/>
      <c r="F5" s="8"/>
    </row>
    <row r="6" spans="1:8" ht="15.6" x14ac:dyDescent="0.3">
      <c r="A6" s="83" t="s">
        <v>17</v>
      </c>
      <c r="B6" s="83"/>
      <c r="C6" s="83"/>
      <c r="D6" s="83"/>
      <c r="E6" s="83"/>
      <c r="F6" s="83"/>
    </row>
    <row r="7" spans="1:8" ht="15.6" x14ac:dyDescent="0.3">
      <c r="A7" s="8"/>
      <c r="B7" s="8"/>
      <c r="C7" s="8"/>
      <c r="D7" s="8"/>
      <c r="E7" s="8"/>
      <c r="F7" s="8"/>
    </row>
    <row r="8" spans="1:8" ht="16.2" thickBot="1" x14ac:dyDescent="0.35">
      <c r="A8" s="84"/>
      <c r="B8" s="84"/>
      <c r="C8" s="84"/>
      <c r="D8" s="84"/>
      <c r="E8" s="84"/>
      <c r="F8" s="84"/>
    </row>
    <row r="9" spans="1:8" x14ac:dyDescent="0.3">
      <c r="A9" s="85" t="s">
        <v>10</v>
      </c>
      <c r="B9" s="88" t="s">
        <v>26</v>
      </c>
      <c r="C9" s="88"/>
      <c r="D9" s="88"/>
      <c r="E9" s="88"/>
      <c r="F9" s="90" t="s">
        <v>11</v>
      </c>
    </row>
    <row r="10" spans="1:8" x14ac:dyDescent="0.3">
      <c r="A10" s="86"/>
      <c r="B10" s="89"/>
      <c r="C10" s="89"/>
      <c r="D10" s="89"/>
      <c r="E10" s="89"/>
      <c r="F10" s="91"/>
    </row>
    <row r="11" spans="1:8" ht="16.2" thickBot="1" x14ac:dyDescent="0.35">
      <c r="A11" s="87"/>
      <c r="B11" s="17" t="s">
        <v>12</v>
      </c>
      <c r="C11" s="17" t="s">
        <v>13</v>
      </c>
      <c r="D11" s="17" t="s">
        <v>14</v>
      </c>
      <c r="E11" s="17" t="s">
        <v>15</v>
      </c>
      <c r="F11" s="92"/>
    </row>
    <row r="12" spans="1:8" ht="15.6" x14ac:dyDescent="0.3">
      <c r="A12" s="18" t="s">
        <v>41</v>
      </c>
      <c r="B12" s="18"/>
      <c r="C12" s="18"/>
      <c r="D12" s="18" t="s">
        <v>39</v>
      </c>
      <c r="E12" s="18" t="s">
        <v>40</v>
      </c>
      <c r="F12" s="19">
        <f>B12+C12+D12+E12</f>
        <v>109</v>
      </c>
    </row>
    <row r="13" spans="1:8" ht="15.6" x14ac:dyDescent="0.3">
      <c r="A13" s="20"/>
      <c r="B13" s="20"/>
      <c r="C13" s="20"/>
      <c r="D13" s="20"/>
      <c r="E13" s="20"/>
      <c r="F13" s="20"/>
    </row>
    <row r="14" spans="1:8" ht="15.6" x14ac:dyDescent="0.3">
      <c r="A14" s="8"/>
      <c r="B14" s="8"/>
      <c r="C14" s="8"/>
      <c r="D14" s="8"/>
      <c r="E14" s="8"/>
      <c r="F14" s="8"/>
    </row>
    <row r="15" spans="1:8" ht="15.6" x14ac:dyDescent="0.3">
      <c r="A15" s="8"/>
      <c r="B15" s="8"/>
      <c r="C15" s="8"/>
      <c r="D15" s="8"/>
      <c r="E15" s="8"/>
      <c r="F15" s="8"/>
    </row>
    <row r="16" spans="1:8" x14ac:dyDescent="0.3">
      <c r="A16" s="10" t="s">
        <v>7</v>
      </c>
      <c r="B16" s="10"/>
      <c r="C16" s="10"/>
      <c r="D16" s="10"/>
      <c r="E16" s="10" t="s">
        <v>8</v>
      </c>
      <c r="F16" s="11"/>
      <c r="G16" s="11"/>
      <c r="H16" s="12"/>
    </row>
    <row r="17" spans="1:8" x14ac:dyDescent="0.3">
      <c r="A17" s="11"/>
      <c r="B17" s="11"/>
      <c r="C17" s="11"/>
      <c r="D17" s="11"/>
      <c r="E17" s="11"/>
      <c r="F17" s="11"/>
      <c r="G17" s="11"/>
      <c r="H17" s="12"/>
    </row>
  </sheetData>
  <mergeCells count="7">
    <mergeCell ref="A3:G3"/>
    <mergeCell ref="A1:G1"/>
    <mergeCell ref="A6:F6"/>
    <mergeCell ref="A8:F8"/>
    <mergeCell ref="A9:A11"/>
    <mergeCell ref="B9:E10"/>
    <mergeCell ref="F9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Прил 1 нач цени</vt:lpstr>
      <vt:lpstr>Прил 2 дост цени</vt:lpstr>
      <vt:lpstr>Приложение №3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Miro</cp:lastModifiedBy>
  <cp:lastPrinted>2026-03-17T07:29:11Z</cp:lastPrinted>
  <dcterms:created xsi:type="dcterms:W3CDTF">2019-10-11T07:43:52Z</dcterms:created>
  <dcterms:modified xsi:type="dcterms:W3CDTF">2026-07-07T11:24:56Z</dcterms:modified>
</cp:coreProperties>
</file>