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НА КОРЕН ОБЩИ ОСНОВАНИЯ , 2026 - 15.06.2026\8-19-26\"/>
    </mc:Choice>
  </mc:AlternateContent>
  <bookViews>
    <workbookView xWindow="-120" yWindow="-120" windowWidth="20736" windowHeight="11160" activeTab="2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I37" i="8"/>
  <c r="F37" i="8"/>
  <c r="E37" i="8"/>
  <c r="J34" i="7" l="1"/>
  <c r="I34" i="7"/>
  <c r="F34" i="7"/>
  <c r="E34" i="7"/>
  <c r="F12" i="9" l="1"/>
  <c r="F36" i="8"/>
  <c r="E36" i="8"/>
  <c r="I35" i="8"/>
  <c r="H35" i="8"/>
  <c r="J35" i="8" s="1"/>
  <c r="I34" i="8"/>
  <c r="H34" i="8"/>
  <c r="J34" i="8" s="1"/>
  <c r="I33" i="8"/>
  <c r="H33" i="8"/>
  <c r="J33" i="8" s="1"/>
  <c r="I32" i="8"/>
  <c r="H32" i="8"/>
  <c r="J32" i="8" s="1"/>
  <c r="I31" i="8"/>
  <c r="H31" i="8"/>
  <c r="J31" i="8" s="1"/>
  <c r="I30" i="8"/>
  <c r="H30" i="8"/>
  <c r="J30" i="8" s="1"/>
  <c r="I29" i="8"/>
  <c r="H29" i="8"/>
  <c r="J29" i="8" s="1"/>
  <c r="I28" i="8"/>
  <c r="H28" i="8"/>
  <c r="J28" i="8" s="1"/>
  <c r="I27" i="8"/>
  <c r="H27" i="8"/>
  <c r="J27" i="8" s="1"/>
  <c r="I26" i="8"/>
  <c r="H26" i="8"/>
  <c r="J26" i="8" s="1"/>
  <c r="I25" i="8"/>
  <c r="H25" i="8"/>
  <c r="J25" i="8" s="1"/>
  <c r="I24" i="8"/>
  <c r="H24" i="8"/>
  <c r="J24" i="8" s="1"/>
  <c r="I23" i="8"/>
  <c r="H23" i="8"/>
  <c r="J23" i="8" s="1"/>
  <c r="I22" i="8"/>
  <c r="H22" i="8"/>
  <c r="J22" i="8" s="1"/>
  <c r="I21" i="8"/>
  <c r="H21" i="8"/>
  <c r="J21" i="8" s="1"/>
  <c r="I20" i="8"/>
  <c r="H20" i="8"/>
  <c r="J20" i="8" s="1"/>
  <c r="F19" i="8"/>
  <c r="E19" i="8"/>
  <c r="I18" i="8"/>
  <c r="H18" i="8"/>
  <c r="J18" i="8" s="1"/>
  <c r="I17" i="8"/>
  <c r="H17" i="8"/>
  <c r="J17" i="8" s="1"/>
  <c r="I16" i="8"/>
  <c r="H16" i="8"/>
  <c r="J16" i="8" s="1"/>
  <c r="I15" i="8"/>
  <c r="H15" i="8"/>
  <c r="J15" i="8" s="1"/>
  <c r="I14" i="8"/>
  <c r="H14" i="8"/>
  <c r="J14" i="8" s="1"/>
  <c r="I13" i="8"/>
  <c r="H13" i="8"/>
  <c r="J13" i="8" s="1"/>
  <c r="I12" i="8"/>
  <c r="H12" i="8"/>
  <c r="J12" i="8" s="1"/>
  <c r="I11" i="8"/>
  <c r="H11" i="8"/>
  <c r="J11" i="8" s="1"/>
  <c r="I10" i="8"/>
  <c r="H10" i="8"/>
  <c r="J10" i="8" s="1"/>
  <c r="I9" i="8"/>
  <c r="H9" i="8"/>
  <c r="J9" i="8" s="1"/>
  <c r="I8" i="8"/>
  <c r="H8" i="8"/>
  <c r="J8" i="8" s="1"/>
  <c r="I7" i="8"/>
  <c r="H7" i="8"/>
  <c r="J7" i="8" s="1"/>
  <c r="I32" i="7"/>
  <c r="H32" i="7"/>
  <c r="J32" i="7" s="1"/>
  <c r="I31" i="7"/>
  <c r="H31" i="7"/>
  <c r="J31" i="7" s="1"/>
  <c r="I30" i="7"/>
  <c r="H30" i="7"/>
  <c r="J30" i="7" s="1"/>
  <c r="I29" i="7"/>
  <c r="H29" i="7"/>
  <c r="J29" i="7" s="1"/>
  <c r="I26" i="7"/>
  <c r="H26" i="7"/>
  <c r="J26" i="7" s="1"/>
  <c r="I25" i="7"/>
  <c r="H25" i="7"/>
  <c r="J25" i="7" s="1"/>
  <c r="I24" i="7"/>
  <c r="H24" i="7"/>
  <c r="J24" i="7" s="1"/>
  <c r="I23" i="7"/>
  <c r="H23" i="7"/>
  <c r="J23" i="7" s="1"/>
  <c r="I22" i="7"/>
  <c r="H22" i="7"/>
  <c r="J22" i="7" s="1"/>
  <c r="I21" i="7"/>
  <c r="H21" i="7"/>
  <c r="J21" i="7" s="1"/>
  <c r="I20" i="7"/>
  <c r="H20" i="7"/>
  <c r="J20" i="7" s="1"/>
  <c r="I28" i="7"/>
  <c r="H28" i="7"/>
  <c r="J28" i="7" s="1"/>
  <c r="I27" i="7"/>
  <c r="H27" i="7"/>
  <c r="J27" i="7" s="1"/>
  <c r="I19" i="7"/>
  <c r="H19" i="7"/>
  <c r="J19" i="7" s="1"/>
  <c r="I18" i="7"/>
  <c r="H18" i="7"/>
  <c r="J18" i="7" s="1"/>
  <c r="I17" i="7"/>
  <c r="H17" i="7"/>
  <c r="J17" i="7" s="1"/>
  <c r="I15" i="7"/>
  <c r="H15" i="7"/>
  <c r="J15" i="7" s="1"/>
  <c r="I14" i="7"/>
  <c r="H14" i="7"/>
  <c r="J14" i="7" s="1"/>
  <c r="I13" i="7"/>
  <c r="H13" i="7"/>
  <c r="J13" i="7" s="1"/>
  <c r="I12" i="7"/>
  <c r="H12" i="7"/>
  <c r="J12" i="7" s="1"/>
  <c r="I10" i="7"/>
  <c r="H10" i="7"/>
  <c r="J10" i="7" s="1"/>
  <c r="I9" i="7"/>
  <c r="H9" i="7"/>
  <c r="J9" i="7" s="1"/>
  <c r="I8" i="7"/>
  <c r="H8" i="7"/>
  <c r="J8" i="7" s="1"/>
  <c r="I7" i="7"/>
  <c r="H7" i="7"/>
  <c r="J7" i="7" s="1"/>
  <c r="I6" i="7"/>
  <c r="H6" i="7"/>
  <c r="J6" i="7" s="1"/>
  <c r="I11" i="7"/>
  <c r="H11" i="7"/>
  <c r="J11" i="7" s="1"/>
  <c r="I5" i="7"/>
  <c r="H5" i="7"/>
  <c r="J5" i="7" s="1"/>
  <c r="I4" i="7"/>
  <c r="H4" i="7"/>
  <c r="J4" i="7" s="1"/>
  <c r="I36" i="8" l="1"/>
  <c r="I19" i="8"/>
  <c r="J36" i="8"/>
  <c r="J19" i="8"/>
  <c r="F33" i="7"/>
  <c r="E33" i="7"/>
  <c r="F16" i="7"/>
  <c r="E16" i="7"/>
  <c r="I16" i="7" l="1"/>
  <c r="I33" i="7"/>
  <c r="J33" i="7"/>
  <c r="J16" i="7"/>
  <c r="L34" i="7" l="1"/>
  <c r="M34" i="7"/>
  <c r="K34" i="7"/>
</calcChain>
</file>

<file path=xl/sharedStrings.xml><?xml version="1.0" encoding="utf-8"?>
<sst xmlns="http://schemas.openxmlformats.org/spreadsheetml/2006/main" count="186" uniqueCount="49">
  <si>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</si>
  <si>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</si>
  <si>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</si>
  <si>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</si>
  <si>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</si>
  <si>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</si>
  <si>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</si>
  <si>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</si>
  <si>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</si>
  <si>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</si>
  <si>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</si>
  <si>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</si>
  <si>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</si>
  <si>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</si>
  <si>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</si>
  <si>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</si>
  <si>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</si>
  <si>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</si>
  <si>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</si>
  <si>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</si>
  <si>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</si>
  <si>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</si>
  <si>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</si>
  <si>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</si>
  <si>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</si>
  <si>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</si>
  <si>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</si>
  <si>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</si>
  <si>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</si>
  <si>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>Трупи за бичене dтк  18-29 см</t>
  </si>
  <si>
    <t>Технологична дървесина от дърва</t>
  </si>
  <si>
    <t>ОЗМ</t>
  </si>
  <si>
    <t>Дърва за огрев</t>
  </si>
  <si>
    <t>ВСИЧКО ЗА ОТДЕЛА</t>
  </si>
  <si>
    <t>Трупи за бичене dтк &gt; 30 см</t>
  </si>
  <si>
    <t>ОБЩО ЗА ОБЕКТА:</t>
  </si>
  <si>
    <t>х</t>
  </si>
  <si>
    <t>8-19-26</t>
  </si>
  <si>
    <t>48 д</t>
  </si>
  <si>
    <t>Технологична дървесина от средна</t>
  </si>
  <si>
    <t>цер</t>
  </si>
  <si>
    <t>благун</t>
  </si>
  <si>
    <t>ср.липа</t>
  </si>
  <si>
    <t>келяв габър</t>
  </si>
  <si>
    <t>51 б</t>
  </si>
  <si>
    <t>габър</t>
  </si>
  <si>
    <t>Технологична дървесина от дребна</t>
  </si>
  <si>
    <t>450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</si>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</sst>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85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right" vertical="center"/>
    </xf>
    <xf numFmtId="0" fontId="15" fillId="5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right" vertical="center"/>
    </xf>
    <xf numFmtId="2" fontId="11" fillId="6" borderId="2" xfId="0" applyNumberFormat="1" applyFont="1" applyFill="1" applyBorder="1" applyAlignment="1">
      <alignment horizontal="right" vertical="center"/>
    </xf>
    <xf numFmtId="0" fontId="7" fillId="3" borderId="12" xfId="0" applyFont="1" applyFill="1" applyBorder="1" applyAlignment="1">
      <alignment horizontal="center" vertical="center" wrapText="1"/>
    </xf>
    <xf numFmtId="1" fontId="11" fillId="7" borderId="24" xfId="0" applyNumberFormat="1" applyFont="1" applyFill="1" applyBorder="1" applyAlignment="1">
      <alignment horizontal="center" vertical="center"/>
    </xf>
    <xf numFmtId="2" fontId="11" fillId="7" borderId="24" xfId="0" applyNumberFormat="1" applyFont="1" applyFill="1" applyBorder="1" applyAlignment="1">
      <alignment horizontal="right" vertical="center"/>
    </xf>
    <xf numFmtId="0" fontId="11" fillId="6" borderId="26" xfId="0" applyFont="1" applyFill="1" applyBorder="1" applyAlignment="1">
      <alignment vertical="center"/>
    </xf>
    <xf numFmtId="2" fontId="11" fillId="7" borderId="24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right" vertical="center"/>
    </xf>
    <xf numFmtId="2" fontId="11" fillId="0" borderId="24" xfId="0" applyNumberFormat="1" applyFont="1" applyBorder="1" applyAlignment="1">
      <alignment horizontal="right"/>
    </xf>
    <xf numFmtId="2" fontId="11" fillId="0" borderId="25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6" fillId="0" borderId="0" xfId="1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7" borderId="31" xfId="0" applyFont="1" applyFill="1" applyBorder="1" applyAlignment="1">
      <alignment horizontal="left" vertical="center" wrapText="1"/>
    </xf>
    <xf numFmtId="0" fontId="11" fillId="7" borderId="32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2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opLeftCell="A12" zoomScaleNormal="100" workbookViewId="0">
      <selection sqref="A1:N34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5.2187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1.44140625" style="7" customWidth="1"/>
    <col min="11" max="11" width="11.5546875" style="7" customWidth="1"/>
    <col min="12" max="13" width="10.33203125" style="8" customWidth="1"/>
    <col min="14" max="14" width="10.88671875" style="8" customWidth="1"/>
    <col min="15" max="18" width="9.109375" style="6"/>
    <col min="19" max="19" width="30.44140625" style="6" customWidth="1"/>
    <col min="20" max="16384" width="9.109375" style="6"/>
  </cols>
  <sheetData>
    <row r="1" spans="1:14" ht="34.200000000000003" customHeight="1" thickBot="1" x14ac:dyDescent="0.35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30.6" customHeight="1" x14ac:dyDescent="0.3">
      <c r="A2" s="66" t="s">
        <v>4</v>
      </c>
      <c r="B2" s="68" t="s">
        <v>3</v>
      </c>
      <c r="C2" s="68" t="s">
        <v>9</v>
      </c>
      <c r="D2" s="70" t="s">
        <v>0</v>
      </c>
      <c r="E2" s="70" t="s">
        <v>1</v>
      </c>
      <c r="F2" s="70" t="s">
        <v>2</v>
      </c>
      <c r="G2" s="60" t="s">
        <v>18</v>
      </c>
      <c r="H2" s="61"/>
      <c r="I2" s="60" t="s">
        <v>19</v>
      </c>
      <c r="J2" s="62"/>
      <c r="K2" s="63" t="s">
        <v>20</v>
      </c>
      <c r="L2" s="64"/>
      <c r="M2" s="63" t="s">
        <v>21</v>
      </c>
      <c r="N2" s="65"/>
    </row>
    <row r="3" spans="1:14" ht="34.200000000000003" customHeight="1" thickBot="1" x14ac:dyDescent="0.35">
      <c r="A3" s="67"/>
      <c r="B3" s="69"/>
      <c r="C3" s="69"/>
      <c r="D3" s="71"/>
      <c r="E3" s="71"/>
      <c r="F3" s="71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40" t="s">
        <v>22</v>
      </c>
    </row>
    <row r="4" spans="1:14" x14ac:dyDescent="0.3">
      <c r="A4" s="55" t="s">
        <v>37</v>
      </c>
      <c r="B4" s="57" t="s">
        <v>38</v>
      </c>
      <c r="C4" s="27" t="s">
        <v>40</v>
      </c>
      <c r="D4" s="28" t="s">
        <v>34</v>
      </c>
      <c r="E4" s="29">
        <v>2</v>
      </c>
      <c r="F4" s="29"/>
      <c r="G4" s="30">
        <v>42.6</v>
      </c>
      <c r="H4" s="30">
        <f t="shared" ref="H4:H10" si="0">G4*1.95583</f>
        <v>83.318358000000003</v>
      </c>
      <c r="I4" s="31">
        <f t="shared" ref="I4:I5" si="1">E4*G4</f>
        <v>85.2</v>
      </c>
      <c r="J4" s="31">
        <f t="shared" ref="J4:J5" si="2">E4*H4</f>
        <v>166.63671600000001</v>
      </c>
      <c r="K4" s="50"/>
      <c r="L4" s="50"/>
      <c r="M4" s="50"/>
      <c r="N4" s="50"/>
    </row>
    <row r="5" spans="1:14" x14ac:dyDescent="0.3">
      <c r="A5" s="56"/>
      <c r="B5" s="58"/>
      <c r="C5" s="27" t="s">
        <v>40</v>
      </c>
      <c r="D5" s="28" t="s">
        <v>29</v>
      </c>
      <c r="E5" s="29">
        <v>9</v>
      </c>
      <c r="F5" s="29"/>
      <c r="G5" s="30">
        <v>40.6</v>
      </c>
      <c r="H5" s="30">
        <f t="shared" si="0"/>
        <v>79.406698000000006</v>
      </c>
      <c r="I5" s="31">
        <f t="shared" si="1"/>
        <v>365.40000000000003</v>
      </c>
      <c r="J5" s="31">
        <f t="shared" si="2"/>
        <v>714.66028200000005</v>
      </c>
      <c r="K5" s="51"/>
      <c r="L5" s="51"/>
      <c r="M5" s="51"/>
      <c r="N5" s="51"/>
    </row>
    <row r="6" spans="1:14" x14ac:dyDescent="0.3">
      <c r="A6" s="56"/>
      <c r="B6" s="58"/>
      <c r="C6" s="27" t="s">
        <v>40</v>
      </c>
      <c r="D6" s="28" t="s">
        <v>39</v>
      </c>
      <c r="E6" s="29">
        <v>2</v>
      </c>
      <c r="F6" s="29">
        <v>3</v>
      </c>
      <c r="G6" s="30">
        <v>22.2</v>
      </c>
      <c r="H6" s="30">
        <f t="shared" si="0"/>
        <v>43.419425999999994</v>
      </c>
      <c r="I6" s="32">
        <f t="shared" ref="I6:I10" si="3">F6*G6</f>
        <v>66.599999999999994</v>
      </c>
      <c r="J6" s="32">
        <f t="shared" ref="J6:J10" si="4">F6*H6</f>
        <v>130.25827799999999</v>
      </c>
      <c r="K6" s="51"/>
      <c r="L6" s="51"/>
      <c r="M6" s="51"/>
      <c r="N6" s="51"/>
    </row>
    <row r="7" spans="1:14" x14ac:dyDescent="0.3">
      <c r="A7" s="56"/>
      <c r="B7" s="58"/>
      <c r="C7" s="27" t="s">
        <v>40</v>
      </c>
      <c r="D7" s="28" t="s">
        <v>30</v>
      </c>
      <c r="E7" s="29">
        <v>24</v>
      </c>
      <c r="F7" s="29">
        <v>40</v>
      </c>
      <c r="G7" s="30">
        <v>22.2</v>
      </c>
      <c r="H7" s="30">
        <f t="shared" si="0"/>
        <v>43.419425999999994</v>
      </c>
      <c r="I7" s="32">
        <f t="shared" si="3"/>
        <v>888</v>
      </c>
      <c r="J7" s="32">
        <f t="shared" si="4"/>
        <v>1736.7770399999997</v>
      </c>
      <c r="K7" s="51"/>
      <c r="L7" s="51"/>
      <c r="M7" s="51"/>
      <c r="N7" s="51"/>
    </row>
    <row r="8" spans="1:14" x14ac:dyDescent="0.3">
      <c r="A8" s="56"/>
      <c r="B8" s="58"/>
      <c r="C8" s="27" t="s">
        <v>41</v>
      </c>
      <c r="D8" s="28" t="s">
        <v>30</v>
      </c>
      <c r="E8" s="29">
        <v>3</v>
      </c>
      <c r="F8" s="29">
        <v>5</v>
      </c>
      <c r="G8" s="30">
        <v>22.2</v>
      </c>
      <c r="H8" s="30">
        <f t="shared" si="0"/>
        <v>43.419425999999994</v>
      </c>
      <c r="I8" s="32">
        <f t="shared" si="3"/>
        <v>111</v>
      </c>
      <c r="J8" s="32">
        <f t="shared" si="4"/>
        <v>217.09712999999996</v>
      </c>
      <c r="K8" s="51"/>
      <c r="L8" s="51"/>
      <c r="M8" s="51"/>
      <c r="N8" s="51"/>
    </row>
    <row r="9" spans="1:14" x14ac:dyDescent="0.3">
      <c r="A9" s="56"/>
      <c r="B9" s="58"/>
      <c r="C9" s="27" t="s">
        <v>42</v>
      </c>
      <c r="D9" s="28" t="s">
        <v>30</v>
      </c>
      <c r="E9" s="29">
        <v>4</v>
      </c>
      <c r="F9" s="29">
        <v>7</v>
      </c>
      <c r="G9" s="30">
        <v>14.2</v>
      </c>
      <c r="H9" s="30">
        <f t="shared" si="0"/>
        <v>27.772785999999996</v>
      </c>
      <c r="I9" s="32">
        <f t="shared" si="3"/>
        <v>99.399999999999991</v>
      </c>
      <c r="J9" s="32">
        <f t="shared" si="4"/>
        <v>194.40950199999997</v>
      </c>
      <c r="K9" s="51"/>
      <c r="L9" s="51"/>
      <c r="M9" s="51"/>
      <c r="N9" s="51"/>
    </row>
    <row r="10" spans="1:14" x14ac:dyDescent="0.3">
      <c r="A10" s="56"/>
      <c r="B10" s="58"/>
      <c r="C10" s="27" t="s">
        <v>43</v>
      </c>
      <c r="D10" s="28" t="s">
        <v>30</v>
      </c>
      <c r="E10" s="29">
        <v>8</v>
      </c>
      <c r="F10" s="29">
        <v>13</v>
      </c>
      <c r="G10" s="30">
        <v>14.2</v>
      </c>
      <c r="H10" s="30">
        <f t="shared" si="0"/>
        <v>27.772785999999996</v>
      </c>
      <c r="I10" s="32">
        <f t="shared" si="3"/>
        <v>184.6</v>
      </c>
      <c r="J10" s="32">
        <f t="shared" si="4"/>
        <v>361.04621799999995</v>
      </c>
      <c r="K10" s="51"/>
      <c r="L10" s="51"/>
      <c r="M10" s="51"/>
      <c r="N10" s="51"/>
    </row>
    <row r="11" spans="1:14" x14ac:dyDescent="0.3">
      <c r="A11" s="56"/>
      <c r="B11" s="58"/>
      <c r="C11" s="27" t="s">
        <v>40</v>
      </c>
      <c r="D11" s="28" t="s">
        <v>31</v>
      </c>
      <c r="E11" s="29">
        <v>5</v>
      </c>
      <c r="F11" s="29"/>
      <c r="G11" s="30">
        <v>39.6</v>
      </c>
      <c r="H11" s="30">
        <f t="shared" ref="H11:H15" si="5">G11*1.95583</f>
        <v>77.450868</v>
      </c>
      <c r="I11" s="31">
        <f t="shared" ref="I11" si="6">E11*G11</f>
        <v>198</v>
      </c>
      <c r="J11" s="31">
        <f t="shared" ref="J11" si="7">E11*H11</f>
        <v>387.25434000000001</v>
      </c>
      <c r="K11" s="51"/>
      <c r="L11" s="51"/>
      <c r="M11" s="51"/>
      <c r="N11" s="51"/>
    </row>
    <row r="12" spans="1:14" x14ac:dyDescent="0.3">
      <c r="A12" s="56"/>
      <c r="B12" s="58"/>
      <c r="C12" s="27" t="s">
        <v>40</v>
      </c>
      <c r="D12" s="33" t="s">
        <v>32</v>
      </c>
      <c r="E12" s="29">
        <v>24</v>
      </c>
      <c r="F12" s="29">
        <v>44</v>
      </c>
      <c r="G12" s="30">
        <v>19.2</v>
      </c>
      <c r="H12" s="30">
        <f t="shared" si="5"/>
        <v>37.551935999999998</v>
      </c>
      <c r="I12" s="32">
        <f t="shared" ref="I12:I15" si="8">F12*G12</f>
        <v>844.8</v>
      </c>
      <c r="J12" s="32">
        <f t="shared" ref="J12:J15" si="9">F12*H12</f>
        <v>1652.2851839999998</v>
      </c>
      <c r="K12" s="51"/>
      <c r="L12" s="51"/>
      <c r="M12" s="51"/>
      <c r="N12" s="51"/>
    </row>
    <row r="13" spans="1:14" x14ac:dyDescent="0.3">
      <c r="A13" s="56"/>
      <c r="B13" s="58"/>
      <c r="C13" s="27" t="s">
        <v>41</v>
      </c>
      <c r="D13" s="33" t="s">
        <v>32</v>
      </c>
      <c r="E13" s="29">
        <v>3</v>
      </c>
      <c r="F13" s="29">
        <v>5</v>
      </c>
      <c r="G13" s="30">
        <v>19.2</v>
      </c>
      <c r="H13" s="30">
        <f t="shared" si="5"/>
        <v>37.551935999999998</v>
      </c>
      <c r="I13" s="32">
        <f t="shared" si="8"/>
        <v>96</v>
      </c>
      <c r="J13" s="32">
        <f t="shared" si="9"/>
        <v>187.75968</v>
      </c>
      <c r="K13" s="51"/>
      <c r="L13" s="51"/>
      <c r="M13" s="51"/>
      <c r="N13" s="51"/>
    </row>
    <row r="14" spans="1:14" x14ac:dyDescent="0.3">
      <c r="A14" s="56"/>
      <c r="B14" s="58"/>
      <c r="C14" s="27" t="s">
        <v>42</v>
      </c>
      <c r="D14" s="33" t="s">
        <v>32</v>
      </c>
      <c r="E14" s="29">
        <v>5</v>
      </c>
      <c r="F14" s="29">
        <v>9</v>
      </c>
      <c r="G14" s="30">
        <v>14.2</v>
      </c>
      <c r="H14" s="30">
        <f t="shared" si="5"/>
        <v>27.772785999999996</v>
      </c>
      <c r="I14" s="32">
        <f t="shared" si="8"/>
        <v>127.8</v>
      </c>
      <c r="J14" s="32">
        <f t="shared" si="9"/>
        <v>249.95507399999997</v>
      </c>
      <c r="K14" s="51"/>
      <c r="L14" s="51"/>
      <c r="M14" s="51"/>
      <c r="N14" s="51"/>
    </row>
    <row r="15" spans="1:14" x14ac:dyDescent="0.3">
      <c r="A15" s="56"/>
      <c r="B15" s="58"/>
      <c r="C15" s="27" t="s">
        <v>43</v>
      </c>
      <c r="D15" s="33" t="s">
        <v>32</v>
      </c>
      <c r="E15" s="29">
        <v>9</v>
      </c>
      <c r="F15" s="29">
        <v>16</v>
      </c>
      <c r="G15" s="30">
        <v>14.2</v>
      </c>
      <c r="H15" s="30">
        <f t="shared" si="5"/>
        <v>27.772785999999996</v>
      </c>
      <c r="I15" s="32">
        <f t="shared" si="8"/>
        <v>227.2</v>
      </c>
      <c r="J15" s="32">
        <f t="shared" si="9"/>
        <v>444.36457599999994</v>
      </c>
      <c r="K15" s="51"/>
      <c r="L15" s="51"/>
      <c r="M15" s="51"/>
      <c r="N15" s="51"/>
    </row>
    <row r="16" spans="1:14" x14ac:dyDescent="0.3">
      <c r="A16" s="56"/>
      <c r="B16" s="43" t="s">
        <v>33</v>
      </c>
      <c r="C16" s="34"/>
      <c r="D16" s="35"/>
      <c r="E16" s="36">
        <f>SUM(E4:E15)</f>
        <v>98</v>
      </c>
      <c r="F16" s="36">
        <f>SUM(F5:F15)</f>
        <v>142</v>
      </c>
      <c r="G16" s="37" t="s">
        <v>36</v>
      </c>
      <c r="H16" s="37" t="s">
        <v>36</v>
      </c>
      <c r="I16" s="38">
        <f>SUM(I4:I15)</f>
        <v>3294</v>
      </c>
      <c r="J16" s="38">
        <f>SUM(J4:J15)</f>
        <v>6442.5040200000003</v>
      </c>
      <c r="K16" s="51"/>
      <c r="L16" s="51"/>
      <c r="M16" s="51"/>
      <c r="N16" s="51"/>
    </row>
    <row r="17" spans="1:14" x14ac:dyDescent="0.3">
      <c r="A17" s="56"/>
      <c r="B17" s="58" t="s">
        <v>44</v>
      </c>
      <c r="C17" s="27" t="s">
        <v>40</v>
      </c>
      <c r="D17" s="28" t="s">
        <v>34</v>
      </c>
      <c r="E17" s="29">
        <v>3</v>
      </c>
      <c r="F17" s="29"/>
      <c r="G17" s="30">
        <v>42.6</v>
      </c>
      <c r="H17" s="30">
        <f t="shared" ref="H17:H26" si="10">G17*1.95583</f>
        <v>83.318358000000003</v>
      </c>
      <c r="I17" s="31">
        <f t="shared" ref="I17:I19" si="11">E17*G17</f>
        <v>127.80000000000001</v>
      </c>
      <c r="J17" s="31">
        <f t="shared" ref="J17:J19" si="12">E17*H17</f>
        <v>249.95507400000002</v>
      </c>
      <c r="K17" s="51"/>
      <c r="L17" s="51"/>
      <c r="M17" s="51"/>
      <c r="N17" s="51"/>
    </row>
    <row r="18" spans="1:14" x14ac:dyDescent="0.3">
      <c r="A18" s="56"/>
      <c r="B18" s="58"/>
      <c r="C18" s="27" t="s">
        <v>40</v>
      </c>
      <c r="D18" s="28" t="s">
        <v>29</v>
      </c>
      <c r="E18" s="29">
        <v>47</v>
      </c>
      <c r="F18" s="29"/>
      <c r="G18" s="30">
        <v>40.6</v>
      </c>
      <c r="H18" s="30">
        <f t="shared" si="10"/>
        <v>79.406698000000006</v>
      </c>
      <c r="I18" s="31">
        <f t="shared" si="11"/>
        <v>1908.2</v>
      </c>
      <c r="J18" s="31">
        <f t="shared" si="12"/>
        <v>3732.1148060000005</v>
      </c>
      <c r="K18" s="51"/>
      <c r="L18" s="51"/>
      <c r="M18" s="51"/>
      <c r="N18" s="51"/>
    </row>
    <row r="19" spans="1:14" x14ac:dyDescent="0.3">
      <c r="A19" s="56"/>
      <c r="B19" s="58"/>
      <c r="C19" s="27" t="s">
        <v>45</v>
      </c>
      <c r="D19" s="28" t="s">
        <v>29</v>
      </c>
      <c r="E19" s="29">
        <v>2</v>
      </c>
      <c r="F19" s="29"/>
      <c r="G19" s="30">
        <v>33.6</v>
      </c>
      <c r="H19" s="30">
        <f t="shared" si="10"/>
        <v>65.715888000000007</v>
      </c>
      <c r="I19" s="31">
        <f t="shared" si="11"/>
        <v>67.2</v>
      </c>
      <c r="J19" s="31">
        <f t="shared" si="12"/>
        <v>131.43177600000001</v>
      </c>
      <c r="K19" s="51"/>
      <c r="L19" s="51"/>
      <c r="M19" s="51"/>
      <c r="N19" s="51"/>
    </row>
    <row r="20" spans="1:14" x14ac:dyDescent="0.3">
      <c r="A20" s="56"/>
      <c r="B20" s="58"/>
      <c r="C20" s="27" t="s">
        <v>40</v>
      </c>
      <c r="D20" s="28" t="s">
        <v>39</v>
      </c>
      <c r="E20" s="29">
        <v>32</v>
      </c>
      <c r="F20" s="29">
        <v>53</v>
      </c>
      <c r="G20" s="30">
        <v>22.2</v>
      </c>
      <c r="H20" s="30">
        <f t="shared" si="10"/>
        <v>43.419425999999994</v>
      </c>
      <c r="I20" s="32">
        <f t="shared" ref="I20:I26" si="13">F20*G20</f>
        <v>1176.5999999999999</v>
      </c>
      <c r="J20" s="32">
        <f t="shared" ref="J20:J26" si="14">F20*H20</f>
        <v>2301.2295779999995</v>
      </c>
      <c r="K20" s="51"/>
      <c r="L20" s="51"/>
      <c r="M20" s="51"/>
      <c r="N20" s="51"/>
    </row>
    <row r="21" spans="1:14" x14ac:dyDescent="0.3">
      <c r="A21" s="56"/>
      <c r="B21" s="58"/>
      <c r="C21" s="27" t="s">
        <v>45</v>
      </c>
      <c r="D21" s="28" t="s">
        <v>39</v>
      </c>
      <c r="E21" s="29">
        <v>5</v>
      </c>
      <c r="F21" s="29">
        <v>8</v>
      </c>
      <c r="G21" s="30">
        <v>22.2</v>
      </c>
      <c r="H21" s="30">
        <f t="shared" si="10"/>
        <v>43.419425999999994</v>
      </c>
      <c r="I21" s="32">
        <f t="shared" si="13"/>
        <v>177.6</v>
      </c>
      <c r="J21" s="32">
        <f t="shared" si="14"/>
        <v>347.35540799999995</v>
      </c>
      <c r="K21" s="51"/>
      <c r="L21" s="51"/>
      <c r="M21" s="51"/>
      <c r="N21" s="51"/>
    </row>
    <row r="22" spans="1:14" x14ac:dyDescent="0.3">
      <c r="A22" s="56"/>
      <c r="B22" s="58"/>
      <c r="C22" s="27" t="s">
        <v>45</v>
      </c>
      <c r="D22" s="28" t="s">
        <v>46</v>
      </c>
      <c r="E22" s="29">
        <v>1</v>
      </c>
      <c r="F22" s="29">
        <v>2</v>
      </c>
      <c r="G22" s="30">
        <v>22.2</v>
      </c>
      <c r="H22" s="30">
        <f t="shared" si="10"/>
        <v>43.419425999999994</v>
      </c>
      <c r="I22" s="32">
        <f t="shared" si="13"/>
        <v>44.4</v>
      </c>
      <c r="J22" s="32">
        <f t="shared" si="14"/>
        <v>86.838851999999989</v>
      </c>
      <c r="K22" s="51"/>
      <c r="L22" s="51"/>
      <c r="M22" s="51"/>
      <c r="N22" s="51"/>
    </row>
    <row r="23" spans="1:14" x14ac:dyDescent="0.3">
      <c r="A23" s="56"/>
      <c r="B23" s="58"/>
      <c r="C23" s="27" t="s">
        <v>40</v>
      </c>
      <c r="D23" s="28" t="s">
        <v>30</v>
      </c>
      <c r="E23" s="29">
        <v>145</v>
      </c>
      <c r="F23" s="29">
        <v>242</v>
      </c>
      <c r="G23" s="30">
        <v>22.2</v>
      </c>
      <c r="H23" s="30">
        <f t="shared" si="10"/>
        <v>43.419425999999994</v>
      </c>
      <c r="I23" s="32">
        <f t="shared" si="13"/>
        <v>5372.4</v>
      </c>
      <c r="J23" s="32">
        <f t="shared" si="14"/>
        <v>10507.501091999999</v>
      </c>
      <c r="K23" s="51"/>
      <c r="L23" s="51"/>
      <c r="M23" s="51"/>
      <c r="N23" s="51"/>
    </row>
    <row r="24" spans="1:14" x14ac:dyDescent="0.3">
      <c r="A24" s="56"/>
      <c r="B24" s="58"/>
      <c r="C24" s="27" t="s">
        <v>42</v>
      </c>
      <c r="D24" s="28" t="s">
        <v>30</v>
      </c>
      <c r="E24" s="29">
        <v>1</v>
      </c>
      <c r="F24" s="29">
        <v>2</v>
      </c>
      <c r="G24" s="30">
        <v>14.2</v>
      </c>
      <c r="H24" s="30">
        <f t="shared" si="10"/>
        <v>27.772785999999996</v>
      </c>
      <c r="I24" s="32">
        <f t="shared" si="13"/>
        <v>28.4</v>
      </c>
      <c r="J24" s="32">
        <f t="shared" si="14"/>
        <v>55.545571999999993</v>
      </c>
      <c r="K24" s="51"/>
      <c r="L24" s="51"/>
      <c r="M24" s="51"/>
      <c r="N24" s="51"/>
    </row>
    <row r="25" spans="1:14" x14ac:dyDescent="0.3">
      <c r="A25" s="56"/>
      <c r="B25" s="58"/>
      <c r="C25" s="27" t="s">
        <v>45</v>
      </c>
      <c r="D25" s="28" t="s">
        <v>30</v>
      </c>
      <c r="E25" s="29">
        <v>25</v>
      </c>
      <c r="F25" s="29">
        <v>42</v>
      </c>
      <c r="G25" s="30">
        <v>22.2</v>
      </c>
      <c r="H25" s="30">
        <f t="shared" si="10"/>
        <v>43.419425999999994</v>
      </c>
      <c r="I25" s="32">
        <f t="shared" si="13"/>
        <v>932.4</v>
      </c>
      <c r="J25" s="32">
        <f t="shared" si="14"/>
        <v>1823.6158919999998</v>
      </c>
      <c r="K25" s="51"/>
      <c r="L25" s="51"/>
      <c r="M25" s="51"/>
      <c r="N25" s="51"/>
    </row>
    <row r="26" spans="1:14" x14ac:dyDescent="0.3">
      <c r="A26" s="56"/>
      <c r="B26" s="58"/>
      <c r="C26" s="27" t="s">
        <v>41</v>
      </c>
      <c r="D26" s="28" t="s">
        <v>30</v>
      </c>
      <c r="E26" s="29">
        <v>3</v>
      </c>
      <c r="F26" s="29">
        <v>5</v>
      </c>
      <c r="G26" s="30">
        <v>22.2</v>
      </c>
      <c r="H26" s="30">
        <f t="shared" si="10"/>
        <v>43.419425999999994</v>
      </c>
      <c r="I26" s="32">
        <f t="shared" si="13"/>
        <v>111</v>
      </c>
      <c r="J26" s="32">
        <f t="shared" si="14"/>
        <v>217.09712999999996</v>
      </c>
      <c r="K26" s="51"/>
      <c r="L26" s="51"/>
      <c r="M26" s="51"/>
      <c r="N26" s="51"/>
    </row>
    <row r="27" spans="1:14" x14ac:dyDescent="0.3">
      <c r="A27" s="56"/>
      <c r="B27" s="58"/>
      <c r="C27" s="27" t="s">
        <v>40</v>
      </c>
      <c r="D27" s="28" t="s">
        <v>31</v>
      </c>
      <c r="E27" s="29">
        <v>70</v>
      </c>
      <c r="F27" s="29"/>
      <c r="G27" s="30">
        <v>39.6</v>
      </c>
      <c r="H27" s="30">
        <f t="shared" ref="H27:H32" si="15">G27*1.95583</f>
        <v>77.450868</v>
      </c>
      <c r="I27" s="31">
        <f t="shared" ref="I27:I28" si="16">E27*G27</f>
        <v>2772</v>
      </c>
      <c r="J27" s="31">
        <f t="shared" ref="J27:J28" si="17">E27*H27</f>
        <v>5421.5607600000003</v>
      </c>
      <c r="K27" s="51"/>
      <c r="L27" s="51"/>
      <c r="M27" s="51"/>
      <c r="N27" s="51"/>
    </row>
    <row r="28" spans="1:14" x14ac:dyDescent="0.3">
      <c r="A28" s="56"/>
      <c r="B28" s="58"/>
      <c r="C28" s="27" t="s">
        <v>45</v>
      </c>
      <c r="D28" s="28" t="s">
        <v>31</v>
      </c>
      <c r="E28" s="29">
        <v>8</v>
      </c>
      <c r="F28" s="29"/>
      <c r="G28" s="30">
        <v>23.6</v>
      </c>
      <c r="H28" s="30">
        <f t="shared" si="15"/>
        <v>46.157588000000004</v>
      </c>
      <c r="I28" s="31">
        <f t="shared" si="16"/>
        <v>188.8</v>
      </c>
      <c r="J28" s="31">
        <f t="shared" si="17"/>
        <v>369.26070400000003</v>
      </c>
      <c r="K28" s="51"/>
      <c r="L28" s="51"/>
      <c r="M28" s="51"/>
      <c r="N28" s="51"/>
    </row>
    <row r="29" spans="1:14" x14ac:dyDescent="0.3">
      <c r="A29" s="56"/>
      <c r="B29" s="58"/>
      <c r="C29" s="27" t="s">
        <v>40</v>
      </c>
      <c r="D29" s="33" t="s">
        <v>32</v>
      </c>
      <c r="E29" s="29">
        <v>145</v>
      </c>
      <c r="F29" s="29">
        <v>264</v>
      </c>
      <c r="G29" s="30">
        <v>19.2</v>
      </c>
      <c r="H29" s="30">
        <f t="shared" si="15"/>
        <v>37.551935999999998</v>
      </c>
      <c r="I29" s="32">
        <f t="shared" ref="I29:I32" si="18">F29*G29</f>
        <v>5068.8</v>
      </c>
      <c r="J29" s="32">
        <f t="shared" ref="J29:J32" si="19">F29*H29</f>
        <v>9913.711104</v>
      </c>
      <c r="K29" s="51"/>
      <c r="L29" s="51"/>
      <c r="M29" s="51"/>
      <c r="N29" s="51"/>
    </row>
    <row r="30" spans="1:14" x14ac:dyDescent="0.3">
      <c r="A30" s="56"/>
      <c r="B30" s="58"/>
      <c r="C30" s="27" t="s">
        <v>42</v>
      </c>
      <c r="D30" s="33" t="s">
        <v>32</v>
      </c>
      <c r="E30" s="29">
        <v>2</v>
      </c>
      <c r="F30" s="29">
        <v>4</v>
      </c>
      <c r="G30" s="30">
        <v>14.2</v>
      </c>
      <c r="H30" s="30">
        <f t="shared" si="15"/>
        <v>27.772785999999996</v>
      </c>
      <c r="I30" s="32">
        <f t="shared" si="18"/>
        <v>56.8</v>
      </c>
      <c r="J30" s="32">
        <f t="shared" si="19"/>
        <v>111.09114399999999</v>
      </c>
      <c r="K30" s="51"/>
      <c r="L30" s="51"/>
      <c r="M30" s="51"/>
      <c r="N30" s="51"/>
    </row>
    <row r="31" spans="1:14" x14ac:dyDescent="0.3">
      <c r="A31" s="56"/>
      <c r="B31" s="58"/>
      <c r="C31" s="27" t="s">
        <v>45</v>
      </c>
      <c r="D31" s="33" t="s">
        <v>32</v>
      </c>
      <c r="E31" s="29">
        <v>25</v>
      </c>
      <c r="F31" s="29">
        <v>45</v>
      </c>
      <c r="G31" s="30">
        <v>19.2</v>
      </c>
      <c r="H31" s="30">
        <f t="shared" si="15"/>
        <v>37.551935999999998</v>
      </c>
      <c r="I31" s="32">
        <f t="shared" si="18"/>
        <v>864</v>
      </c>
      <c r="J31" s="32">
        <f t="shared" si="19"/>
        <v>1689.8371199999999</v>
      </c>
      <c r="K31" s="51"/>
      <c r="L31" s="51"/>
      <c r="M31" s="51"/>
      <c r="N31" s="51"/>
    </row>
    <row r="32" spans="1:14" x14ac:dyDescent="0.3">
      <c r="A32" s="56"/>
      <c r="B32" s="58"/>
      <c r="C32" s="27" t="s">
        <v>41</v>
      </c>
      <c r="D32" s="33" t="s">
        <v>32</v>
      </c>
      <c r="E32" s="29">
        <v>3</v>
      </c>
      <c r="F32" s="29">
        <v>5</v>
      </c>
      <c r="G32" s="30">
        <v>19.2</v>
      </c>
      <c r="H32" s="30">
        <f t="shared" si="15"/>
        <v>37.551935999999998</v>
      </c>
      <c r="I32" s="32">
        <f t="shared" si="18"/>
        <v>96</v>
      </c>
      <c r="J32" s="32">
        <f t="shared" si="19"/>
        <v>187.75968</v>
      </c>
      <c r="K32" s="51"/>
      <c r="L32" s="51"/>
      <c r="M32" s="51"/>
      <c r="N32" s="51"/>
    </row>
    <row r="33" spans="1:14" ht="16.2" thickBot="1" x14ac:dyDescent="0.35">
      <c r="A33" s="56"/>
      <c r="B33" s="43" t="s">
        <v>33</v>
      </c>
      <c r="C33" s="34"/>
      <c r="D33" s="35"/>
      <c r="E33" s="36">
        <f>SUM(E17:E32)</f>
        <v>517</v>
      </c>
      <c r="F33" s="36">
        <f>SUM(F17:F32)</f>
        <v>672</v>
      </c>
      <c r="G33" s="37" t="s">
        <v>36</v>
      </c>
      <c r="H33" s="37" t="s">
        <v>36</v>
      </c>
      <c r="I33" s="39">
        <f>SUM(I17:I32)</f>
        <v>18992.399999999998</v>
      </c>
      <c r="J33" s="38">
        <f>SUM(J17:J32)</f>
        <v>37145.905691999993</v>
      </c>
      <c r="K33" s="51"/>
      <c r="L33" s="51"/>
      <c r="M33" s="51"/>
      <c r="N33" s="51"/>
    </row>
    <row r="34" spans="1:14" ht="16.2" customHeight="1" thickBot="1" x14ac:dyDescent="0.35">
      <c r="A34" s="52" t="s">
        <v>35</v>
      </c>
      <c r="B34" s="53"/>
      <c r="C34" s="53"/>
      <c r="D34" s="54"/>
      <c r="E34" s="41">
        <f>E16+E33</f>
        <v>615</v>
      </c>
      <c r="F34" s="41">
        <f>F16+F33</f>
        <v>814</v>
      </c>
      <c r="G34" s="44" t="s">
        <v>36</v>
      </c>
      <c r="H34" s="44" t="s">
        <v>36</v>
      </c>
      <c r="I34" s="42">
        <f>I16+I33</f>
        <v>22286.399999999998</v>
      </c>
      <c r="J34" s="42">
        <f>J16+J33</f>
        <v>43588.409711999993</v>
      </c>
      <c r="K34" s="45">
        <f>I34*5%</f>
        <v>1114.32</v>
      </c>
      <c r="L34" s="46">
        <f>J34*5%</f>
        <v>2179.4204855999997</v>
      </c>
      <c r="M34" s="48">
        <f>I34*1%</f>
        <v>222.86399999999998</v>
      </c>
      <c r="N34" s="47">
        <v>436.15</v>
      </c>
    </row>
  </sheetData>
  <mergeCells count="19"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  <mergeCell ref="N4:N33"/>
    <mergeCell ref="A34:D34"/>
    <mergeCell ref="A4:A33"/>
    <mergeCell ref="K4:K33"/>
    <mergeCell ref="L4:L33"/>
    <mergeCell ref="M4:M33"/>
    <mergeCell ref="B4:B15"/>
    <mergeCell ref="B17:B32"/>
  </mergeCells>
  <pageMargins left="0.7" right="0.7" top="0.75" bottom="0.75" header="0.3" footer="0.3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0" zoomScaleNormal="100" workbookViewId="0">
      <selection activeCell="H51" sqref="H51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72" t="s">
        <v>6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15" customHeight="1" x14ac:dyDescent="0.3">
      <c r="A3" s="73" t="s">
        <v>24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66" t="s">
        <v>4</v>
      </c>
      <c r="B5" s="68" t="s">
        <v>3</v>
      </c>
      <c r="C5" s="68" t="s">
        <v>9</v>
      </c>
      <c r="D5" s="70" t="s">
        <v>0</v>
      </c>
      <c r="E5" s="70" t="s">
        <v>1</v>
      </c>
      <c r="F5" s="70" t="s">
        <v>2</v>
      </c>
      <c r="G5" s="60" t="s">
        <v>27</v>
      </c>
      <c r="H5" s="61"/>
      <c r="I5" s="60" t="s">
        <v>28</v>
      </c>
      <c r="J5" s="74"/>
    </row>
    <row r="6" spans="1:10" ht="37.799999999999997" customHeight="1" thickBot="1" x14ac:dyDescent="0.35">
      <c r="A6" s="67"/>
      <c r="B6" s="69"/>
      <c r="C6" s="69"/>
      <c r="D6" s="71"/>
      <c r="E6" s="71"/>
      <c r="F6" s="71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55" t="s">
        <v>37</v>
      </c>
      <c r="B7" s="57" t="s">
        <v>38</v>
      </c>
      <c r="C7" s="27" t="s">
        <v>40</v>
      </c>
      <c r="D7" s="28" t="s">
        <v>34</v>
      </c>
      <c r="E7" s="29">
        <v>2</v>
      </c>
      <c r="F7" s="29"/>
      <c r="G7" s="30"/>
      <c r="H7" s="30">
        <f t="shared" ref="H7:H18" si="0">G7*1.95583</f>
        <v>0</v>
      </c>
      <c r="I7" s="31">
        <f t="shared" ref="I7:I8" si="1">E7*G7</f>
        <v>0</v>
      </c>
      <c r="J7" s="31">
        <f t="shared" ref="J7:J8" si="2">E7*H7</f>
        <v>0</v>
      </c>
    </row>
    <row r="8" spans="1:10" ht="15.6" x14ac:dyDescent="0.3">
      <c r="A8" s="56"/>
      <c r="B8" s="58"/>
      <c r="C8" s="27" t="s">
        <v>40</v>
      </c>
      <c r="D8" s="28" t="s">
        <v>29</v>
      </c>
      <c r="E8" s="29">
        <v>9</v>
      </c>
      <c r="F8" s="29"/>
      <c r="G8" s="30"/>
      <c r="H8" s="30">
        <f t="shared" si="0"/>
        <v>0</v>
      </c>
      <c r="I8" s="31">
        <f t="shared" si="1"/>
        <v>0</v>
      </c>
      <c r="J8" s="31">
        <f t="shared" si="2"/>
        <v>0</v>
      </c>
    </row>
    <row r="9" spans="1:10" ht="15.6" x14ac:dyDescent="0.3">
      <c r="A9" s="56"/>
      <c r="B9" s="58"/>
      <c r="C9" s="27" t="s">
        <v>40</v>
      </c>
      <c r="D9" s="28" t="s">
        <v>39</v>
      </c>
      <c r="E9" s="29">
        <v>2</v>
      </c>
      <c r="F9" s="29">
        <v>3</v>
      </c>
      <c r="G9" s="30"/>
      <c r="H9" s="30">
        <f t="shared" si="0"/>
        <v>0</v>
      </c>
      <c r="I9" s="32">
        <f t="shared" ref="I9:I13" si="3">F9*G9</f>
        <v>0</v>
      </c>
      <c r="J9" s="32">
        <f t="shared" ref="J9:J13" si="4">F9*H9</f>
        <v>0</v>
      </c>
    </row>
    <row r="10" spans="1:10" ht="15.6" x14ac:dyDescent="0.3">
      <c r="A10" s="56"/>
      <c r="B10" s="58"/>
      <c r="C10" s="27" t="s">
        <v>40</v>
      </c>
      <c r="D10" s="28" t="s">
        <v>30</v>
      </c>
      <c r="E10" s="29">
        <v>24</v>
      </c>
      <c r="F10" s="29">
        <v>40</v>
      </c>
      <c r="G10" s="30"/>
      <c r="H10" s="30">
        <f t="shared" si="0"/>
        <v>0</v>
      </c>
      <c r="I10" s="32">
        <f t="shared" si="3"/>
        <v>0</v>
      </c>
      <c r="J10" s="32">
        <f t="shared" si="4"/>
        <v>0</v>
      </c>
    </row>
    <row r="11" spans="1:10" ht="15.6" x14ac:dyDescent="0.3">
      <c r="A11" s="56"/>
      <c r="B11" s="58"/>
      <c r="C11" s="27" t="s">
        <v>41</v>
      </c>
      <c r="D11" s="28" t="s">
        <v>30</v>
      </c>
      <c r="E11" s="29">
        <v>3</v>
      </c>
      <c r="F11" s="29">
        <v>5</v>
      </c>
      <c r="G11" s="30"/>
      <c r="H11" s="30">
        <f t="shared" si="0"/>
        <v>0</v>
      </c>
      <c r="I11" s="32">
        <f t="shared" si="3"/>
        <v>0</v>
      </c>
      <c r="J11" s="32">
        <f t="shared" si="4"/>
        <v>0</v>
      </c>
    </row>
    <row r="12" spans="1:10" ht="15.6" x14ac:dyDescent="0.3">
      <c r="A12" s="56"/>
      <c r="B12" s="58"/>
      <c r="C12" s="27" t="s">
        <v>42</v>
      </c>
      <c r="D12" s="28" t="s">
        <v>30</v>
      </c>
      <c r="E12" s="29">
        <v>4</v>
      </c>
      <c r="F12" s="29">
        <v>7</v>
      </c>
      <c r="G12" s="30"/>
      <c r="H12" s="30">
        <f t="shared" si="0"/>
        <v>0</v>
      </c>
      <c r="I12" s="32">
        <f t="shared" si="3"/>
        <v>0</v>
      </c>
      <c r="J12" s="32">
        <f t="shared" si="4"/>
        <v>0</v>
      </c>
    </row>
    <row r="13" spans="1:10" ht="15.6" x14ac:dyDescent="0.3">
      <c r="A13" s="56"/>
      <c r="B13" s="58"/>
      <c r="C13" s="27" t="s">
        <v>43</v>
      </c>
      <c r="D13" s="28" t="s">
        <v>30</v>
      </c>
      <c r="E13" s="29">
        <v>8</v>
      </c>
      <c r="F13" s="29">
        <v>13</v>
      </c>
      <c r="G13" s="30"/>
      <c r="H13" s="30">
        <f t="shared" si="0"/>
        <v>0</v>
      </c>
      <c r="I13" s="32">
        <f t="shared" si="3"/>
        <v>0</v>
      </c>
      <c r="J13" s="32">
        <f t="shared" si="4"/>
        <v>0</v>
      </c>
    </row>
    <row r="14" spans="1:10" ht="15.6" x14ac:dyDescent="0.3">
      <c r="A14" s="56"/>
      <c r="B14" s="58"/>
      <c r="C14" s="27" t="s">
        <v>40</v>
      </c>
      <c r="D14" s="28" t="s">
        <v>31</v>
      </c>
      <c r="E14" s="29">
        <v>5</v>
      </c>
      <c r="F14" s="29"/>
      <c r="G14" s="30"/>
      <c r="H14" s="30">
        <f t="shared" si="0"/>
        <v>0</v>
      </c>
      <c r="I14" s="31">
        <f t="shared" ref="I14" si="5">E14*G14</f>
        <v>0</v>
      </c>
      <c r="J14" s="31">
        <f t="shared" ref="J14" si="6">E14*H14</f>
        <v>0</v>
      </c>
    </row>
    <row r="15" spans="1:10" ht="15.6" x14ac:dyDescent="0.3">
      <c r="A15" s="56"/>
      <c r="B15" s="58"/>
      <c r="C15" s="27" t="s">
        <v>40</v>
      </c>
      <c r="D15" s="33" t="s">
        <v>32</v>
      </c>
      <c r="E15" s="29">
        <v>24</v>
      </c>
      <c r="F15" s="29">
        <v>44</v>
      </c>
      <c r="G15" s="30"/>
      <c r="H15" s="30">
        <f t="shared" si="0"/>
        <v>0</v>
      </c>
      <c r="I15" s="32">
        <f t="shared" ref="I15:I18" si="7">F15*G15</f>
        <v>0</v>
      </c>
      <c r="J15" s="32">
        <f t="shared" ref="J15:J18" si="8">F15*H15</f>
        <v>0</v>
      </c>
    </row>
    <row r="16" spans="1:10" ht="15.6" x14ac:dyDescent="0.3">
      <c r="A16" s="56"/>
      <c r="B16" s="58"/>
      <c r="C16" s="27" t="s">
        <v>41</v>
      </c>
      <c r="D16" s="33" t="s">
        <v>32</v>
      </c>
      <c r="E16" s="29">
        <v>3</v>
      </c>
      <c r="F16" s="29">
        <v>5</v>
      </c>
      <c r="G16" s="30"/>
      <c r="H16" s="30">
        <f t="shared" si="0"/>
        <v>0</v>
      </c>
      <c r="I16" s="32">
        <f t="shared" si="7"/>
        <v>0</v>
      </c>
      <c r="J16" s="32">
        <f t="shared" si="8"/>
        <v>0</v>
      </c>
    </row>
    <row r="17" spans="1:10" ht="15.6" x14ac:dyDescent="0.3">
      <c r="A17" s="56"/>
      <c r="B17" s="58"/>
      <c r="C17" s="27" t="s">
        <v>42</v>
      </c>
      <c r="D17" s="33" t="s">
        <v>32</v>
      </c>
      <c r="E17" s="29">
        <v>5</v>
      </c>
      <c r="F17" s="29">
        <v>9</v>
      </c>
      <c r="G17" s="30"/>
      <c r="H17" s="30">
        <f t="shared" si="0"/>
        <v>0</v>
      </c>
      <c r="I17" s="32">
        <f t="shared" si="7"/>
        <v>0</v>
      </c>
      <c r="J17" s="32">
        <f t="shared" si="8"/>
        <v>0</v>
      </c>
    </row>
    <row r="18" spans="1:10" ht="15.6" x14ac:dyDescent="0.3">
      <c r="A18" s="56"/>
      <c r="B18" s="58"/>
      <c r="C18" s="27" t="s">
        <v>43</v>
      </c>
      <c r="D18" s="33" t="s">
        <v>32</v>
      </c>
      <c r="E18" s="29">
        <v>9</v>
      </c>
      <c r="F18" s="29">
        <v>16</v>
      </c>
      <c r="G18" s="30"/>
      <c r="H18" s="30">
        <f t="shared" si="0"/>
        <v>0</v>
      </c>
      <c r="I18" s="32">
        <f t="shared" si="7"/>
        <v>0</v>
      </c>
      <c r="J18" s="32">
        <f t="shared" si="8"/>
        <v>0</v>
      </c>
    </row>
    <row r="19" spans="1:10" ht="15.6" x14ac:dyDescent="0.3">
      <c r="A19" s="56"/>
      <c r="B19" s="43" t="s">
        <v>33</v>
      </c>
      <c r="C19" s="34"/>
      <c r="D19" s="35"/>
      <c r="E19" s="36">
        <f>SUM(E7:E18)</f>
        <v>98</v>
      </c>
      <c r="F19" s="36">
        <f>SUM(F8:F18)</f>
        <v>142</v>
      </c>
      <c r="G19" s="37" t="s">
        <v>36</v>
      </c>
      <c r="H19" s="37" t="s">
        <v>36</v>
      </c>
      <c r="I19" s="38">
        <f>SUM(I7:I18)</f>
        <v>0</v>
      </c>
      <c r="J19" s="38">
        <f>SUM(J7:J18)</f>
        <v>0</v>
      </c>
    </row>
    <row r="20" spans="1:10" ht="15.6" x14ac:dyDescent="0.3">
      <c r="A20" s="56"/>
      <c r="B20" s="58" t="s">
        <v>44</v>
      </c>
      <c r="C20" s="27" t="s">
        <v>40</v>
      </c>
      <c r="D20" s="28" t="s">
        <v>34</v>
      </c>
      <c r="E20" s="29">
        <v>3</v>
      </c>
      <c r="F20" s="29"/>
      <c r="G20" s="30"/>
      <c r="H20" s="30">
        <f t="shared" ref="H20:H35" si="9">G20*1.95583</f>
        <v>0</v>
      </c>
      <c r="I20" s="31">
        <f t="shared" ref="I20:I22" si="10">E20*G20</f>
        <v>0</v>
      </c>
      <c r="J20" s="31">
        <f t="shared" ref="J20:J22" si="11">E20*H20</f>
        <v>0</v>
      </c>
    </row>
    <row r="21" spans="1:10" ht="15.6" x14ac:dyDescent="0.3">
      <c r="A21" s="56"/>
      <c r="B21" s="58"/>
      <c r="C21" s="27" t="s">
        <v>40</v>
      </c>
      <c r="D21" s="28" t="s">
        <v>29</v>
      </c>
      <c r="E21" s="29">
        <v>47</v>
      </c>
      <c r="F21" s="29"/>
      <c r="G21" s="30"/>
      <c r="H21" s="30">
        <f t="shared" si="9"/>
        <v>0</v>
      </c>
      <c r="I21" s="31">
        <f t="shared" si="10"/>
        <v>0</v>
      </c>
      <c r="J21" s="31">
        <f t="shared" si="11"/>
        <v>0</v>
      </c>
    </row>
    <row r="22" spans="1:10" ht="15.6" x14ac:dyDescent="0.3">
      <c r="A22" s="56"/>
      <c r="B22" s="58"/>
      <c r="C22" s="27" t="s">
        <v>45</v>
      </c>
      <c r="D22" s="28" t="s">
        <v>29</v>
      </c>
      <c r="E22" s="29">
        <v>2</v>
      </c>
      <c r="F22" s="29"/>
      <c r="G22" s="30"/>
      <c r="H22" s="30">
        <f t="shared" si="9"/>
        <v>0</v>
      </c>
      <c r="I22" s="31">
        <f t="shared" si="10"/>
        <v>0</v>
      </c>
      <c r="J22" s="31">
        <f t="shared" si="11"/>
        <v>0</v>
      </c>
    </row>
    <row r="23" spans="1:10" ht="15.6" x14ac:dyDescent="0.3">
      <c r="A23" s="56"/>
      <c r="B23" s="58"/>
      <c r="C23" s="27" t="s">
        <v>40</v>
      </c>
      <c r="D23" s="28" t="s">
        <v>39</v>
      </c>
      <c r="E23" s="29">
        <v>32</v>
      </c>
      <c r="F23" s="29">
        <v>53</v>
      </c>
      <c r="G23" s="30"/>
      <c r="H23" s="30">
        <f t="shared" si="9"/>
        <v>0</v>
      </c>
      <c r="I23" s="32">
        <f t="shared" ref="I23:I29" si="12">F23*G23</f>
        <v>0</v>
      </c>
      <c r="J23" s="32">
        <f t="shared" ref="J23:J29" si="13">F23*H23</f>
        <v>0</v>
      </c>
    </row>
    <row r="24" spans="1:10" ht="15.6" x14ac:dyDescent="0.3">
      <c r="A24" s="56"/>
      <c r="B24" s="58"/>
      <c r="C24" s="27" t="s">
        <v>45</v>
      </c>
      <c r="D24" s="28" t="s">
        <v>39</v>
      </c>
      <c r="E24" s="29">
        <v>5</v>
      </c>
      <c r="F24" s="29">
        <v>8</v>
      </c>
      <c r="G24" s="30"/>
      <c r="H24" s="30">
        <f t="shared" si="9"/>
        <v>0</v>
      </c>
      <c r="I24" s="32">
        <f t="shared" si="12"/>
        <v>0</v>
      </c>
      <c r="J24" s="32">
        <f t="shared" si="13"/>
        <v>0</v>
      </c>
    </row>
    <row r="25" spans="1:10" ht="15.6" x14ac:dyDescent="0.3">
      <c r="A25" s="56"/>
      <c r="B25" s="58"/>
      <c r="C25" s="27" t="s">
        <v>45</v>
      </c>
      <c r="D25" s="28" t="s">
        <v>46</v>
      </c>
      <c r="E25" s="29">
        <v>1</v>
      </c>
      <c r="F25" s="29">
        <v>2</v>
      </c>
      <c r="G25" s="30"/>
      <c r="H25" s="30">
        <f t="shared" si="9"/>
        <v>0</v>
      </c>
      <c r="I25" s="32">
        <f t="shared" si="12"/>
        <v>0</v>
      </c>
      <c r="J25" s="32">
        <f t="shared" si="13"/>
        <v>0</v>
      </c>
    </row>
    <row r="26" spans="1:10" ht="15.6" x14ac:dyDescent="0.3">
      <c r="A26" s="56"/>
      <c r="B26" s="58"/>
      <c r="C26" s="27" t="s">
        <v>40</v>
      </c>
      <c r="D26" s="28" t="s">
        <v>30</v>
      </c>
      <c r="E26" s="29">
        <v>145</v>
      </c>
      <c r="F26" s="29">
        <v>242</v>
      </c>
      <c r="G26" s="30"/>
      <c r="H26" s="30">
        <f t="shared" si="9"/>
        <v>0</v>
      </c>
      <c r="I26" s="32">
        <f t="shared" si="12"/>
        <v>0</v>
      </c>
      <c r="J26" s="32">
        <f t="shared" si="13"/>
        <v>0</v>
      </c>
    </row>
    <row r="27" spans="1:10" ht="15.6" x14ac:dyDescent="0.3">
      <c r="A27" s="56"/>
      <c r="B27" s="58"/>
      <c r="C27" s="27" t="s">
        <v>42</v>
      </c>
      <c r="D27" s="28" t="s">
        <v>30</v>
      </c>
      <c r="E27" s="29">
        <v>1</v>
      </c>
      <c r="F27" s="29">
        <v>2</v>
      </c>
      <c r="G27" s="30"/>
      <c r="H27" s="30">
        <f t="shared" si="9"/>
        <v>0</v>
      </c>
      <c r="I27" s="32">
        <f t="shared" si="12"/>
        <v>0</v>
      </c>
      <c r="J27" s="32">
        <f t="shared" si="13"/>
        <v>0</v>
      </c>
    </row>
    <row r="28" spans="1:10" ht="15.6" x14ac:dyDescent="0.3">
      <c r="A28" s="56"/>
      <c r="B28" s="58"/>
      <c r="C28" s="27" t="s">
        <v>45</v>
      </c>
      <c r="D28" s="28" t="s">
        <v>30</v>
      </c>
      <c r="E28" s="29">
        <v>25</v>
      </c>
      <c r="F28" s="29">
        <v>42</v>
      </c>
      <c r="G28" s="30"/>
      <c r="H28" s="30">
        <f t="shared" si="9"/>
        <v>0</v>
      </c>
      <c r="I28" s="32">
        <f t="shared" si="12"/>
        <v>0</v>
      </c>
      <c r="J28" s="32">
        <f t="shared" si="13"/>
        <v>0</v>
      </c>
    </row>
    <row r="29" spans="1:10" ht="15.6" x14ac:dyDescent="0.3">
      <c r="A29" s="56"/>
      <c r="B29" s="58"/>
      <c r="C29" s="27" t="s">
        <v>41</v>
      </c>
      <c r="D29" s="28" t="s">
        <v>30</v>
      </c>
      <c r="E29" s="29">
        <v>3</v>
      </c>
      <c r="F29" s="29">
        <v>5</v>
      </c>
      <c r="G29" s="30"/>
      <c r="H29" s="30">
        <f t="shared" si="9"/>
        <v>0</v>
      </c>
      <c r="I29" s="32">
        <f t="shared" si="12"/>
        <v>0</v>
      </c>
      <c r="J29" s="32">
        <f t="shared" si="13"/>
        <v>0</v>
      </c>
    </row>
    <row r="30" spans="1:10" ht="15.6" x14ac:dyDescent="0.3">
      <c r="A30" s="56"/>
      <c r="B30" s="58"/>
      <c r="C30" s="27" t="s">
        <v>40</v>
      </c>
      <c r="D30" s="28" t="s">
        <v>31</v>
      </c>
      <c r="E30" s="29">
        <v>70</v>
      </c>
      <c r="F30" s="29"/>
      <c r="G30" s="30"/>
      <c r="H30" s="30">
        <f t="shared" si="9"/>
        <v>0</v>
      </c>
      <c r="I30" s="31">
        <f t="shared" ref="I30:I31" si="14">E30*G30</f>
        <v>0</v>
      </c>
      <c r="J30" s="31">
        <f t="shared" ref="J30:J31" si="15">E30*H30</f>
        <v>0</v>
      </c>
    </row>
    <row r="31" spans="1:10" ht="15.6" x14ac:dyDescent="0.3">
      <c r="A31" s="56"/>
      <c r="B31" s="58"/>
      <c r="C31" s="27" t="s">
        <v>45</v>
      </c>
      <c r="D31" s="28" t="s">
        <v>31</v>
      </c>
      <c r="E31" s="29">
        <v>8</v>
      </c>
      <c r="F31" s="29"/>
      <c r="G31" s="30"/>
      <c r="H31" s="30">
        <f t="shared" si="9"/>
        <v>0</v>
      </c>
      <c r="I31" s="31">
        <f t="shared" si="14"/>
        <v>0</v>
      </c>
      <c r="J31" s="31">
        <f t="shared" si="15"/>
        <v>0</v>
      </c>
    </row>
    <row r="32" spans="1:10" ht="15.6" x14ac:dyDescent="0.3">
      <c r="A32" s="56"/>
      <c r="B32" s="58"/>
      <c r="C32" s="27" t="s">
        <v>40</v>
      </c>
      <c r="D32" s="33" t="s">
        <v>32</v>
      </c>
      <c r="E32" s="29">
        <v>145</v>
      </c>
      <c r="F32" s="29">
        <v>264</v>
      </c>
      <c r="G32" s="30"/>
      <c r="H32" s="30">
        <f t="shared" si="9"/>
        <v>0</v>
      </c>
      <c r="I32" s="32">
        <f t="shared" ref="I32:I35" si="16">F32*G32</f>
        <v>0</v>
      </c>
      <c r="J32" s="32">
        <f t="shared" ref="J32:J35" si="17">F32*H32</f>
        <v>0</v>
      </c>
    </row>
    <row r="33" spans="1:10" ht="15.6" x14ac:dyDescent="0.3">
      <c r="A33" s="56"/>
      <c r="B33" s="58"/>
      <c r="C33" s="27" t="s">
        <v>42</v>
      </c>
      <c r="D33" s="33" t="s">
        <v>32</v>
      </c>
      <c r="E33" s="29">
        <v>2</v>
      </c>
      <c r="F33" s="29">
        <v>4</v>
      </c>
      <c r="G33" s="30"/>
      <c r="H33" s="30">
        <f t="shared" si="9"/>
        <v>0</v>
      </c>
      <c r="I33" s="32">
        <f t="shared" si="16"/>
        <v>0</v>
      </c>
      <c r="J33" s="32">
        <f t="shared" si="17"/>
        <v>0</v>
      </c>
    </row>
    <row r="34" spans="1:10" ht="15.6" x14ac:dyDescent="0.3">
      <c r="A34" s="56"/>
      <c r="B34" s="58"/>
      <c r="C34" s="27" t="s">
        <v>45</v>
      </c>
      <c r="D34" s="33" t="s">
        <v>32</v>
      </c>
      <c r="E34" s="29">
        <v>25</v>
      </c>
      <c r="F34" s="29">
        <v>45</v>
      </c>
      <c r="G34" s="30"/>
      <c r="H34" s="30">
        <f t="shared" si="9"/>
        <v>0</v>
      </c>
      <c r="I34" s="32">
        <f t="shared" si="16"/>
        <v>0</v>
      </c>
      <c r="J34" s="32">
        <f t="shared" si="17"/>
        <v>0</v>
      </c>
    </row>
    <row r="35" spans="1:10" ht="15.6" x14ac:dyDescent="0.3">
      <c r="A35" s="56"/>
      <c r="B35" s="58"/>
      <c r="C35" s="27" t="s">
        <v>41</v>
      </c>
      <c r="D35" s="33" t="s">
        <v>32</v>
      </c>
      <c r="E35" s="29">
        <v>3</v>
      </c>
      <c r="F35" s="29">
        <v>5</v>
      </c>
      <c r="G35" s="30"/>
      <c r="H35" s="30">
        <f t="shared" si="9"/>
        <v>0</v>
      </c>
      <c r="I35" s="32">
        <f t="shared" si="16"/>
        <v>0</v>
      </c>
      <c r="J35" s="32">
        <f t="shared" si="17"/>
        <v>0</v>
      </c>
    </row>
    <row r="36" spans="1:10" ht="16.2" thickBot="1" x14ac:dyDescent="0.35">
      <c r="A36" s="56"/>
      <c r="B36" s="43" t="s">
        <v>33</v>
      </c>
      <c r="C36" s="34"/>
      <c r="D36" s="35"/>
      <c r="E36" s="36">
        <f>SUM(E20:E35)</f>
        <v>517</v>
      </c>
      <c r="F36" s="36">
        <f>SUM(F20:F35)</f>
        <v>672</v>
      </c>
      <c r="G36" s="37" t="s">
        <v>36</v>
      </c>
      <c r="H36" s="37" t="s">
        <v>36</v>
      </c>
      <c r="I36" s="39">
        <f>SUM(I20:I35)</f>
        <v>0</v>
      </c>
      <c r="J36" s="38">
        <f>SUM(J20:J35)</f>
        <v>0</v>
      </c>
    </row>
    <row r="37" spans="1:10" ht="16.2" customHeight="1" thickBot="1" x14ac:dyDescent="0.35">
      <c r="A37" s="52" t="s">
        <v>35</v>
      </c>
      <c r="B37" s="53"/>
      <c r="C37" s="53"/>
      <c r="D37" s="54"/>
      <c r="E37" s="41">
        <f>E19+E36</f>
        <v>615</v>
      </c>
      <c r="F37" s="41">
        <f>F19+F36</f>
        <v>814</v>
      </c>
      <c r="G37" s="44" t="s">
        <v>36</v>
      </c>
      <c r="H37" s="44" t="s">
        <v>36</v>
      </c>
      <c r="I37" s="42">
        <f>I19+I36</f>
        <v>0</v>
      </c>
      <c r="J37" s="42">
        <f>J19+J36</f>
        <v>0</v>
      </c>
    </row>
    <row r="38" spans="1:10" x14ac:dyDescent="0.3">
      <c r="A38" s="4"/>
      <c r="B38" s="4"/>
      <c r="C38" s="4"/>
      <c r="D38" s="49"/>
      <c r="E38" s="4"/>
      <c r="F38" s="4"/>
      <c r="G38" s="4"/>
      <c r="H38" s="23"/>
    </row>
    <row r="39" spans="1:10" ht="15.6" customHeight="1" x14ac:dyDescent="0.3">
      <c r="A39" s="1"/>
      <c r="B39" s="12"/>
      <c r="C39" s="21"/>
      <c r="D39" s="21"/>
      <c r="E39" s="13"/>
      <c r="F39" s="24"/>
      <c r="G39" s="24"/>
      <c r="H39" s="24"/>
      <c r="I39" s="22"/>
    </row>
    <row r="40" spans="1:10" x14ac:dyDescent="0.3">
      <c r="A40" s="1"/>
      <c r="B40" s="12"/>
      <c r="C40" s="21"/>
      <c r="D40" s="21"/>
      <c r="E40" s="13"/>
      <c r="F40" s="14"/>
      <c r="G40" s="14"/>
      <c r="H40" s="12"/>
      <c r="I40" s="12"/>
    </row>
    <row r="41" spans="1:10" x14ac:dyDescent="0.3">
      <c r="A41" s="1"/>
      <c r="B41" s="10" t="s">
        <v>7</v>
      </c>
      <c r="C41" s="10"/>
      <c r="D41" s="10"/>
      <c r="E41" s="10"/>
      <c r="F41" s="10" t="s">
        <v>8</v>
      </c>
      <c r="G41" s="11"/>
      <c r="H41" s="11"/>
      <c r="I41" s="12"/>
    </row>
    <row r="42" spans="1:10" x14ac:dyDescent="0.3">
      <c r="A42" s="1"/>
      <c r="B42" s="11"/>
      <c r="C42" s="11"/>
      <c r="D42" s="11"/>
      <c r="E42" s="11"/>
      <c r="F42" s="11"/>
      <c r="G42" s="11"/>
      <c r="H42" s="11"/>
      <c r="I42" s="12"/>
    </row>
  </sheetData>
  <mergeCells count="14"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  <mergeCell ref="A7:A36"/>
    <mergeCell ref="B7:B18"/>
    <mergeCell ref="B20:B35"/>
    <mergeCell ref="A37:D37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E13" sqref="E13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75" t="s">
        <v>16</v>
      </c>
      <c r="B1" s="75"/>
      <c r="C1" s="75"/>
      <c r="D1" s="75"/>
      <c r="E1" s="75"/>
      <c r="F1" s="75"/>
      <c r="G1" s="75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75" t="s">
        <v>25</v>
      </c>
      <c r="B3" s="75"/>
      <c r="C3" s="75"/>
      <c r="D3" s="75"/>
      <c r="E3" s="75"/>
      <c r="F3" s="75"/>
      <c r="G3" s="75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75" t="s">
        <v>17</v>
      </c>
      <c r="B6" s="75"/>
      <c r="C6" s="75"/>
      <c r="D6" s="75"/>
      <c r="E6" s="75"/>
      <c r="F6" s="75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76"/>
      <c r="B8" s="76"/>
      <c r="C8" s="76"/>
      <c r="D8" s="76"/>
      <c r="E8" s="76"/>
      <c r="F8" s="76"/>
    </row>
    <row r="9" spans="1:8" x14ac:dyDescent="0.3">
      <c r="A9" s="77" t="s">
        <v>10</v>
      </c>
      <c r="B9" s="80" t="s">
        <v>26</v>
      </c>
      <c r="C9" s="80"/>
      <c r="D9" s="80"/>
      <c r="E9" s="80"/>
      <c r="F9" s="82" t="s">
        <v>11</v>
      </c>
    </row>
    <row r="10" spans="1:8" x14ac:dyDescent="0.3">
      <c r="A10" s="78"/>
      <c r="B10" s="81"/>
      <c r="C10" s="81"/>
      <c r="D10" s="81"/>
      <c r="E10" s="81"/>
      <c r="F10" s="83"/>
    </row>
    <row r="11" spans="1:8" ht="16.2" thickBot="1" x14ac:dyDescent="0.35">
      <c r="A11" s="79"/>
      <c r="B11" s="17" t="s">
        <v>12</v>
      </c>
      <c r="C11" s="17" t="s">
        <v>13</v>
      </c>
      <c r="D11" s="17" t="s">
        <v>14</v>
      </c>
      <c r="E11" s="17" t="s">
        <v>15</v>
      </c>
      <c r="F11" s="84"/>
    </row>
    <row r="12" spans="1:8" ht="15.6" x14ac:dyDescent="0.3">
      <c r="A12" s="18" t="s">
        <v>37</v>
      </c>
      <c r="B12" s="18"/>
      <c r="C12" s="18"/>
      <c r="D12" s="18" t="s">
        <v>47</v>
      </c>
      <c r="E12" s="18" t="s">
        <v>48</v>
      </c>
      <c r="F12" s="19">
        <f>B12+C12+D12+E12</f>
        <v>615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2026-06-01T12:21:04Z</cp:lastPrinted>
  <dcterms:created xsi:type="dcterms:W3CDTF">2019-10-11T07:43:52Z</dcterms:created>
  <dcterms:modified xsi:type="dcterms:W3CDTF">2026-06-24T13:05:17Z</dcterms:modified>
</cp:coreProperties>
</file>