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Desktop-2gblen0\1\ДЪРВОДОБИВ\2026\Корен Обосн ДГС Варна 2026-3\10-08-26\"/>
    </mc:Choice>
  </mc:AlternateContent>
  <xr:revisionPtr revIDLastSave="0" documentId="13_ncr:1_{9CA3C415-08AD-4536-925D-D7827414AD15}" xr6:coauthVersionLast="47" xr6:coauthVersionMax="47" xr10:uidLastSave="{00000000-0000-0000-0000-000000000000}"/>
  <bookViews>
    <workbookView xWindow="-120" yWindow="-120" windowWidth="19440" windowHeight="15000" xr2:uid="{477E6803-CF38-4EB8-A687-10292038E57D}"/>
  </bookViews>
  <sheets>
    <sheet name="прил.1" sheetId="1" r:id="rId1"/>
    <sheet name="прил.2" sheetId="2" r:id="rId2"/>
    <sheet name="прил.3" sheetId="3" r:id="rId3"/>
  </sheets>
  <definedNames>
    <definedName name="_xlnm._FilterDatabase" localSheetId="0" hidden="1">прил.1!$B$5:$O$41</definedName>
    <definedName name="_xlnm._FilterDatabase" localSheetId="1" hidden="1">прил.2!$B$4:$J$41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1" i="1" l="1"/>
  <c r="F41" i="1"/>
  <c r="F40" i="1"/>
  <c r="K39" i="2"/>
  <c r="K38" i="2"/>
  <c r="K37" i="2"/>
  <c r="K36" i="2"/>
  <c r="K35" i="2"/>
  <c r="K34" i="2"/>
  <c r="K33" i="2"/>
  <c r="K32" i="2"/>
  <c r="K30" i="2"/>
  <c r="K29" i="2"/>
  <c r="K28" i="2"/>
  <c r="K27" i="2"/>
  <c r="K26" i="2"/>
  <c r="K25" i="2"/>
  <c r="K24" i="2"/>
  <c r="K23" i="2"/>
  <c r="K21" i="2"/>
  <c r="K20" i="2"/>
  <c r="K19" i="2"/>
  <c r="K18" i="2"/>
  <c r="K17" i="2"/>
  <c r="K16" i="2"/>
  <c r="K15" i="2"/>
  <c r="K14" i="2"/>
  <c r="K11" i="2"/>
  <c r="K10" i="2"/>
  <c r="K9" i="2"/>
  <c r="K8" i="2"/>
  <c r="K7" i="2"/>
  <c r="K6" i="2"/>
  <c r="K5" i="2"/>
  <c r="G40" i="2"/>
  <c r="F40" i="2"/>
  <c r="J39" i="2"/>
  <c r="J38" i="2"/>
  <c r="J37" i="2"/>
  <c r="J36" i="2"/>
  <c r="J35" i="2"/>
  <c r="J34" i="2"/>
  <c r="J33" i="2"/>
  <c r="J32" i="2"/>
  <c r="G31" i="2"/>
  <c r="F31" i="2"/>
  <c r="J30" i="2"/>
  <c r="J29" i="2"/>
  <c r="J28" i="2"/>
  <c r="J27" i="2"/>
  <c r="J26" i="2"/>
  <c r="J25" i="2"/>
  <c r="J24" i="2"/>
  <c r="J23" i="2"/>
  <c r="G22" i="2"/>
  <c r="F22" i="2"/>
  <c r="J21" i="2"/>
  <c r="J20" i="2"/>
  <c r="J19" i="2"/>
  <c r="J18" i="2"/>
  <c r="J17" i="2"/>
  <c r="J16" i="2"/>
  <c r="J15" i="2"/>
  <c r="J14" i="2"/>
  <c r="F13" i="2"/>
  <c r="G12" i="2"/>
  <c r="J12" i="2" s="1"/>
  <c r="J11" i="2"/>
  <c r="J10" i="2"/>
  <c r="J9" i="2"/>
  <c r="J8" i="2"/>
  <c r="J7" i="2"/>
  <c r="J6" i="2"/>
  <c r="J5" i="2"/>
  <c r="F41" i="2" l="1"/>
  <c r="K31" i="2"/>
  <c r="K22" i="2"/>
  <c r="K40" i="2"/>
  <c r="G13" i="2"/>
  <c r="G41" i="2" s="1"/>
  <c r="K12" i="2"/>
  <c r="K13" i="2" s="1"/>
  <c r="J13" i="2"/>
  <c r="J22" i="2"/>
  <c r="J31" i="2"/>
  <c r="J40" i="2"/>
  <c r="G12" i="1"/>
  <c r="J41" i="2" l="1"/>
  <c r="K41" i="2"/>
  <c r="G40" i="1"/>
  <c r="J39" i="1"/>
  <c r="J38" i="1"/>
  <c r="J37" i="1"/>
  <c r="J36" i="1"/>
  <c r="J35" i="1"/>
  <c r="J34" i="1"/>
  <c r="J33" i="1"/>
  <c r="J32" i="1"/>
  <c r="F31" i="1"/>
  <c r="F22" i="1"/>
  <c r="F13" i="1"/>
  <c r="J24" i="1"/>
  <c r="J25" i="1"/>
  <c r="J26" i="1"/>
  <c r="J27" i="1"/>
  <c r="J28" i="1"/>
  <c r="J29" i="1"/>
  <c r="J30" i="1"/>
  <c r="J23" i="1"/>
  <c r="J15" i="1"/>
  <c r="J16" i="1"/>
  <c r="J17" i="1"/>
  <c r="J18" i="1"/>
  <c r="J19" i="1"/>
  <c r="J20" i="1"/>
  <c r="J21" i="1"/>
  <c r="J14" i="1"/>
  <c r="J6" i="1"/>
  <c r="J7" i="1"/>
  <c r="J8" i="1"/>
  <c r="J9" i="1"/>
  <c r="J10" i="1"/>
  <c r="J11" i="1"/>
  <c r="J12" i="1"/>
  <c r="J5" i="1"/>
  <c r="J40" i="1" l="1"/>
  <c r="J13" i="1"/>
  <c r="J22" i="1"/>
  <c r="J31" i="1"/>
  <c r="J41" i="1" l="1"/>
  <c r="G13" i="1"/>
  <c r="G22" i="1"/>
  <c r="G31" i="1"/>
  <c r="N41" i="1" l="1"/>
  <c r="O41" i="1" s="1"/>
  <c r="L41" i="1"/>
  <c r="M41" i="1" s="1"/>
  <c r="K41" i="1"/>
  <c r="G9" i="3"/>
</calcChain>
</file>

<file path=xl/sharedStrings.xml><?xml version="1.0" encoding="utf-8"?>
<sst xmlns="http://schemas.openxmlformats.org/spreadsheetml/2006/main" count="203" uniqueCount="52">
  <si>
    <t>ПРИЛОЖЕНИЕ  № 1</t>
  </si>
  <si>
    <t>за продажба на прогнозни количества стояща дървесина на корен</t>
  </si>
  <si>
    <t>Обект</t>
  </si>
  <si>
    <t>Отдел и подотдел</t>
  </si>
  <si>
    <t>Дървесен вид</t>
  </si>
  <si>
    <t>Сортимент</t>
  </si>
  <si>
    <t>Прогнозно количество дървесина в пл.куб.м.</t>
  </si>
  <si>
    <t>Прогнозно количество дървесина  в пр.куб.м.</t>
  </si>
  <si>
    <t>Дребна - технологична д-на</t>
  </si>
  <si>
    <t>Дърва -технологична д-на</t>
  </si>
  <si>
    <t>цр</t>
  </si>
  <si>
    <t>ЗА ПРОДАВАЧА:………………………………..</t>
  </si>
  <si>
    <t>ЗА КУПУВАЧА:……………………………</t>
  </si>
  <si>
    <t>Директор ТП ДГС ВАРНА</t>
  </si>
  <si>
    <t>/инж. Ганка Димитрова/</t>
  </si>
  <si>
    <t>бл</t>
  </si>
  <si>
    <t>Едра - технологична д-на</t>
  </si>
  <si>
    <t>Средна - технологична д-на</t>
  </si>
  <si>
    <t>Обща  начална цена</t>
  </si>
  <si>
    <t>лева без ДДС</t>
  </si>
  <si>
    <r>
      <t xml:space="preserve">евро </t>
    </r>
    <r>
      <rPr>
        <sz val="10"/>
        <rFont val="Calibri"/>
        <family val="2"/>
        <charset val="204"/>
      </rPr>
      <t>€</t>
    </r>
    <r>
      <rPr>
        <sz val="10"/>
        <rFont val="Arial"/>
        <family val="2"/>
      </rPr>
      <t xml:space="preserve"> без ДДС</t>
    </r>
  </si>
  <si>
    <t>Приложение №3</t>
  </si>
  <si>
    <t xml:space="preserve"> График за покупко-продажба  на прогнозни количества стояща дървесина на корен по тримесечия:</t>
  </si>
  <si>
    <t>обект</t>
  </si>
  <si>
    <t>Общо количество,</t>
  </si>
  <si>
    <r>
      <t>пл.м</t>
    </r>
    <r>
      <rPr>
        <vertAlign val="superscript"/>
        <sz val="10"/>
        <color indexed="8"/>
        <rFont val="Times New Roman"/>
        <family val="1"/>
        <charset val="204"/>
      </rPr>
      <t>3</t>
    </r>
  </si>
  <si>
    <t>І-во тримесечие 2026 година</t>
  </si>
  <si>
    <t>ІI-ро тримесечие 2026 година</t>
  </si>
  <si>
    <t>ІII-то тримесечие- 2026 година</t>
  </si>
  <si>
    <t>ЗА ПРОДАВАЧА: ....................................                                                           ЗА КУПУВАЧА:........................................</t>
  </si>
  <si>
    <t>Директор на ТП ДГС Варна</t>
  </si>
  <si>
    <t>/инж.Ганка Димитрова/</t>
  </si>
  <si>
    <t>Ръководител счет. отдел: ................................</t>
  </si>
  <si>
    <t xml:space="preserve">                       /В. Бонева/</t>
  </si>
  <si>
    <t>ПРИЛОЖЕНИЕ  № 2 към Договор № …..................... година</t>
  </si>
  <si>
    <t>ТРИМЕСЕЧИЯ 2026 г.</t>
  </si>
  <si>
    <t>IV-то тримесечие 2026 година</t>
  </si>
  <si>
    <t>Гаранция за участие в евро €</t>
  </si>
  <si>
    <r>
      <t xml:space="preserve">Гаранция за участие в лева </t>
    </r>
    <r>
      <rPr>
        <sz val="10"/>
        <rFont val="Calibri"/>
        <family val="2"/>
        <charset val="204"/>
      </rPr>
      <t>€</t>
    </r>
  </si>
  <si>
    <t xml:space="preserve">Стъпка на наддаване в лева </t>
  </si>
  <si>
    <t>Стъпка на наддаване в евро €</t>
  </si>
  <si>
    <t xml:space="preserve"> Начална цена</t>
  </si>
  <si>
    <r>
      <t>евро</t>
    </r>
    <r>
      <rPr>
        <sz val="10"/>
        <rFont val="Calibri"/>
        <family val="2"/>
        <charset val="204"/>
      </rPr>
      <t xml:space="preserve">/ пр.м3 </t>
    </r>
    <r>
      <rPr>
        <sz val="10"/>
        <rFont val="Arial"/>
        <family val="2"/>
      </rPr>
      <t xml:space="preserve"> без ДДС</t>
    </r>
  </si>
  <si>
    <t>лв/пр.м3 без ДДС</t>
  </si>
  <si>
    <t>434-б</t>
  </si>
  <si>
    <t>434-г</t>
  </si>
  <si>
    <t>434-д</t>
  </si>
  <si>
    <t>434-е</t>
  </si>
  <si>
    <t>Достигната цена</t>
  </si>
  <si>
    <t>Обща достигната цена</t>
  </si>
  <si>
    <t>10-08-26</t>
  </si>
  <si>
    <t>ВСИЧКО ЗА ОБЕКТ : 10-08-26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</si>
</sst>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9"/>
      <name val="Arial"/>
      <family val="2"/>
    </font>
    <font>
      <b/>
      <sz val="11"/>
      <name val="Arial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</font>
    <font>
      <sz val="10"/>
      <name val="Calibri"/>
      <family val="2"/>
      <charset val="204"/>
    </font>
    <font>
      <b/>
      <sz val="14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vertAlign val="superscript"/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name val="Calibri"/>
      <family val="2"/>
      <charset val="204"/>
    </font>
    <font>
      <b/>
      <sz val="12"/>
      <color indexed="8"/>
      <name val="Calibri"/>
      <family val="2"/>
      <charset val="204"/>
    </font>
    <font>
      <b/>
      <sz val="12"/>
      <name val="Calibri"/>
      <family val="2"/>
      <charset val="204"/>
    </font>
    <font>
      <b/>
      <sz val="2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>
      <alignment vertical="top"/>
    </xf>
  </cellStyleXfs>
  <cellXfs count="69">
    <xf numFmtId="0" fontId="0" fillId="0" borderId="0" xfId="0"/>
    <xf numFmtId="0" fontId="2" fillId="0" borderId="0" xfId="0" applyFont="1"/>
    <xf numFmtId="0" fontId="2" fillId="0" borderId="2" xfId="1" applyNumberFormat="1" applyFont="1" applyFill="1" applyBorder="1" applyAlignment="1" applyProtection="1">
      <alignment horizontal="center" vertical="center" wrapText="1"/>
    </xf>
    <xf numFmtId="0" fontId="2" fillId="0" borderId="2" xfId="1" applyNumberFormat="1" applyFont="1" applyFill="1" applyBorder="1" applyAlignment="1" applyProtection="1">
      <alignment horizontal="center" vertical="top" wrapText="1"/>
    </xf>
    <xf numFmtId="2" fontId="2" fillId="2" borderId="2" xfId="1" applyNumberFormat="1" applyFont="1" applyFill="1" applyBorder="1" applyAlignment="1" applyProtection="1">
      <alignment horizontal="right" vertical="center" wrapText="1"/>
    </xf>
    <xf numFmtId="2" fontId="2" fillId="2" borderId="2" xfId="1" applyNumberFormat="1" applyFont="1" applyFill="1" applyBorder="1" applyAlignment="1" applyProtection="1">
      <alignment horizontal="right" vertical="top" wrapText="1"/>
    </xf>
    <xf numFmtId="0" fontId="2" fillId="0" borderId="2" xfId="0" applyFont="1" applyBorder="1"/>
    <xf numFmtId="0" fontId="2" fillId="2" borderId="2" xfId="0" applyFont="1" applyFill="1" applyBorder="1" applyAlignment="1">
      <alignment horizontal="right"/>
    </xf>
    <xf numFmtId="0" fontId="1" fillId="3" borderId="2" xfId="0" applyFont="1" applyFill="1" applyBorder="1" applyAlignment="1">
      <alignment vertical="center"/>
    </xf>
    <xf numFmtId="0" fontId="4" fillId="3" borderId="2" xfId="1" applyNumberFormat="1" applyFont="1" applyFill="1" applyBorder="1" applyAlignment="1" applyProtection="1">
      <alignment horizontal="center" vertical="center" wrapText="1"/>
    </xf>
    <xf numFmtId="0" fontId="2" fillId="3" borderId="2" xfId="0" applyFont="1" applyFill="1" applyBorder="1"/>
    <xf numFmtId="1" fontId="1" fillId="3" borderId="2" xfId="0" applyNumberFormat="1" applyFont="1" applyFill="1" applyBorder="1" applyAlignment="1">
      <alignment horizontal="right"/>
    </xf>
    <xf numFmtId="2" fontId="1" fillId="3" borderId="2" xfId="0" applyNumberFormat="1" applyFont="1" applyFill="1" applyBorder="1" applyAlignment="1">
      <alignment horizontal="right"/>
    </xf>
    <xf numFmtId="14" fontId="2" fillId="0" borderId="0" xfId="0" applyNumberFormat="1" applyFont="1"/>
    <xf numFmtId="0" fontId="3" fillId="0" borderId="0" xfId="0" applyFont="1" applyAlignment="1">
      <alignment vertical="top"/>
    </xf>
    <xf numFmtId="2" fontId="7" fillId="0" borderId="2" xfId="0" applyNumberFormat="1" applyFont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1" fontId="2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 vertical="top"/>
    </xf>
    <xf numFmtId="2" fontId="5" fillId="4" borderId="2" xfId="0" applyNumberFormat="1" applyFont="1" applyFill="1" applyBorder="1"/>
    <xf numFmtId="0" fontId="10" fillId="0" borderId="0" xfId="0" applyFont="1"/>
    <xf numFmtId="0" fontId="9" fillId="0" borderId="0" xfId="0" applyFont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2" fontId="1" fillId="2" borderId="2" xfId="0" applyNumberFormat="1" applyFont="1" applyFill="1" applyBorder="1" applyAlignment="1">
      <alignment horizontal="right"/>
    </xf>
    <xf numFmtId="0" fontId="15" fillId="0" borderId="0" xfId="0" applyFont="1"/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1" fillId="0" borderId="2" xfId="0" applyFont="1" applyBorder="1" applyAlignment="1">
      <alignment horizontal="center" vertical="center" wrapText="1"/>
    </xf>
    <xf numFmtId="1" fontId="2" fillId="2" borderId="2" xfId="1" applyNumberFormat="1" applyFont="1" applyFill="1" applyBorder="1" applyAlignment="1" applyProtection="1">
      <alignment horizontal="right" vertical="center" wrapText="1"/>
    </xf>
    <xf numFmtId="1" fontId="5" fillId="4" borderId="2" xfId="0" applyNumberFormat="1" applyFont="1" applyFill="1" applyBorder="1"/>
    <xf numFmtId="1" fontId="3" fillId="0" borderId="0" xfId="0" applyNumberFormat="1" applyFont="1" applyAlignment="1">
      <alignment vertical="top"/>
    </xf>
    <xf numFmtId="1" fontId="7" fillId="0" borderId="2" xfId="0" applyNumberFormat="1" applyFont="1" applyBorder="1" applyAlignment="1">
      <alignment horizontal="center"/>
    </xf>
    <xf numFmtId="0" fontId="1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top"/>
    </xf>
    <xf numFmtId="49" fontId="18" fillId="0" borderId="4" xfId="1" applyNumberFormat="1" applyFont="1" applyFill="1" applyBorder="1" applyAlignment="1" applyProtection="1">
      <alignment horizontal="center" vertical="center" textRotation="90" wrapText="1"/>
    </xf>
    <xf numFmtId="0" fontId="1" fillId="2" borderId="3" xfId="1" applyNumberFormat="1" applyFont="1" applyFill="1" applyBorder="1" applyAlignment="1" applyProtection="1">
      <alignment horizontal="center" vertical="center" wrapText="1"/>
    </xf>
    <xf numFmtId="0" fontId="1" fillId="2" borderId="4" xfId="1" applyNumberFormat="1" applyFont="1" applyFill="1" applyBorder="1" applyAlignment="1" applyProtection="1">
      <alignment horizontal="center" vertical="center" wrapText="1"/>
    </xf>
    <xf numFmtId="0" fontId="1" fillId="2" borderId="5" xfId="1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1" xfId="1" applyNumberFormat="1" applyFont="1" applyFill="1" applyBorder="1" applyAlignment="1" applyProtection="1">
      <alignment horizontal="center" vertical="top"/>
    </xf>
    <xf numFmtId="0" fontId="2" fillId="0" borderId="3" xfId="0" applyFont="1" applyBorder="1" applyAlignment="1">
      <alignment horizontal="center" vertical="justify"/>
    </xf>
    <xf numFmtId="0" fontId="2" fillId="0" borderId="5" xfId="0" applyFont="1" applyBorder="1" applyAlignment="1">
      <alignment horizontal="center" vertical="justify"/>
    </xf>
    <xf numFmtId="0" fontId="4" fillId="0" borderId="6" xfId="1" applyNumberFormat="1" applyFont="1" applyFill="1" applyBorder="1" applyAlignment="1" applyProtection="1">
      <alignment horizontal="center" vertical="top" wrapText="1"/>
    </xf>
    <xf numFmtId="0" fontId="4" fillId="0" borderId="7" xfId="1" applyNumberFormat="1" applyFont="1" applyFill="1" applyBorder="1" applyAlignment="1" applyProtection="1">
      <alignment horizontal="center" vertical="top" wrapText="1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3" xfId="1" applyNumberFormat="1" applyFont="1" applyFill="1" applyBorder="1" applyAlignment="1" applyProtection="1">
      <alignment horizontal="center" vertical="center"/>
    </xf>
    <xf numFmtId="0" fontId="4" fillId="0" borderId="5" xfId="1" applyNumberFormat="1" applyFont="1" applyFill="1" applyBorder="1" applyAlignment="1" applyProtection="1">
      <alignment horizontal="center" vertical="center"/>
    </xf>
    <xf numFmtId="0" fontId="4" fillId="0" borderId="3" xfId="1" applyNumberFormat="1" applyFont="1" applyFill="1" applyBorder="1" applyAlignment="1" applyProtection="1">
      <alignment horizontal="center" vertical="center" wrapText="1"/>
    </xf>
    <xf numFmtId="0" fontId="4" fillId="0" borderId="5" xfId="1" applyNumberFormat="1" applyFont="1" applyFill="1" applyBorder="1" applyAlignment="1" applyProtection="1">
      <alignment horizontal="center" vertical="center" wrapText="1"/>
    </xf>
    <xf numFmtId="1" fontId="4" fillId="0" borderId="3" xfId="1" applyNumberFormat="1" applyFont="1" applyFill="1" applyBorder="1" applyAlignment="1" applyProtection="1">
      <alignment horizontal="center" vertical="center" wrapText="1"/>
    </xf>
    <xf numFmtId="1" fontId="4" fillId="0" borderId="5" xfId="1" applyNumberFormat="1" applyFont="1" applyFill="1" applyBorder="1" applyAlignment="1" applyProtection="1">
      <alignment horizontal="center" vertical="center" wrapText="1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" fillId="0" borderId="3" xfId="1" applyNumberFormat="1" applyFont="1" applyFill="1" applyBorder="1" applyAlignment="1" applyProtection="1">
      <alignment horizontal="center" vertical="center" wrapText="1"/>
    </xf>
    <xf numFmtId="0" fontId="1" fillId="0" borderId="4" xfId="1" applyNumberFormat="1" applyFont="1" applyFill="1" applyBorder="1" applyAlignment="1" applyProtection="1">
      <alignment horizontal="center" vertical="center" wrapText="1"/>
    </xf>
    <xf numFmtId="0" fontId="1" fillId="0" borderId="5" xfId="1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2">
    <cellStyle name="Normal_Sheet1" xfId="1" xr:uid="{6F97B0E7-7D86-4C49-93FF-F1C1D7A1B39B}"/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08683-ECDE-4590-84DA-9607ED98454C}">
  <sheetPr>
    <pageSetUpPr fitToPage="1"/>
  </sheetPr>
  <dimension ref="B1:O52"/>
  <sheetViews>
    <sheetView tabSelected="1" topLeftCell="B1" workbookViewId="0">
      <selection activeCell="L29" sqref="L29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7" customWidth="1"/>
    <col min="8" max="9" width="11.7109375" style="1" customWidth="1"/>
    <col min="10" max="11" width="11" style="1" customWidth="1"/>
    <col min="12" max="15" width="12.7109375" style="1" bestFit="1" customWidth="1"/>
    <col min="16" max="258" width="9.140625" style="1"/>
    <col min="259" max="259" width="6" style="1" customWidth="1"/>
    <col min="260" max="260" width="10.28515625" style="1" customWidth="1"/>
    <col min="261" max="261" width="11" style="1" customWidth="1"/>
    <col min="262" max="262" width="11.140625" style="1" customWidth="1"/>
    <col min="263" max="263" width="34.140625" style="1" customWidth="1"/>
    <col min="264" max="264" width="12.28515625" style="1" customWidth="1"/>
    <col min="265" max="265" width="13.28515625" style="1" customWidth="1"/>
    <col min="266" max="266" width="11.7109375" style="1" customWidth="1"/>
    <col min="267" max="267" width="11" style="1" customWidth="1"/>
    <col min="268" max="514" width="9.140625" style="1"/>
    <col min="515" max="515" width="6" style="1" customWidth="1"/>
    <col min="516" max="516" width="10.28515625" style="1" customWidth="1"/>
    <col min="517" max="517" width="11" style="1" customWidth="1"/>
    <col min="518" max="518" width="11.140625" style="1" customWidth="1"/>
    <col min="519" max="519" width="34.140625" style="1" customWidth="1"/>
    <col min="520" max="520" width="12.28515625" style="1" customWidth="1"/>
    <col min="521" max="521" width="13.28515625" style="1" customWidth="1"/>
    <col min="522" max="522" width="11.7109375" style="1" customWidth="1"/>
    <col min="523" max="523" width="11" style="1" customWidth="1"/>
    <col min="524" max="770" width="9.140625" style="1"/>
    <col min="771" max="771" width="6" style="1" customWidth="1"/>
    <col min="772" max="772" width="10.28515625" style="1" customWidth="1"/>
    <col min="773" max="773" width="11" style="1" customWidth="1"/>
    <col min="774" max="774" width="11.140625" style="1" customWidth="1"/>
    <col min="775" max="775" width="34.140625" style="1" customWidth="1"/>
    <col min="776" max="776" width="12.28515625" style="1" customWidth="1"/>
    <col min="777" max="777" width="13.28515625" style="1" customWidth="1"/>
    <col min="778" max="778" width="11.7109375" style="1" customWidth="1"/>
    <col min="779" max="779" width="11" style="1" customWidth="1"/>
    <col min="780" max="1026" width="9.140625" style="1"/>
    <col min="1027" max="1027" width="6" style="1" customWidth="1"/>
    <col min="1028" max="1028" width="10.28515625" style="1" customWidth="1"/>
    <col min="1029" max="1029" width="11" style="1" customWidth="1"/>
    <col min="1030" max="1030" width="11.140625" style="1" customWidth="1"/>
    <col min="1031" max="1031" width="34.140625" style="1" customWidth="1"/>
    <col min="1032" max="1032" width="12.28515625" style="1" customWidth="1"/>
    <col min="1033" max="1033" width="13.28515625" style="1" customWidth="1"/>
    <col min="1034" max="1034" width="11.7109375" style="1" customWidth="1"/>
    <col min="1035" max="1035" width="11" style="1" customWidth="1"/>
    <col min="1036" max="1282" width="9.140625" style="1"/>
    <col min="1283" max="1283" width="6" style="1" customWidth="1"/>
    <col min="1284" max="1284" width="10.28515625" style="1" customWidth="1"/>
    <col min="1285" max="1285" width="11" style="1" customWidth="1"/>
    <col min="1286" max="1286" width="11.140625" style="1" customWidth="1"/>
    <col min="1287" max="1287" width="34.140625" style="1" customWidth="1"/>
    <col min="1288" max="1288" width="12.28515625" style="1" customWidth="1"/>
    <col min="1289" max="1289" width="13.28515625" style="1" customWidth="1"/>
    <col min="1290" max="1290" width="11.7109375" style="1" customWidth="1"/>
    <col min="1291" max="1291" width="11" style="1" customWidth="1"/>
    <col min="1292" max="1538" width="9.140625" style="1"/>
    <col min="1539" max="1539" width="6" style="1" customWidth="1"/>
    <col min="1540" max="1540" width="10.28515625" style="1" customWidth="1"/>
    <col min="1541" max="1541" width="11" style="1" customWidth="1"/>
    <col min="1542" max="1542" width="11.140625" style="1" customWidth="1"/>
    <col min="1543" max="1543" width="34.140625" style="1" customWidth="1"/>
    <col min="1544" max="1544" width="12.28515625" style="1" customWidth="1"/>
    <col min="1545" max="1545" width="13.28515625" style="1" customWidth="1"/>
    <col min="1546" max="1546" width="11.7109375" style="1" customWidth="1"/>
    <col min="1547" max="1547" width="11" style="1" customWidth="1"/>
    <col min="1548" max="1794" width="9.140625" style="1"/>
    <col min="1795" max="1795" width="6" style="1" customWidth="1"/>
    <col min="1796" max="1796" width="10.28515625" style="1" customWidth="1"/>
    <col min="1797" max="1797" width="11" style="1" customWidth="1"/>
    <col min="1798" max="1798" width="11.140625" style="1" customWidth="1"/>
    <col min="1799" max="1799" width="34.140625" style="1" customWidth="1"/>
    <col min="1800" max="1800" width="12.28515625" style="1" customWidth="1"/>
    <col min="1801" max="1801" width="13.28515625" style="1" customWidth="1"/>
    <col min="1802" max="1802" width="11.7109375" style="1" customWidth="1"/>
    <col min="1803" max="1803" width="11" style="1" customWidth="1"/>
    <col min="1804" max="2050" width="9.140625" style="1"/>
    <col min="2051" max="2051" width="6" style="1" customWidth="1"/>
    <col min="2052" max="2052" width="10.28515625" style="1" customWidth="1"/>
    <col min="2053" max="2053" width="11" style="1" customWidth="1"/>
    <col min="2054" max="2054" width="11.140625" style="1" customWidth="1"/>
    <col min="2055" max="2055" width="34.140625" style="1" customWidth="1"/>
    <col min="2056" max="2056" width="12.28515625" style="1" customWidth="1"/>
    <col min="2057" max="2057" width="13.28515625" style="1" customWidth="1"/>
    <col min="2058" max="2058" width="11.7109375" style="1" customWidth="1"/>
    <col min="2059" max="2059" width="11" style="1" customWidth="1"/>
    <col min="2060" max="2306" width="9.140625" style="1"/>
    <col min="2307" max="2307" width="6" style="1" customWidth="1"/>
    <col min="2308" max="2308" width="10.28515625" style="1" customWidth="1"/>
    <col min="2309" max="2309" width="11" style="1" customWidth="1"/>
    <col min="2310" max="2310" width="11.140625" style="1" customWidth="1"/>
    <col min="2311" max="2311" width="34.140625" style="1" customWidth="1"/>
    <col min="2312" max="2312" width="12.28515625" style="1" customWidth="1"/>
    <col min="2313" max="2313" width="13.28515625" style="1" customWidth="1"/>
    <col min="2314" max="2314" width="11.7109375" style="1" customWidth="1"/>
    <col min="2315" max="2315" width="11" style="1" customWidth="1"/>
    <col min="2316" max="2562" width="9.140625" style="1"/>
    <col min="2563" max="2563" width="6" style="1" customWidth="1"/>
    <col min="2564" max="2564" width="10.28515625" style="1" customWidth="1"/>
    <col min="2565" max="2565" width="11" style="1" customWidth="1"/>
    <col min="2566" max="2566" width="11.140625" style="1" customWidth="1"/>
    <col min="2567" max="2567" width="34.140625" style="1" customWidth="1"/>
    <col min="2568" max="2568" width="12.28515625" style="1" customWidth="1"/>
    <col min="2569" max="2569" width="13.28515625" style="1" customWidth="1"/>
    <col min="2570" max="2570" width="11.7109375" style="1" customWidth="1"/>
    <col min="2571" max="2571" width="11" style="1" customWidth="1"/>
    <col min="2572" max="2818" width="9.140625" style="1"/>
    <col min="2819" max="2819" width="6" style="1" customWidth="1"/>
    <col min="2820" max="2820" width="10.28515625" style="1" customWidth="1"/>
    <col min="2821" max="2821" width="11" style="1" customWidth="1"/>
    <col min="2822" max="2822" width="11.140625" style="1" customWidth="1"/>
    <col min="2823" max="2823" width="34.140625" style="1" customWidth="1"/>
    <col min="2824" max="2824" width="12.28515625" style="1" customWidth="1"/>
    <col min="2825" max="2825" width="13.28515625" style="1" customWidth="1"/>
    <col min="2826" max="2826" width="11.7109375" style="1" customWidth="1"/>
    <col min="2827" max="2827" width="11" style="1" customWidth="1"/>
    <col min="2828" max="3074" width="9.140625" style="1"/>
    <col min="3075" max="3075" width="6" style="1" customWidth="1"/>
    <col min="3076" max="3076" width="10.28515625" style="1" customWidth="1"/>
    <col min="3077" max="3077" width="11" style="1" customWidth="1"/>
    <col min="3078" max="3078" width="11.140625" style="1" customWidth="1"/>
    <col min="3079" max="3079" width="34.140625" style="1" customWidth="1"/>
    <col min="3080" max="3080" width="12.28515625" style="1" customWidth="1"/>
    <col min="3081" max="3081" width="13.28515625" style="1" customWidth="1"/>
    <col min="3082" max="3082" width="11.7109375" style="1" customWidth="1"/>
    <col min="3083" max="3083" width="11" style="1" customWidth="1"/>
    <col min="3084" max="3330" width="9.140625" style="1"/>
    <col min="3331" max="3331" width="6" style="1" customWidth="1"/>
    <col min="3332" max="3332" width="10.28515625" style="1" customWidth="1"/>
    <col min="3333" max="3333" width="11" style="1" customWidth="1"/>
    <col min="3334" max="3334" width="11.140625" style="1" customWidth="1"/>
    <col min="3335" max="3335" width="34.140625" style="1" customWidth="1"/>
    <col min="3336" max="3336" width="12.28515625" style="1" customWidth="1"/>
    <col min="3337" max="3337" width="13.28515625" style="1" customWidth="1"/>
    <col min="3338" max="3338" width="11.7109375" style="1" customWidth="1"/>
    <col min="3339" max="3339" width="11" style="1" customWidth="1"/>
    <col min="3340" max="3586" width="9.140625" style="1"/>
    <col min="3587" max="3587" width="6" style="1" customWidth="1"/>
    <col min="3588" max="3588" width="10.28515625" style="1" customWidth="1"/>
    <col min="3589" max="3589" width="11" style="1" customWidth="1"/>
    <col min="3590" max="3590" width="11.140625" style="1" customWidth="1"/>
    <col min="3591" max="3591" width="34.140625" style="1" customWidth="1"/>
    <col min="3592" max="3592" width="12.28515625" style="1" customWidth="1"/>
    <col min="3593" max="3593" width="13.28515625" style="1" customWidth="1"/>
    <col min="3594" max="3594" width="11.7109375" style="1" customWidth="1"/>
    <col min="3595" max="3595" width="11" style="1" customWidth="1"/>
    <col min="3596" max="3842" width="9.140625" style="1"/>
    <col min="3843" max="3843" width="6" style="1" customWidth="1"/>
    <col min="3844" max="3844" width="10.28515625" style="1" customWidth="1"/>
    <col min="3845" max="3845" width="11" style="1" customWidth="1"/>
    <col min="3846" max="3846" width="11.140625" style="1" customWidth="1"/>
    <col min="3847" max="3847" width="34.140625" style="1" customWidth="1"/>
    <col min="3848" max="3848" width="12.28515625" style="1" customWidth="1"/>
    <col min="3849" max="3849" width="13.28515625" style="1" customWidth="1"/>
    <col min="3850" max="3850" width="11.7109375" style="1" customWidth="1"/>
    <col min="3851" max="3851" width="11" style="1" customWidth="1"/>
    <col min="3852" max="4098" width="9.140625" style="1"/>
    <col min="4099" max="4099" width="6" style="1" customWidth="1"/>
    <col min="4100" max="4100" width="10.28515625" style="1" customWidth="1"/>
    <col min="4101" max="4101" width="11" style="1" customWidth="1"/>
    <col min="4102" max="4102" width="11.140625" style="1" customWidth="1"/>
    <col min="4103" max="4103" width="34.140625" style="1" customWidth="1"/>
    <col min="4104" max="4104" width="12.28515625" style="1" customWidth="1"/>
    <col min="4105" max="4105" width="13.28515625" style="1" customWidth="1"/>
    <col min="4106" max="4106" width="11.7109375" style="1" customWidth="1"/>
    <col min="4107" max="4107" width="11" style="1" customWidth="1"/>
    <col min="4108" max="4354" width="9.140625" style="1"/>
    <col min="4355" max="4355" width="6" style="1" customWidth="1"/>
    <col min="4356" max="4356" width="10.28515625" style="1" customWidth="1"/>
    <col min="4357" max="4357" width="11" style="1" customWidth="1"/>
    <col min="4358" max="4358" width="11.140625" style="1" customWidth="1"/>
    <col min="4359" max="4359" width="34.140625" style="1" customWidth="1"/>
    <col min="4360" max="4360" width="12.28515625" style="1" customWidth="1"/>
    <col min="4361" max="4361" width="13.28515625" style="1" customWidth="1"/>
    <col min="4362" max="4362" width="11.7109375" style="1" customWidth="1"/>
    <col min="4363" max="4363" width="11" style="1" customWidth="1"/>
    <col min="4364" max="4610" width="9.140625" style="1"/>
    <col min="4611" max="4611" width="6" style="1" customWidth="1"/>
    <col min="4612" max="4612" width="10.28515625" style="1" customWidth="1"/>
    <col min="4613" max="4613" width="11" style="1" customWidth="1"/>
    <col min="4614" max="4614" width="11.140625" style="1" customWidth="1"/>
    <col min="4615" max="4615" width="34.140625" style="1" customWidth="1"/>
    <col min="4616" max="4616" width="12.28515625" style="1" customWidth="1"/>
    <col min="4617" max="4617" width="13.28515625" style="1" customWidth="1"/>
    <col min="4618" max="4618" width="11.7109375" style="1" customWidth="1"/>
    <col min="4619" max="4619" width="11" style="1" customWidth="1"/>
    <col min="4620" max="4866" width="9.140625" style="1"/>
    <col min="4867" max="4867" width="6" style="1" customWidth="1"/>
    <col min="4868" max="4868" width="10.28515625" style="1" customWidth="1"/>
    <col min="4869" max="4869" width="11" style="1" customWidth="1"/>
    <col min="4870" max="4870" width="11.140625" style="1" customWidth="1"/>
    <col min="4871" max="4871" width="34.140625" style="1" customWidth="1"/>
    <col min="4872" max="4872" width="12.28515625" style="1" customWidth="1"/>
    <col min="4873" max="4873" width="13.28515625" style="1" customWidth="1"/>
    <col min="4874" max="4874" width="11.7109375" style="1" customWidth="1"/>
    <col min="4875" max="4875" width="11" style="1" customWidth="1"/>
    <col min="4876" max="5122" width="9.140625" style="1"/>
    <col min="5123" max="5123" width="6" style="1" customWidth="1"/>
    <col min="5124" max="5124" width="10.28515625" style="1" customWidth="1"/>
    <col min="5125" max="5125" width="11" style="1" customWidth="1"/>
    <col min="5126" max="5126" width="11.140625" style="1" customWidth="1"/>
    <col min="5127" max="5127" width="34.140625" style="1" customWidth="1"/>
    <col min="5128" max="5128" width="12.28515625" style="1" customWidth="1"/>
    <col min="5129" max="5129" width="13.28515625" style="1" customWidth="1"/>
    <col min="5130" max="5130" width="11.7109375" style="1" customWidth="1"/>
    <col min="5131" max="5131" width="11" style="1" customWidth="1"/>
    <col min="5132" max="5378" width="9.140625" style="1"/>
    <col min="5379" max="5379" width="6" style="1" customWidth="1"/>
    <col min="5380" max="5380" width="10.28515625" style="1" customWidth="1"/>
    <col min="5381" max="5381" width="11" style="1" customWidth="1"/>
    <col min="5382" max="5382" width="11.140625" style="1" customWidth="1"/>
    <col min="5383" max="5383" width="34.140625" style="1" customWidth="1"/>
    <col min="5384" max="5384" width="12.28515625" style="1" customWidth="1"/>
    <col min="5385" max="5385" width="13.28515625" style="1" customWidth="1"/>
    <col min="5386" max="5386" width="11.7109375" style="1" customWidth="1"/>
    <col min="5387" max="5387" width="11" style="1" customWidth="1"/>
    <col min="5388" max="5634" width="9.140625" style="1"/>
    <col min="5635" max="5635" width="6" style="1" customWidth="1"/>
    <col min="5636" max="5636" width="10.28515625" style="1" customWidth="1"/>
    <col min="5637" max="5637" width="11" style="1" customWidth="1"/>
    <col min="5638" max="5638" width="11.140625" style="1" customWidth="1"/>
    <col min="5639" max="5639" width="34.140625" style="1" customWidth="1"/>
    <col min="5640" max="5640" width="12.28515625" style="1" customWidth="1"/>
    <col min="5641" max="5641" width="13.28515625" style="1" customWidth="1"/>
    <col min="5642" max="5642" width="11.7109375" style="1" customWidth="1"/>
    <col min="5643" max="5643" width="11" style="1" customWidth="1"/>
    <col min="5644" max="5890" width="9.140625" style="1"/>
    <col min="5891" max="5891" width="6" style="1" customWidth="1"/>
    <col min="5892" max="5892" width="10.28515625" style="1" customWidth="1"/>
    <col min="5893" max="5893" width="11" style="1" customWidth="1"/>
    <col min="5894" max="5894" width="11.140625" style="1" customWidth="1"/>
    <col min="5895" max="5895" width="34.140625" style="1" customWidth="1"/>
    <col min="5896" max="5896" width="12.28515625" style="1" customWidth="1"/>
    <col min="5897" max="5897" width="13.28515625" style="1" customWidth="1"/>
    <col min="5898" max="5898" width="11.7109375" style="1" customWidth="1"/>
    <col min="5899" max="5899" width="11" style="1" customWidth="1"/>
    <col min="5900" max="6146" width="9.140625" style="1"/>
    <col min="6147" max="6147" width="6" style="1" customWidth="1"/>
    <col min="6148" max="6148" width="10.28515625" style="1" customWidth="1"/>
    <col min="6149" max="6149" width="11" style="1" customWidth="1"/>
    <col min="6150" max="6150" width="11.140625" style="1" customWidth="1"/>
    <col min="6151" max="6151" width="34.140625" style="1" customWidth="1"/>
    <col min="6152" max="6152" width="12.28515625" style="1" customWidth="1"/>
    <col min="6153" max="6153" width="13.28515625" style="1" customWidth="1"/>
    <col min="6154" max="6154" width="11.7109375" style="1" customWidth="1"/>
    <col min="6155" max="6155" width="11" style="1" customWidth="1"/>
    <col min="6156" max="6402" width="9.140625" style="1"/>
    <col min="6403" max="6403" width="6" style="1" customWidth="1"/>
    <col min="6404" max="6404" width="10.28515625" style="1" customWidth="1"/>
    <col min="6405" max="6405" width="11" style="1" customWidth="1"/>
    <col min="6406" max="6406" width="11.140625" style="1" customWidth="1"/>
    <col min="6407" max="6407" width="34.140625" style="1" customWidth="1"/>
    <col min="6408" max="6408" width="12.28515625" style="1" customWidth="1"/>
    <col min="6409" max="6409" width="13.28515625" style="1" customWidth="1"/>
    <col min="6410" max="6410" width="11.7109375" style="1" customWidth="1"/>
    <col min="6411" max="6411" width="11" style="1" customWidth="1"/>
    <col min="6412" max="6658" width="9.140625" style="1"/>
    <col min="6659" max="6659" width="6" style="1" customWidth="1"/>
    <col min="6660" max="6660" width="10.28515625" style="1" customWidth="1"/>
    <col min="6661" max="6661" width="11" style="1" customWidth="1"/>
    <col min="6662" max="6662" width="11.140625" style="1" customWidth="1"/>
    <col min="6663" max="6663" width="34.140625" style="1" customWidth="1"/>
    <col min="6664" max="6664" width="12.28515625" style="1" customWidth="1"/>
    <col min="6665" max="6665" width="13.28515625" style="1" customWidth="1"/>
    <col min="6666" max="6666" width="11.7109375" style="1" customWidth="1"/>
    <col min="6667" max="6667" width="11" style="1" customWidth="1"/>
    <col min="6668" max="6914" width="9.140625" style="1"/>
    <col min="6915" max="6915" width="6" style="1" customWidth="1"/>
    <col min="6916" max="6916" width="10.28515625" style="1" customWidth="1"/>
    <col min="6917" max="6917" width="11" style="1" customWidth="1"/>
    <col min="6918" max="6918" width="11.140625" style="1" customWidth="1"/>
    <col min="6919" max="6919" width="34.140625" style="1" customWidth="1"/>
    <col min="6920" max="6920" width="12.28515625" style="1" customWidth="1"/>
    <col min="6921" max="6921" width="13.28515625" style="1" customWidth="1"/>
    <col min="6922" max="6922" width="11.7109375" style="1" customWidth="1"/>
    <col min="6923" max="6923" width="11" style="1" customWidth="1"/>
    <col min="6924" max="7170" width="9.140625" style="1"/>
    <col min="7171" max="7171" width="6" style="1" customWidth="1"/>
    <col min="7172" max="7172" width="10.28515625" style="1" customWidth="1"/>
    <col min="7173" max="7173" width="11" style="1" customWidth="1"/>
    <col min="7174" max="7174" width="11.140625" style="1" customWidth="1"/>
    <col min="7175" max="7175" width="34.140625" style="1" customWidth="1"/>
    <col min="7176" max="7176" width="12.28515625" style="1" customWidth="1"/>
    <col min="7177" max="7177" width="13.28515625" style="1" customWidth="1"/>
    <col min="7178" max="7178" width="11.7109375" style="1" customWidth="1"/>
    <col min="7179" max="7179" width="11" style="1" customWidth="1"/>
    <col min="7180" max="7426" width="9.140625" style="1"/>
    <col min="7427" max="7427" width="6" style="1" customWidth="1"/>
    <col min="7428" max="7428" width="10.28515625" style="1" customWidth="1"/>
    <col min="7429" max="7429" width="11" style="1" customWidth="1"/>
    <col min="7430" max="7430" width="11.140625" style="1" customWidth="1"/>
    <col min="7431" max="7431" width="34.140625" style="1" customWidth="1"/>
    <col min="7432" max="7432" width="12.28515625" style="1" customWidth="1"/>
    <col min="7433" max="7433" width="13.28515625" style="1" customWidth="1"/>
    <col min="7434" max="7434" width="11.7109375" style="1" customWidth="1"/>
    <col min="7435" max="7435" width="11" style="1" customWidth="1"/>
    <col min="7436" max="7682" width="9.140625" style="1"/>
    <col min="7683" max="7683" width="6" style="1" customWidth="1"/>
    <col min="7684" max="7684" width="10.28515625" style="1" customWidth="1"/>
    <col min="7685" max="7685" width="11" style="1" customWidth="1"/>
    <col min="7686" max="7686" width="11.140625" style="1" customWidth="1"/>
    <col min="7687" max="7687" width="34.140625" style="1" customWidth="1"/>
    <col min="7688" max="7688" width="12.28515625" style="1" customWidth="1"/>
    <col min="7689" max="7689" width="13.28515625" style="1" customWidth="1"/>
    <col min="7690" max="7690" width="11.7109375" style="1" customWidth="1"/>
    <col min="7691" max="7691" width="11" style="1" customWidth="1"/>
    <col min="7692" max="7938" width="9.140625" style="1"/>
    <col min="7939" max="7939" width="6" style="1" customWidth="1"/>
    <col min="7940" max="7940" width="10.28515625" style="1" customWidth="1"/>
    <col min="7941" max="7941" width="11" style="1" customWidth="1"/>
    <col min="7942" max="7942" width="11.140625" style="1" customWidth="1"/>
    <col min="7943" max="7943" width="34.140625" style="1" customWidth="1"/>
    <col min="7944" max="7944" width="12.28515625" style="1" customWidth="1"/>
    <col min="7945" max="7945" width="13.28515625" style="1" customWidth="1"/>
    <col min="7946" max="7946" width="11.7109375" style="1" customWidth="1"/>
    <col min="7947" max="7947" width="11" style="1" customWidth="1"/>
    <col min="7948" max="8194" width="9.140625" style="1"/>
    <col min="8195" max="8195" width="6" style="1" customWidth="1"/>
    <col min="8196" max="8196" width="10.28515625" style="1" customWidth="1"/>
    <col min="8197" max="8197" width="11" style="1" customWidth="1"/>
    <col min="8198" max="8198" width="11.140625" style="1" customWidth="1"/>
    <col min="8199" max="8199" width="34.140625" style="1" customWidth="1"/>
    <col min="8200" max="8200" width="12.28515625" style="1" customWidth="1"/>
    <col min="8201" max="8201" width="13.28515625" style="1" customWidth="1"/>
    <col min="8202" max="8202" width="11.7109375" style="1" customWidth="1"/>
    <col min="8203" max="8203" width="11" style="1" customWidth="1"/>
    <col min="8204" max="8450" width="9.140625" style="1"/>
    <col min="8451" max="8451" width="6" style="1" customWidth="1"/>
    <col min="8452" max="8452" width="10.28515625" style="1" customWidth="1"/>
    <col min="8453" max="8453" width="11" style="1" customWidth="1"/>
    <col min="8454" max="8454" width="11.140625" style="1" customWidth="1"/>
    <col min="8455" max="8455" width="34.140625" style="1" customWidth="1"/>
    <col min="8456" max="8456" width="12.28515625" style="1" customWidth="1"/>
    <col min="8457" max="8457" width="13.28515625" style="1" customWidth="1"/>
    <col min="8458" max="8458" width="11.7109375" style="1" customWidth="1"/>
    <col min="8459" max="8459" width="11" style="1" customWidth="1"/>
    <col min="8460" max="8706" width="9.140625" style="1"/>
    <col min="8707" max="8707" width="6" style="1" customWidth="1"/>
    <col min="8708" max="8708" width="10.28515625" style="1" customWidth="1"/>
    <col min="8709" max="8709" width="11" style="1" customWidth="1"/>
    <col min="8710" max="8710" width="11.140625" style="1" customWidth="1"/>
    <col min="8711" max="8711" width="34.140625" style="1" customWidth="1"/>
    <col min="8712" max="8712" width="12.28515625" style="1" customWidth="1"/>
    <col min="8713" max="8713" width="13.28515625" style="1" customWidth="1"/>
    <col min="8714" max="8714" width="11.7109375" style="1" customWidth="1"/>
    <col min="8715" max="8715" width="11" style="1" customWidth="1"/>
    <col min="8716" max="8962" width="9.140625" style="1"/>
    <col min="8963" max="8963" width="6" style="1" customWidth="1"/>
    <col min="8964" max="8964" width="10.28515625" style="1" customWidth="1"/>
    <col min="8965" max="8965" width="11" style="1" customWidth="1"/>
    <col min="8966" max="8966" width="11.140625" style="1" customWidth="1"/>
    <col min="8967" max="8967" width="34.140625" style="1" customWidth="1"/>
    <col min="8968" max="8968" width="12.28515625" style="1" customWidth="1"/>
    <col min="8969" max="8969" width="13.28515625" style="1" customWidth="1"/>
    <col min="8970" max="8970" width="11.7109375" style="1" customWidth="1"/>
    <col min="8971" max="8971" width="11" style="1" customWidth="1"/>
    <col min="8972" max="9218" width="9.140625" style="1"/>
    <col min="9219" max="9219" width="6" style="1" customWidth="1"/>
    <col min="9220" max="9220" width="10.28515625" style="1" customWidth="1"/>
    <col min="9221" max="9221" width="11" style="1" customWidth="1"/>
    <col min="9222" max="9222" width="11.140625" style="1" customWidth="1"/>
    <col min="9223" max="9223" width="34.140625" style="1" customWidth="1"/>
    <col min="9224" max="9224" width="12.28515625" style="1" customWidth="1"/>
    <col min="9225" max="9225" width="13.28515625" style="1" customWidth="1"/>
    <col min="9226" max="9226" width="11.7109375" style="1" customWidth="1"/>
    <col min="9227" max="9227" width="11" style="1" customWidth="1"/>
    <col min="9228" max="9474" width="9.140625" style="1"/>
    <col min="9475" max="9475" width="6" style="1" customWidth="1"/>
    <col min="9476" max="9476" width="10.28515625" style="1" customWidth="1"/>
    <col min="9477" max="9477" width="11" style="1" customWidth="1"/>
    <col min="9478" max="9478" width="11.140625" style="1" customWidth="1"/>
    <col min="9479" max="9479" width="34.140625" style="1" customWidth="1"/>
    <col min="9480" max="9480" width="12.28515625" style="1" customWidth="1"/>
    <col min="9481" max="9481" width="13.28515625" style="1" customWidth="1"/>
    <col min="9482" max="9482" width="11.7109375" style="1" customWidth="1"/>
    <col min="9483" max="9483" width="11" style="1" customWidth="1"/>
    <col min="9484" max="9730" width="9.140625" style="1"/>
    <col min="9731" max="9731" width="6" style="1" customWidth="1"/>
    <col min="9732" max="9732" width="10.28515625" style="1" customWidth="1"/>
    <col min="9733" max="9733" width="11" style="1" customWidth="1"/>
    <col min="9734" max="9734" width="11.140625" style="1" customWidth="1"/>
    <col min="9735" max="9735" width="34.140625" style="1" customWidth="1"/>
    <col min="9736" max="9736" width="12.28515625" style="1" customWidth="1"/>
    <col min="9737" max="9737" width="13.28515625" style="1" customWidth="1"/>
    <col min="9738" max="9738" width="11.7109375" style="1" customWidth="1"/>
    <col min="9739" max="9739" width="11" style="1" customWidth="1"/>
    <col min="9740" max="9986" width="9.140625" style="1"/>
    <col min="9987" max="9987" width="6" style="1" customWidth="1"/>
    <col min="9988" max="9988" width="10.28515625" style="1" customWidth="1"/>
    <col min="9989" max="9989" width="11" style="1" customWidth="1"/>
    <col min="9990" max="9990" width="11.140625" style="1" customWidth="1"/>
    <col min="9991" max="9991" width="34.140625" style="1" customWidth="1"/>
    <col min="9992" max="9992" width="12.28515625" style="1" customWidth="1"/>
    <col min="9993" max="9993" width="13.28515625" style="1" customWidth="1"/>
    <col min="9994" max="9994" width="11.7109375" style="1" customWidth="1"/>
    <col min="9995" max="9995" width="11" style="1" customWidth="1"/>
    <col min="9996" max="10242" width="9.140625" style="1"/>
    <col min="10243" max="10243" width="6" style="1" customWidth="1"/>
    <col min="10244" max="10244" width="10.28515625" style="1" customWidth="1"/>
    <col min="10245" max="10245" width="11" style="1" customWidth="1"/>
    <col min="10246" max="10246" width="11.140625" style="1" customWidth="1"/>
    <col min="10247" max="10247" width="34.140625" style="1" customWidth="1"/>
    <col min="10248" max="10248" width="12.28515625" style="1" customWidth="1"/>
    <col min="10249" max="10249" width="13.28515625" style="1" customWidth="1"/>
    <col min="10250" max="10250" width="11.7109375" style="1" customWidth="1"/>
    <col min="10251" max="10251" width="11" style="1" customWidth="1"/>
    <col min="10252" max="10498" width="9.140625" style="1"/>
    <col min="10499" max="10499" width="6" style="1" customWidth="1"/>
    <col min="10500" max="10500" width="10.28515625" style="1" customWidth="1"/>
    <col min="10501" max="10501" width="11" style="1" customWidth="1"/>
    <col min="10502" max="10502" width="11.140625" style="1" customWidth="1"/>
    <col min="10503" max="10503" width="34.140625" style="1" customWidth="1"/>
    <col min="10504" max="10504" width="12.28515625" style="1" customWidth="1"/>
    <col min="10505" max="10505" width="13.28515625" style="1" customWidth="1"/>
    <col min="10506" max="10506" width="11.7109375" style="1" customWidth="1"/>
    <col min="10507" max="10507" width="11" style="1" customWidth="1"/>
    <col min="10508" max="10754" width="9.140625" style="1"/>
    <col min="10755" max="10755" width="6" style="1" customWidth="1"/>
    <col min="10756" max="10756" width="10.28515625" style="1" customWidth="1"/>
    <col min="10757" max="10757" width="11" style="1" customWidth="1"/>
    <col min="10758" max="10758" width="11.140625" style="1" customWidth="1"/>
    <col min="10759" max="10759" width="34.140625" style="1" customWidth="1"/>
    <col min="10760" max="10760" width="12.28515625" style="1" customWidth="1"/>
    <col min="10761" max="10761" width="13.28515625" style="1" customWidth="1"/>
    <col min="10762" max="10762" width="11.7109375" style="1" customWidth="1"/>
    <col min="10763" max="10763" width="11" style="1" customWidth="1"/>
    <col min="10764" max="11010" width="9.140625" style="1"/>
    <col min="11011" max="11011" width="6" style="1" customWidth="1"/>
    <col min="11012" max="11012" width="10.28515625" style="1" customWidth="1"/>
    <col min="11013" max="11013" width="11" style="1" customWidth="1"/>
    <col min="11014" max="11014" width="11.140625" style="1" customWidth="1"/>
    <col min="11015" max="11015" width="34.140625" style="1" customWidth="1"/>
    <col min="11016" max="11016" width="12.28515625" style="1" customWidth="1"/>
    <col min="11017" max="11017" width="13.28515625" style="1" customWidth="1"/>
    <col min="11018" max="11018" width="11.7109375" style="1" customWidth="1"/>
    <col min="11019" max="11019" width="11" style="1" customWidth="1"/>
    <col min="11020" max="11266" width="9.140625" style="1"/>
    <col min="11267" max="11267" width="6" style="1" customWidth="1"/>
    <col min="11268" max="11268" width="10.28515625" style="1" customWidth="1"/>
    <col min="11269" max="11269" width="11" style="1" customWidth="1"/>
    <col min="11270" max="11270" width="11.140625" style="1" customWidth="1"/>
    <col min="11271" max="11271" width="34.140625" style="1" customWidth="1"/>
    <col min="11272" max="11272" width="12.28515625" style="1" customWidth="1"/>
    <col min="11273" max="11273" width="13.28515625" style="1" customWidth="1"/>
    <col min="11274" max="11274" width="11.7109375" style="1" customWidth="1"/>
    <col min="11275" max="11275" width="11" style="1" customWidth="1"/>
    <col min="11276" max="11522" width="9.140625" style="1"/>
    <col min="11523" max="11523" width="6" style="1" customWidth="1"/>
    <col min="11524" max="11524" width="10.28515625" style="1" customWidth="1"/>
    <col min="11525" max="11525" width="11" style="1" customWidth="1"/>
    <col min="11526" max="11526" width="11.140625" style="1" customWidth="1"/>
    <col min="11527" max="11527" width="34.140625" style="1" customWidth="1"/>
    <col min="11528" max="11528" width="12.28515625" style="1" customWidth="1"/>
    <col min="11529" max="11529" width="13.28515625" style="1" customWidth="1"/>
    <col min="11530" max="11530" width="11.7109375" style="1" customWidth="1"/>
    <col min="11531" max="11531" width="11" style="1" customWidth="1"/>
    <col min="11532" max="11778" width="9.140625" style="1"/>
    <col min="11779" max="11779" width="6" style="1" customWidth="1"/>
    <col min="11780" max="11780" width="10.28515625" style="1" customWidth="1"/>
    <col min="11781" max="11781" width="11" style="1" customWidth="1"/>
    <col min="11782" max="11782" width="11.140625" style="1" customWidth="1"/>
    <col min="11783" max="11783" width="34.140625" style="1" customWidth="1"/>
    <col min="11784" max="11784" width="12.28515625" style="1" customWidth="1"/>
    <col min="11785" max="11785" width="13.28515625" style="1" customWidth="1"/>
    <col min="11786" max="11786" width="11.7109375" style="1" customWidth="1"/>
    <col min="11787" max="11787" width="11" style="1" customWidth="1"/>
    <col min="11788" max="12034" width="9.140625" style="1"/>
    <col min="12035" max="12035" width="6" style="1" customWidth="1"/>
    <col min="12036" max="12036" width="10.28515625" style="1" customWidth="1"/>
    <col min="12037" max="12037" width="11" style="1" customWidth="1"/>
    <col min="12038" max="12038" width="11.140625" style="1" customWidth="1"/>
    <col min="12039" max="12039" width="34.140625" style="1" customWidth="1"/>
    <col min="12040" max="12040" width="12.28515625" style="1" customWidth="1"/>
    <col min="12041" max="12041" width="13.28515625" style="1" customWidth="1"/>
    <col min="12042" max="12042" width="11.7109375" style="1" customWidth="1"/>
    <col min="12043" max="12043" width="11" style="1" customWidth="1"/>
    <col min="12044" max="12290" width="9.140625" style="1"/>
    <col min="12291" max="12291" width="6" style="1" customWidth="1"/>
    <col min="12292" max="12292" width="10.28515625" style="1" customWidth="1"/>
    <col min="12293" max="12293" width="11" style="1" customWidth="1"/>
    <col min="12294" max="12294" width="11.140625" style="1" customWidth="1"/>
    <col min="12295" max="12295" width="34.140625" style="1" customWidth="1"/>
    <col min="12296" max="12296" width="12.28515625" style="1" customWidth="1"/>
    <col min="12297" max="12297" width="13.28515625" style="1" customWidth="1"/>
    <col min="12298" max="12298" width="11.7109375" style="1" customWidth="1"/>
    <col min="12299" max="12299" width="11" style="1" customWidth="1"/>
    <col min="12300" max="12546" width="9.140625" style="1"/>
    <col min="12547" max="12547" width="6" style="1" customWidth="1"/>
    <col min="12548" max="12548" width="10.28515625" style="1" customWidth="1"/>
    <col min="12549" max="12549" width="11" style="1" customWidth="1"/>
    <col min="12550" max="12550" width="11.140625" style="1" customWidth="1"/>
    <col min="12551" max="12551" width="34.140625" style="1" customWidth="1"/>
    <col min="12552" max="12552" width="12.28515625" style="1" customWidth="1"/>
    <col min="12553" max="12553" width="13.28515625" style="1" customWidth="1"/>
    <col min="12554" max="12554" width="11.7109375" style="1" customWidth="1"/>
    <col min="12555" max="12555" width="11" style="1" customWidth="1"/>
    <col min="12556" max="12802" width="9.140625" style="1"/>
    <col min="12803" max="12803" width="6" style="1" customWidth="1"/>
    <col min="12804" max="12804" width="10.28515625" style="1" customWidth="1"/>
    <col min="12805" max="12805" width="11" style="1" customWidth="1"/>
    <col min="12806" max="12806" width="11.140625" style="1" customWidth="1"/>
    <col min="12807" max="12807" width="34.140625" style="1" customWidth="1"/>
    <col min="12808" max="12808" width="12.28515625" style="1" customWidth="1"/>
    <col min="12809" max="12809" width="13.28515625" style="1" customWidth="1"/>
    <col min="12810" max="12810" width="11.7109375" style="1" customWidth="1"/>
    <col min="12811" max="12811" width="11" style="1" customWidth="1"/>
    <col min="12812" max="13058" width="9.140625" style="1"/>
    <col min="13059" max="13059" width="6" style="1" customWidth="1"/>
    <col min="13060" max="13060" width="10.28515625" style="1" customWidth="1"/>
    <col min="13061" max="13061" width="11" style="1" customWidth="1"/>
    <col min="13062" max="13062" width="11.140625" style="1" customWidth="1"/>
    <col min="13063" max="13063" width="34.140625" style="1" customWidth="1"/>
    <col min="13064" max="13064" width="12.28515625" style="1" customWidth="1"/>
    <col min="13065" max="13065" width="13.28515625" style="1" customWidth="1"/>
    <col min="13066" max="13066" width="11.7109375" style="1" customWidth="1"/>
    <col min="13067" max="13067" width="11" style="1" customWidth="1"/>
    <col min="13068" max="13314" width="9.140625" style="1"/>
    <col min="13315" max="13315" width="6" style="1" customWidth="1"/>
    <col min="13316" max="13316" width="10.28515625" style="1" customWidth="1"/>
    <col min="13317" max="13317" width="11" style="1" customWidth="1"/>
    <col min="13318" max="13318" width="11.140625" style="1" customWidth="1"/>
    <col min="13319" max="13319" width="34.140625" style="1" customWidth="1"/>
    <col min="13320" max="13320" width="12.28515625" style="1" customWidth="1"/>
    <col min="13321" max="13321" width="13.28515625" style="1" customWidth="1"/>
    <col min="13322" max="13322" width="11.7109375" style="1" customWidth="1"/>
    <col min="13323" max="13323" width="11" style="1" customWidth="1"/>
    <col min="13324" max="13570" width="9.140625" style="1"/>
    <col min="13571" max="13571" width="6" style="1" customWidth="1"/>
    <col min="13572" max="13572" width="10.28515625" style="1" customWidth="1"/>
    <col min="13573" max="13573" width="11" style="1" customWidth="1"/>
    <col min="13574" max="13574" width="11.140625" style="1" customWidth="1"/>
    <col min="13575" max="13575" width="34.140625" style="1" customWidth="1"/>
    <col min="13576" max="13576" width="12.28515625" style="1" customWidth="1"/>
    <col min="13577" max="13577" width="13.28515625" style="1" customWidth="1"/>
    <col min="13578" max="13578" width="11.7109375" style="1" customWidth="1"/>
    <col min="13579" max="13579" width="11" style="1" customWidth="1"/>
    <col min="13580" max="13826" width="9.140625" style="1"/>
    <col min="13827" max="13827" width="6" style="1" customWidth="1"/>
    <col min="13828" max="13828" width="10.28515625" style="1" customWidth="1"/>
    <col min="13829" max="13829" width="11" style="1" customWidth="1"/>
    <col min="13830" max="13830" width="11.140625" style="1" customWidth="1"/>
    <col min="13831" max="13831" width="34.140625" style="1" customWidth="1"/>
    <col min="13832" max="13832" width="12.28515625" style="1" customWidth="1"/>
    <col min="13833" max="13833" width="13.28515625" style="1" customWidth="1"/>
    <col min="13834" max="13834" width="11.7109375" style="1" customWidth="1"/>
    <col min="13835" max="13835" width="11" style="1" customWidth="1"/>
    <col min="13836" max="14082" width="9.140625" style="1"/>
    <col min="14083" max="14083" width="6" style="1" customWidth="1"/>
    <col min="14084" max="14084" width="10.28515625" style="1" customWidth="1"/>
    <col min="14085" max="14085" width="11" style="1" customWidth="1"/>
    <col min="14086" max="14086" width="11.140625" style="1" customWidth="1"/>
    <col min="14087" max="14087" width="34.140625" style="1" customWidth="1"/>
    <col min="14088" max="14088" width="12.28515625" style="1" customWidth="1"/>
    <col min="14089" max="14089" width="13.28515625" style="1" customWidth="1"/>
    <col min="14090" max="14090" width="11.7109375" style="1" customWidth="1"/>
    <col min="14091" max="14091" width="11" style="1" customWidth="1"/>
    <col min="14092" max="14338" width="9.140625" style="1"/>
    <col min="14339" max="14339" width="6" style="1" customWidth="1"/>
    <col min="14340" max="14340" width="10.28515625" style="1" customWidth="1"/>
    <col min="14341" max="14341" width="11" style="1" customWidth="1"/>
    <col min="14342" max="14342" width="11.140625" style="1" customWidth="1"/>
    <col min="14343" max="14343" width="34.140625" style="1" customWidth="1"/>
    <col min="14344" max="14344" width="12.28515625" style="1" customWidth="1"/>
    <col min="14345" max="14345" width="13.28515625" style="1" customWidth="1"/>
    <col min="14346" max="14346" width="11.7109375" style="1" customWidth="1"/>
    <col min="14347" max="14347" width="11" style="1" customWidth="1"/>
    <col min="14348" max="14594" width="9.140625" style="1"/>
    <col min="14595" max="14595" width="6" style="1" customWidth="1"/>
    <col min="14596" max="14596" width="10.28515625" style="1" customWidth="1"/>
    <col min="14597" max="14597" width="11" style="1" customWidth="1"/>
    <col min="14598" max="14598" width="11.140625" style="1" customWidth="1"/>
    <col min="14599" max="14599" width="34.140625" style="1" customWidth="1"/>
    <col min="14600" max="14600" width="12.28515625" style="1" customWidth="1"/>
    <col min="14601" max="14601" width="13.28515625" style="1" customWidth="1"/>
    <col min="14602" max="14602" width="11.7109375" style="1" customWidth="1"/>
    <col min="14603" max="14603" width="11" style="1" customWidth="1"/>
    <col min="14604" max="14850" width="9.140625" style="1"/>
    <col min="14851" max="14851" width="6" style="1" customWidth="1"/>
    <col min="14852" max="14852" width="10.28515625" style="1" customWidth="1"/>
    <col min="14853" max="14853" width="11" style="1" customWidth="1"/>
    <col min="14854" max="14854" width="11.140625" style="1" customWidth="1"/>
    <col min="14855" max="14855" width="34.140625" style="1" customWidth="1"/>
    <col min="14856" max="14856" width="12.28515625" style="1" customWidth="1"/>
    <col min="14857" max="14857" width="13.28515625" style="1" customWidth="1"/>
    <col min="14858" max="14858" width="11.7109375" style="1" customWidth="1"/>
    <col min="14859" max="14859" width="11" style="1" customWidth="1"/>
    <col min="14860" max="15106" width="9.140625" style="1"/>
    <col min="15107" max="15107" width="6" style="1" customWidth="1"/>
    <col min="15108" max="15108" width="10.28515625" style="1" customWidth="1"/>
    <col min="15109" max="15109" width="11" style="1" customWidth="1"/>
    <col min="15110" max="15110" width="11.140625" style="1" customWidth="1"/>
    <col min="15111" max="15111" width="34.140625" style="1" customWidth="1"/>
    <col min="15112" max="15112" width="12.28515625" style="1" customWidth="1"/>
    <col min="15113" max="15113" width="13.28515625" style="1" customWidth="1"/>
    <col min="15114" max="15114" width="11.7109375" style="1" customWidth="1"/>
    <col min="15115" max="15115" width="11" style="1" customWidth="1"/>
    <col min="15116" max="15362" width="9.140625" style="1"/>
    <col min="15363" max="15363" width="6" style="1" customWidth="1"/>
    <col min="15364" max="15364" width="10.28515625" style="1" customWidth="1"/>
    <col min="15365" max="15365" width="11" style="1" customWidth="1"/>
    <col min="15366" max="15366" width="11.140625" style="1" customWidth="1"/>
    <col min="15367" max="15367" width="34.140625" style="1" customWidth="1"/>
    <col min="15368" max="15368" width="12.28515625" style="1" customWidth="1"/>
    <col min="15369" max="15369" width="13.28515625" style="1" customWidth="1"/>
    <col min="15370" max="15370" width="11.7109375" style="1" customWidth="1"/>
    <col min="15371" max="15371" width="11" style="1" customWidth="1"/>
    <col min="15372" max="15618" width="9.140625" style="1"/>
    <col min="15619" max="15619" width="6" style="1" customWidth="1"/>
    <col min="15620" max="15620" width="10.28515625" style="1" customWidth="1"/>
    <col min="15621" max="15621" width="11" style="1" customWidth="1"/>
    <col min="15622" max="15622" width="11.140625" style="1" customWidth="1"/>
    <col min="15623" max="15623" width="34.140625" style="1" customWidth="1"/>
    <col min="15624" max="15624" width="12.28515625" style="1" customWidth="1"/>
    <col min="15625" max="15625" width="13.28515625" style="1" customWidth="1"/>
    <col min="15626" max="15626" width="11.7109375" style="1" customWidth="1"/>
    <col min="15627" max="15627" width="11" style="1" customWidth="1"/>
    <col min="15628" max="15874" width="9.140625" style="1"/>
    <col min="15875" max="15875" width="6" style="1" customWidth="1"/>
    <col min="15876" max="15876" width="10.28515625" style="1" customWidth="1"/>
    <col min="15877" max="15877" width="11" style="1" customWidth="1"/>
    <col min="15878" max="15878" width="11.140625" style="1" customWidth="1"/>
    <col min="15879" max="15879" width="34.140625" style="1" customWidth="1"/>
    <col min="15880" max="15880" width="12.28515625" style="1" customWidth="1"/>
    <col min="15881" max="15881" width="13.28515625" style="1" customWidth="1"/>
    <col min="15882" max="15882" width="11.7109375" style="1" customWidth="1"/>
    <col min="15883" max="15883" width="11" style="1" customWidth="1"/>
    <col min="15884" max="16130" width="9.140625" style="1"/>
    <col min="16131" max="16131" width="6" style="1" customWidth="1"/>
    <col min="16132" max="16132" width="10.28515625" style="1" customWidth="1"/>
    <col min="16133" max="16133" width="11" style="1" customWidth="1"/>
    <col min="16134" max="16134" width="11.140625" style="1" customWidth="1"/>
    <col min="16135" max="16135" width="34.140625" style="1" customWidth="1"/>
    <col min="16136" max="16136" width="12.28515625" style="1" customWidth="1"/>
    <col min="16137" max="16137" width="13.28515625" style="1" customWidth="1"/>
    <col min="16138" max="16138" width="11.7109375" style="1" customWidth="1"/>
    <col min="16139" max="16139" width="11" style="1" customWidth="1"/>
    <col min="16140" max="16384" width="9.140625" style="1"/>
  </cols>
  <sheetData>
    <row r="1" spans="2:15" x14ac:dyDescent="0.2">
      <c r="B1" s="44" t="s">
        <v>0</v>
      </c>
      <c r="C1" s="44"/>
      <c r="D1" s="44"/>
      <c r="E1" s="44"/>
      <c r="F1" s="44"/>
      <c r="G1" s="44"/>
      <c r="H1" s="44"/>
      <c r="I1" s="44"/>
      <c r="J1" s="44"/>
      <c r="K1" s="18"/>
    </row>
    <row r="2" spans="2:15" x14ac:dyDescent="0.2">
      <c r="B2" s="45" t="s">
        <v>1</v>
      </c>
      <c r="C2" s="45"/>
      <c r="D2" s="45"/>
      <c r="E2" s="45"/>
      <c r="F2" s="45"/>
      <c r="G2" s="45"/>
      <c r="H2" s="45"/>
      <c r="I2" s="45"/>
      <c r="J2" s="45"/>
      <c r="K2" s="19"/>
    </row>
    <row r="3" spans="2:15" ht="51.75" customHeight="1" x14ac:dyDescent="0.2">
      <c r="B3" s="53" t="s">
        <v>2</v>
      </c>
      <c r="C3" s="55" t="s">
        <v>3</v>
      </c>
      <c r="D3" s="55" t="s">
        <v>4</v>
      </c>
      <c r="E3" s="53" t="s">
        <v>5</v>
      </c>
      <c r="F3" s="55" t="s">
        <v>6</v>
      </c>
      <c r="G3" s="57" t="s">
        <v>7</v>
      </c>
      <c r="H3" s="48" t="s">
        <v>41</v>
      </c>
      <c r="I3" s="49"/>
      <c r="J3" s="48" t="s">
        <v>18</v>
      </c>
      <c r="K3" s="49"/>
      <c r="L3" s="46" t="s">
        <v>37</v>
      </c>
      <c r="M3" s="46" t="s">
        <v>38</v>
      </c>
      <c r="N3" s="46" t="s">
        <v>40</v>
      </c>
      <c r="O3" s="46" t="s">
        <v>39</v>
      </c>
    </row>
    <row r="4" spans="2:15" ht="25.5" x14ac:dyDescent="0.2">
      <c r="B4" s="54"/>
      <c r="C4" s="56"/>
      <c r="D4" s="56"/>
      <c r="E4" s="54"/>
      <c r="F4" s="56"/>
      <c r="G4" s="58"/>
      <c r="H4" s="3" t="s">
        <v>42</v>
      </c>
      <c r="I4" s="3" t="s">
        <v>43</v>
      </c>
      <c r="J4" s="3" t="s">
        <v>20</v>
      </c>
      <c r="K4" s="3" t="s">
        <v>19</v>
      </c>
      <c r="L4" s="47"/>
      <c r="M4" s="47"/>
      <c r="N4" s="47"/>
      <c r="O4" s="47"/>
    </row>
    <row r="5" spans="2:15" x14ac:dyDescent="0.2">
      <c r="B5" s="40" t="s">
        <v>50</v>
      </c>
      <c r="C5" s="41" t="s">
        <v>44</v>
      </c>
      <c r="D5" s="2" t="s">
        <v>15</v>
      </c>
      <c r="E5" s="6" t="s">
        <v>16</v>
      </c>
      <c r="F5" s="7">
        <v>23</v>
      </c>
      <c r="G5" s="34">
        <v>38</v>
      </c>
      <c r="H5" s="4">
        <v>16.57</v>
      </c>
      <c r="I5" s="4">
        <v>32.409999999999997</v>
      </c>
      <c r="J5" s="5">
        <f>G5*H5</f>
        <v>629.66</v>
      </c>
      <c r="K5" s="5"/>
      <c r="L5" s="15"/>
      <c r="M5" s="15"/>
      <c r="N5" s="15"/>
      <c r="O5" s="15"/>
    </row>
    <row r="6" spans="2:15" x14ac:dyDescent="0.2">
      <c r="B6" s="40"/>
      <c r="C6" s="42"/>
      <c r="D6" s="2" t="s">
        <v>15</v>
      </c>
      <c r="E6" s="6" t="s">
        <v>17</v>
      </c>
      <c r="F6" s="7">
        <v>10</v>
      </c>
      <c r="G6" s="34">
        <v>17</v>
      </c>
      <c r="H6" s="4">
        <v>16.57</v>
      </c>
      <c r="I6" s="4">
        <v>32.409999999999997</v>
      </c>
      <c r="J6" s="5">
        <f t="shared" ref="J6:J12" si="0">G6*H6</f>
        <v>281.69</v>
      </c>
      <c r="K6" s="5"/>
      <c r="L6" s="15"/>
      <c r="M6" s="15"/>
      <c r="N6" s="15"/>
      <c r="O6" s="15"/>
    </row>
    <row r="7" spans="2:15" x14ac:dyDescent="0.2">
      <c r="B7" s="40"/>
      <c r="C7" s="42"/>
      <c r="D7" s="2" t="s">
        <v>15</v>
      </c>
      <c r="E7" s="6" t="s">
        <v>8</v>
      </c>
      <c r="F7" s="7">
        <v>7</v>
      </c>
      <c r="G7" s="34">
        <v>11</v>
      </c>
      <c r="H7" s="4">
        <v>16.57</v>
      </c>
      <c r="I7" s="4">
        <v>32.409999999999997</v>
      </c>
      <c r="J7" s="5">
        <f t="shared" si="0"/>
        <v>182.27</v>
      </c>
      <c r="K7" s="5"/>
      <c r="L7" s="15"/>
      <c r="M7" s="15"/>
      <c r="N7" s="15"/>
      <c r="O7" s="15"/>
    </row>
    <row r="8" spans="2:15" x14ac:dyDescent="0.2">
      <c r="B8" s="40"/>
      <c r="C8" s="42"/>
      <c r="D8" s="2" t="s">
        <v>15</v>
      </c>
      <c r="E8" s="6" t="s">
        <v>9</v>
      </c>
      <c r="F8" s="7">
        <v>109</v>
      </c>
      <c r="G8" s="34">
        <v>182</v>
      </c>
      <c r="H8" s="4">
        <v>16.57</v>
      </c>
      <c r="I8" s="4">
        <v>32.409999999999997</v>
      </c>
      <c r="J8" s="5">
        <f t="shared" si="0"/>
        <v>3015.7400000000002</v>
      </c>
      <c r="K8" s="5"/>
      <c r="L8" s="15"/>
      <c r="M8" s="15"/>
      <c r="N8" s="15"/>
      <c r="O8" s="15"/>
    </row>
    <row r="9" spans="2:15" x14ac:dyDescent="0.2">
      <c r="B9" s="40"/>
      <c r="C9" s="42"/>
      <c r="D9" s="2" t="s">
        <v>10</v>
      </c>
      <c r="E9" s="6" t="s">
        <v>16</v>
      </c>
      <c r="F9" s="7">
        <v>9</v>
      </c>
      <c r="G9" s="34">
        <v>15</v>
      </c>
      <c r="H9" s="4">
        <v>16.57</v>
      </c>
      <c r="I9" s="4">
        <v>32.409999999999997</v>
      </c>
      <c r="J9" s="5">
        <f t="shared" si="0"/>
        <v>248.55</v>
      </c>
      <c r="K9" s="5"/>
      <c r="L9" s="15"/>
      <c r="M9" s="15"/>
      <c r="N9" s="15"/>
      <c r="O9" s="15"/>
    </row>
    <row r="10" spans="2:15" x14ac:dyDescent="0.2">
      <c r="B10" s="40"/>
      <c r="C10" s="42"/>
      <c r="D10" s="2" t="s">
        <v>10</v>
      </c>
      <c r="E10" s="6" t="s">
        <v>17</v>
      </c>
      <c r="F10" s="7">
        <v>2</v>
      </c>
      <c r="G10" s="34">
        <v>3</v>
      </c>
      <c r="H10" s="4">
        <v>16.57</v>
      </c>
      <c r="I10" s="4">
        <v>32.409999999999997</v>
      </c>
      <c r="J10" s="5">
        <f t="shared" si="0"/>
        <v>49.71</v>
      </c>
      <c r="K10" s="5"/>
      <c r="L10" s="15"/>
      <c r="M10" s="15"/>
      <c r="N10" s="15"/>
      <c r="O10" s="15"/>
    </row>
    <row r="11" spans="2:15" x14ac:dyDescent="0.2">
      <c r="B11" s="40"/>
      <c r="C11" s="42"/>
      <c r="D11" s="2" t="s">
        <v>10</v>
      </c>
      <c r="E11" s="6" t="s">
        <v>8</v>
      </c>
      <c r="F11" s="7">
        <v>1</v>
      </c>
      <c r="G11" s="34">
        <v>2</v>
      </c>
      <c r="H11" s="4">
        <v>16.57</v>
      </c>
      <c r="I11" s="4">
        <v>32.409999999999997</v>
      </c>
      <c r="J11" s="5">
        <f t="shared" si="0"/>
        <v>33.14</v>
      </c>
      <c r="K11" s="5"/>
      <c r="L11" s="15"/>
      <c r="M11" s="15"/>
      <c r="N11" s="15"/>
      <c r="O11" s="15"/>
    </row>
    <row r="12" spans="2:15" x14ac:dyDescent="0.2">
      <c r="B12" s="40"/>
      <c r="C12" s="43"/>
      <c r="D12" s="2" t="s">
        <v>10</v>
      </c>
      <c r="E12" s="6" t="s">
        <v>9</v>
      </c>
      <c r="F12" s="7">
        <v>15</v>
      </c>
      <c r="G12" s="34">
        <f t="shared" ref="G12" si="1">F12/0.6</f>
        <v>25</v>
      </c>
      <c r="H12" s="4">
        <v>16.57</v>
      </c>
      <c r="I12" s="4">
        <v>32.409999999999997</v>
      </c>
      <c r="J12" s="5">
        <f t="shared" si="0"/>
        <v>414.25</v>
      </c>
      <c r="K12" s="5"/>
      <c r="L12" s="15"/>
      <c r="M12" s="15"/>
      <c r="N12" s="15"/>
      <c r="O12" s="15"/>
    </row>
    <row r="13" spans="2:15" x14ac:dyDescent="0.2">
      <c r="B13" s="40"/>
      <c r="C13" s="8"/>
      <c r="D13" s="9"/>
      <c r="E13" s="10"/>
      <c r="F13" s="11">
        <f>SUM(F5:F12)</f>
        <v>176</v>
      </c>
      <c r="G13" s="11">
        <f>SUM(G5:G12)</f>
        <v>293</v>
      </c>
      <c r="H13" s="11"/>
      <c r="I13" s="11"/>
      <c r="J13" s="12">
        <f>SUM(J5:J12)</f>
        <v>4855.0100000000011</v>
      </c>
      <c r="K13" s="28"/>
      <c r="L13" s="15"/>
      <c r="M13" s="15"/>
      <c r="N13" s="15"/>
      <c r="O13" s="15"/>
    </row>
    <row r="14" spans="2:15" x14ac:dyDescent="0.2">
      <c r="B14" s="40"/>
      <c r="C14" s="41" t="s">
        <v>45</v>
      </c>
      <c r="D14" s="2" t="s">
        <v>15</v>
      </c>
      <c r="E14" s="6" t="s">
        <v>16</v>
      </c>
      <c r="F14" s="7">
        <v>91</v>
      </c>
      <c r="G14" s="34">
        <v>152</v>
      </c>
      <c r="H14" s="4">
        <v>16.57</v>
      </c>
      <c r="I14" s="4">
        <v>32.409999999999997</v>
      </c>
      <c r="J14" s="5">
        <f>G14*H14</f>
        <v>2518.64</v>
      </c>
      <c r="K14" s="5"/>
      <c r="L14" s="15"/>
      <c r="M14" s="15"/>
      <c r="N14" s="15"/>
      <c r="O14" s="15"/>
    </row>
    <row r="15" spans="2:15" x14ac:dyDescent="0.2">
      <c r="B15" s="40"/>
      <c r="C15" s="42"/>
      <c r="D15" s="2" t="s">
        <v>15</v>
      </c>
      <c r="E15" s="6" t="s">
        <v>17</v>
      </c>
      <c r="F15" s="7">
        <v>49</v>
      </c>
      <c r="G15" s="34">
        <v>82</v>
      </c>
      <c r="H15" s="4">
        <v>16.57</v>
      </c>
      <c r="I15" s="4">
        <v>32.409999999999997</v>
      </c>
      <c r="J15" s="5">
        <f t="shared" ref="J15:J21" si="2">G15*H15</f>
        <v>1358.74</v>
      </c>
      <c r="K15" s="5"/>
      <c r="L15" s="15"/>
      <c r="M15" s="15"/>
      <c r="N15" s="15"/>
      <c r="O15" s="15"/>
    </row>
    <row r="16" spans="2:15" x14ac:dyDescent="0.2">
      <c r="B16" s="40"/>
      <c r="C16" s="42"/>
      <c r="D16" s="2" t="s">
        <v>15</v>
      </c>
      <c r="E16" s="6" t="s">
        <v>8</v>
      </c>
      <c r="F16" s="7">
        <v>24</v>
      </c>
      <c r="G16" s="34">
        <v>40</v>
      </c>
      <c r="H16" s="4">
        <v>16.57</v>
      </c>
      <c r="I16" s="4">
        <v>32.409999999999997</v>
      </c>
      <c r="J16" s="5">
        <f t="shared" si="2"/>
        <v>662.8</v>
      </c>
      <c r="K16" s="5"/>
      <c r="L16" s="15"/>
      <c r="M16" s="15"/>
      <c r="N16" s="15"/>
      <c r="O16" s="15"/>
    </row>
    <row r="17" spans="2:15" x14ac:dyDescent="0.2">
      <c r="B17" s="40"/>
      <c r="C17" s="42"/>
      <c r="D17" s="2" t="s">
        <v>15</v>
      </c>
      <c r="E17" s="6" t="s">
        <v>9</v>
      </c>
      <c r="F17" s="7">
        <v>337</v>
      </c>
      <c r="G17" s="34">
        <v>561</v>
      </c>
      <c r="H17" s="4">
        <v>16.57</v>
      </c>
      <c r="I17" s="4">
        <v>32.409999999999997</v>
      </c>
      <c r="J17" s="5">
        <f t="shared" si="2"/>
        <v>9295.77</v>
      </c>
      <c r="K17" s="5"/>
      <c r="L17" s="15"/>
      <c r="M17" s="15"/>
      <c r="N17" s="15"/>
      <c r="O17" s="15"/>
    </row>
    <row r="18" spans="2:15" x14ac:dyDescent="0.2">
      <c r="B18" s="40"/>
      <c r="C18" s="42"/>
      <c r="D18" s="2" t="s">
        <v>10</v>
      </c>
      <c r="E18" s="6" t="s">
        <v>16</v>
      </c>
      <c r="F18" s="7">
        <v>53</v>
      </c>
      <c r="G18" s="34">
        <v>88</v>
      </c>
      <c r="H18" s="4">
        <v>16.57</v>
      </c>
      <c r="I18" s="4">
        <v>32.409999999999997</v>
      </c>
      <c r="J18" s="5">
        <f t="shared" si="2"/>
        <v>1458.16</v>
      </c>
      <c r="K18" s="5"/>
      <c r="L18" s="15"/>
      <c r="M18" s="15"/>
      <c r="N18" s="15"/>
      <c r="O18" s="15"/>
    </row>
    <row r="19" spans="2:15" x14ac:dyDescent="0.2">
      <c r="B19" s="40"/>
      <c r="C19" s="42"/>
      <c r="D19" s="2" t="s">
        <v>10</v>
      </c>
      <c r="E19" s="6" t="s">
        <v>17</v>
      </c>
      <c r="F19" s="7">
        <v>11</v>
      </c>
      <c r="G19" s="34">
        <v>18</v>
      </c>
      <c r="H19" s="4">
        <v>16.57</v>
      </c>
      <c r="I19" s="4">
        <v>32.409999999999997</v>
      </c>
      <c r="J19" s="5">
        <f t="shared" si="2"/>
        <v>298.26</v>
      </c>
      <c r="K19" s="5"/>
      <c r="L19" s="15"/>
      <c r="M19" s="15"/>
      <c r="N19" s="15"/>
      <c r="O19" s="15"/>
    </row>
    <row r="20" spans="2:15" x14ac:dyDescent="0.2">
      <c r="B20" s="40"/>
      <c r="C20" s="42"/>
      <c r="D20" s="2" t="s">
        <v>10</v>
      </c>
      <c r="E20" s="6" t="s">
        <v>8</v>
      </c>
      <c r="F20" s="7">
        <v>10</v>
      </c>
      <c r="G20" s="34">
        <v>17</v>
      </c>
      <c r="H20" s="4">
        <v>16.57</v>
      </c>
      <c r="I20" s="4">
        <v>32.409999999999997</v>
      </c>
      <c r="J20" s="5">
        <f t="shared" si="2"/>
        <v>281.69</v>
      </c>
      <c r="K20" s="5"/>
      <c r="L20" s="15"/>
      <c r="M20" s="15"/>
      <c r="N20" s="15"/>
      <c r="O20" s="15"/>
    </row>
    <row r="21" spans="2:15" x14ac:dyDescent="0.2">
      <c r="B21" s="40"/>
      <c r="C21" s="43"/>
      <c r="D21" s="2" t="s">
        <v>10</v>
      </c>
      <c r="E21" s="6" t="s">
        <v>9</v>
      </c>
      <c r="F21" s="7">
        <v>132</v>
      </c>
      <c r="G21" s="34">
        <v>220</v>
      </c>
      <c r="H21" s="4">
        <v>16.57</v>
      </c>
      <c r="I21" s="4">
        <v>32.409999999999997</v>
      </c>
      <c r="J21" s="5">
        <f t="shared" si="2"/>
        <v>3645.4</v>
      </c>
      <c r="K21" s="5"/>
      <c r="L21" s="15"/>
      <c r="M21" s="15"/>
      <c r="N21" s="15"/>
      <c r="O21" s="15"/>
    </row>
    <row r="22" spans="2:15" x14ac:dyDescent="0.2">
      <c r="B22" s="40"/>
      <c r="C22" s="8"/>
      <c r="D22" s="9"/>
      <c r="E22" s="10"/>
      <c r="F22" s="11">
        <f>SUM(F14:F21)</f>
        <v>707</v>
      </c>
      <c r="G22" s="11">
        <f>SUM(G14:G21)</f>
        <v>1178</v>
      </c>
      <c r="H22" s="11"/>
      <c r="I22" s="11"/>
      <c r="J22" s="12">
        <f>SUM(J14:J21)</f>
        <v>19519.460000000003</v>
      </c>
      <c r="K22" s="28"/>
      <c r="L22" s="15"/>
      <c r="M22" s="15"/>
      <c r="N22" s="15"/>
      <c r="O22" s="15"/>
    </row>
    <row r="23" spans="2:15" x14ac:dyDescent="0.2">
      <c r="B23" s="40"/>
      <c r="C23" s="41" t="s">
        <v>46</v>
      </c>
      <c r="D23" s="2" t="s">
        <v>15</v>
      </c>
      <c r="E23" s="6" t="s">
        <v>16</v>
      </c>
      <c r="F23" s="7">
        <v>51</v>
      </c>
      <c r="G23" s="34">
        <v>85</v>
      </c>
      <c r="H23" s="4">
        <v>16.57</v>
      </c>
      <c r="I23" s="4">
        <v>32.409999999999997</v>
      </c>
      <c r="J23" s="5">
        <f>G23*H23</f>
        <v>1408.45</v>
      </c>
      <c r="K23" s="5"/>
      <c r="L23" s="15"/>
      <c r="M23" s="15"/>
      <c r="N23" s="15"/>
      <c r="O23" s="15"/>
    </row>
    <row r="24" spans="2:15" x14ac:dyDescent="0.2">
      <c r="B24" s="40"/>
      <c r="C24" s="42"/>
      <c r="D24" s="2" t="s">
        <v>15</v>
      </c>
      <c r="E24" s="6" t="s">
        <v>17</v>
      </c>
      <c r="F24" s="7">
        <v>21</v>
      </c>
      <c r="G24" s="34">
        <v>35</v>
      </c>
      <c r="H24" s="4">
        <v>16.57</v>
      </c>
      <c r="I24" s="4">
        <v>32.409999999999997</v>
      </c>
      <c r="J24" s="5">
        <f t="shared" ref="J24:J30" si="3">G24*H24</f>
        <v>579.95000000000005</v>
      </c>
      <c r="K24" s="5"/>
      <c r="L24" s="15"/>
      <c r="M24" s="15"/>
      <c r="N24" s="15"/>
      <c r="O24" s="15"/>
    </row>
    <row r="25" spans="2:15" x14ac:dyDescent="0.2">
      <c r="B25" s="40"/>
      <c r="C25" s="42"/>
      <c r="D25" s="2" t="s">
        <v>15</v>
      </c>
      <c r="E25" s="6" t="s">
        <v>8</v>
      </c>
      <c r="F25" s="7">
        <v>12</v>
      </c>
      <c r="G25" s="34">
        <v>20</v>
      </c>
      <c r="H25" s="4">
        <v>16.57</v>
      </c>
      <c r="I25" s="4">
        <v>32.409999999999997</v>
      </c>
      <c r="J25" s="5">
        <f t="shared" si="3"/>
        <v>331.4</v>
      </c>
      <c r="K25" s="5"/>
      <c r="L25" s="15"/>
      <c r="M25" s="15"/>
      <c r="N25" s="15"/>
      <c r="O25" s="15"/>
    </row>
    <row r="26" spans="2:15" x14ac:dyDescent="0.2">
      <c r="B26" s="40"/>
      <c r="C26" s="42"/>
      <c r="D26" s="2" t="s">
        <v>15</v>
      </c>
      <c r="E26" s="6" t="s">
        <v>9</v>
      </c>
      <c r="F26" s="7">
        <v>167</v>
      </c>
      <c r="G26" s="34">
        <v>279</v>
      </c>
      <c r="H26" s="4">
        <v>16.57</v>
      </c>
      <c r="I26" s="4">
        <v>32.409999999999997</v>
      </c>
      <c r="J26" s="5">
        <f t="shared" si="3"/>
        <v>4623.03</v>
      </c>
      <c r="K26" s="5"/>
      <c r="L26" s="15"/>
      <c r="M26" s="15"/>
      <c r="N26" s="15"/>
      <c r="O26" s="15"/>
    </row>
    <row r="27" spans="2:15" x14ac:dyDescent="0.2">
      <c r="B27" s="40"/>
      <c r="C27" s="42"/>
      <c r="D27" s="2" t="s">
        <v>10</v>
      </c>
      <c r="E27" s="6" t="s">
        <v>16</v>
      </c>
      <c r="F27" s="7">
        <v>17</v>
      </c>
      <c r="G27" s="34">
        <v>28</v>
      </c>
      <c r="H27" s="4">
        <v>16.57</v>
      </c>
      <c r="I27" s="4">
        <v>32.409999999999997</v>
      </c>
      <c r="J27" s="5">
        <f t="shared" si="3"/>
        <v>463.96000000000004</v>
      </c>
      <c r="K27" s="5"/>
      <c r="L27" s="15"/>
      <c r="M27" s="15"/>
      <c r="N27" s="15"/>
      <c r="O27" s="15"/>
    </row>
    <row r="28" spans="2:15" x14ac:dyDescent="0.2">
      <c r="B28" s="40"/>
      <c r="C28" s="42"/>
      <c r="D28" s="2" t="s">
        <v>10</v>
      </c>
      <c r="E28" s="6" t="s">
        <v>17</v>
      </c>
      <c r="F28" s="7">
        <v>3</v>
      </c>
      <c r="G28" s="34">
        <v>5</v>
      </c>
      <c r="H28" s="4">
        <v>16.57</v>
      </c>
      <c r="I28" s="4">
        <v>32.409999999999997</v>
      </c>
      <c r="J28" s="5">
        <f t="shared" si="3"/>
        <v>82.85</v>
      </c>
      <c r="K28" s="5"/>
      <c r="L28" s="15"/>
      <c r="M28" s="15"/>
      <c r="N28" s="15"/>
      <c r="O28" s="15"/>
    </row>
    <row r="29" spans="2:15" x14ac:dyDescent="0.2">
      <c r="B29" s="40"/>
      <c r="C29" s="42"/>
      <c r="D29" s="2" t="s">
        <v>10</v>
      </c>
      <c r="E29" s="6" t="s">
        <v>8</v>
      </c>
      <c r="F29" s="7">
        <v>3</v>
      </c>
      <c r="G29" s="34">
        <v>5</v>
      </c>
      <c r="H29" s="4">
        <v>16.57</v>
      </c>
      <c r="I29" s="4">
        <v>32.409999999999997</v>
      </c>
      <c r="J29" s="5">
        <f t="shared" si="3"/>
        <v>82.85</v>
      </c>
      <c r="K29" s="5"/>
      <c r="L29" s="15"/>
      <c r="M29" s="15"/>
      <c r="N29" s="15"/>
      <c r="O29" s="15"/>
    </row>
    <row r="30" spans="2:15" x14ac:dyDescent="0.2">
      <c r="B30" s="40"/>
      <c r="C30" s="43"/>
      <c r="D30" s="2" t="s">
        <v>10</v>
      </c>
      <c r="E30" s="6" t="s">
        <v>9</v>
      </c>
      <c r="F30" s="7">
        <v>39</v>
      </c>
      <c r="G30" s="34">
        <v>65</v>
      </c>
      <c r="H30" s="4">
        <v>16.57</v>
      </c>
      <c r="I30" s="4">
        <v>32.409999999999997</v>
      </c>
      <c r="J30" s="5">
        <f t="shared" si="3"/>
        <v>1077.05</v>
      </c>
      <c r="K30" s="5"/>
      <c r="L30" s="15"/>
      <c r="M30" s="15"/>
      <c r="N30" s="15"/>
      <c r="O30" s="15"/>
    </row>
    <row r="31" spans="2:15" x14ac:dyDescent="0.2">
      <c r="B31" s="40"/>
      <c r="C31" s="8"/>
      <c r="D31" s="9"/>
      <c r="E31" s="10"/>
      <c r="F31" s="11">
        <f>SUM(F23:F30)</f>
        <v>313</v>
      </c>
      <c r="G31" s="11">
        <f>SUM(G23:G30)</f>
        <v>522</v>
      </c>
      <c r="H31" s="11"/>
      <c r="I31" s="11"/>
      <c r="J31" s="12">
        <f>SUM(J23:J30)</f>
        <v>8649.5400000000009</v>
      </c>
      <c r="K31" s="28"/>
      <c r="L31" s="15"/>
      <c r="M31" s="15"/>
      <c r="N31" s="15"/>
      <c r="O31" s="15"/>
    </row>
    <row r="32" spans="2:15" x14ac:dyDescent="0.2">
      <c r="B32" s="40"/>
      <c r="C32" s="41" t="s">
        <v>47</v>
      </c>
      <c r="D32" s="2" t="s">
        <v>15</v>
      </c>
      <c r="E32" s="6" t="s">
        <v>16</v>
      </c>
      <c r="F32" s="7">
        <v>31</v>
      </c>
      <c r="G32" s="34">
        <v>52</v>
      </c>
      <c r="H32" s="4">
        <v>16.57</v>
      </c>
      <c r="I32" s="4">
        <v>32.409999999999997</v>
      </c>
      <c r="J32" s="5">
        <f>G32*H32</f>
        <v>861.64</v>
      </c>
      <c r="K32" s="5"/>
      <c r="L32" s="15"/>
      <c r="M32" s="15"/>
      <c r="N32" s="15"/>
      <c r="O32" s="15"/>
    </row>
    <row r="33" spans="2:15" x14ac:dyDescent="0.2">
      <c r="B33" s="40"/>
      <c r="C33" s="42"/>
      <c r="D33" s="2" t="s">
        <v>15</v>
      </c>
      <c r="E33" s="6" t="s">
        <v>17</v>
      </c>
      <c r="F33" s="7">
        <v>40</v>
      </c>
      <c r="G33" s="34">
        <v>67</v>
      </c>
      <c r="H33" s="4">
        <v>16.57</v>
      </c>
      <c r="I33" s="4">
        <v>32.409999999999997</v>
      </c>
      <c r="J33" s="5">
        <f t="shared" ref="J33:J39" si="4">G33*H33</f>
        <v>1110.19</v>
      </c>
      <c r="K33" s="5"/>
      <c r="L33" s="15"/>
      <c r="M33" s="15"/>
      <c r="N33" s="15"/>
      <c r="O33" s="15"/>
    </row>
    <row r="34" spans="2:15" x14ac:dyDescent="0.2">
      <c r="B34" s="40"/>
      <c r="C34" s="42"/>
      <c r="D34" s="2" t="s">
        <v>15</v>
      </c>
      <c r="E34" s="6" t="s">
        <v>8</v>
      </c>
      <c r="F34" s="7">
        <v>13</v>
      </c>
      <c r="G34" s="34">
        <v>23</v>
      </c>
      <c r="H34" s="4">
        <v>16.57</v>
      </c>
      <c r="I34" s="4">
        <v>32.409999999999997</v>
      </c>
      <c r="J34" s="5">
        <f t="shared" si="4"/>
        <v>381.11</v>
      </c>
      <c r="K34" s="5"/>
      <c r="L34" s="15"/>
      <c r="M34" s="15"/>
      <c r="N34" s="15"/>
      <c r="O34" s="15"/>
    </row>
    <row r="35" spans="2:15" x14ac:dyDescent="0.2">
      <c r="B35" s="40"/>
      <c r="C35" s="42"/>
      <c r="D35" s="2" t="s">
        <v>15</v>
      </c>
      <c r="E35" s="6" t="s">
        <v>9</v>
      </c>
      <c r="F35" s="7">
        <v>177</v>
      </c>
      <c r="G35" s="34">
        <v>295</v>
      </c>
      <c r="H35" s="4">
        <v>16.57</v>
      </c>
      <c r="I35" s="4">
        <v>32.409999999999997</v>
      </c>
      <c r="J35" s="5">
        <f t="shared" si="4"/>
        <v>4888.1499999999996</v>
      </c>
      <c r="K35" s="5"/>
      <c r="L35" s="15"/>
      <c r="M35" s="15"/>
      <c r="N35" s="15"/>
      <c r="O35" s="15"/>
    </row>
    <row r="36" spans="2:15" x14ac:dyDescent="0.2">
      <c r="B36" s="40"/>
      <c r="C36" s="42"/>
      <c r="D36" s="2" t="s">
        <v>10</v>
      </c>
      <c r="E36" s="6" t="s">
        <v>16</v>
      </c>
      <c r="F36" s="7">
        <v>15</v>
      </c>
      <c r="G36" s="34">
        <v>25</v>
      </c>
      <c r="H36" s="4">
        <v>16.57</v>
      </c>
      <c r="I36" s="4">
        <v>32.409999999999997</v>
      </c>
      <c r="J36" s="5">
        <f t="shared" si="4"/>
        <v>414.25</v>
      </c>
      <c r="K36" s="5"/>
      <c r="L36" s="15"/>
      <c r="M36" s="15"/>
      <c r="N36" s="15"/>
      <c r="O36" s="15"/>
    </row>
    <row r="37" spans="2:15" x14ac:dyDescent="0.2">
      <c r="B37" s="40"/>
      <c r="C37" s="42"/>
      <c r="D37" s="2" t="s">
        <v>10</v>
      </c>
      <c r="E37" s="6" t="s">
        <v>17</v>
      </c>
      <c r="F37" s="7">
        <v>6</v>
      </c>
      <c r="G37" s="34">
        <v>10</v>
      </c>
      <c r="H37" s="4">
        <v>16.57</v>
      </c>
      <c r="I37" s="4">
        <v>32.409999999999997</v>
      </c>
      <c r="J37" s="5">
        <f t="shared" si="4"/>
        <v>165.7</v>
      </c>
      <c r="K37" s="5"/>
      <c r="L37" s="15"/>
      <c r="M37" s="15"/>
      <c r="N37" s="15"/>
      <c r="O37" s="15"/>
    </row>
    <row r="38" spans="2:15" x14ac:dyDescent="0.2">
      <c r="B38" s="40"/>
      <c r="C38" s="42"/>
      <c r="D38" s="2" t="s">
        <v>10</v>
      </c>
      <c r="E38" s="6" t="s">
        <v>8</v>
      </c>
      <c r="F38" s="7">
        <v>3</v>
      </c>
      <c r="G38" s="34">
        <v>5</v>
      </c>
      <c r="H38" s="4">
        <v>16.57</v>
      </c>
      <c r="I38" s="4">
        <v>32.409999999999997</v>
      </c>
      <c r="J38" s="5">
        <f t="shared" si="4"/>
        <v>82.85</v>
      </c>
      <c r="K38" s="5"/>
      <c r="L38" s="15"/>
      <c r="M38" s="15"/>
      <c r="N38" s="15"/>
      <c r="O38" s="15"/>
    </row>
    <row r="39" spans="2:15" x14ac:dyDescent="0.2">
      <c r="B39" s="40"/>
      <c r="C39" s="43"/>
      <c r="D39" s="2" t="s">
        <v>10</v>
      </c>
      <c r="E39" s="6" t="s">
        <v>9</v>
      </c>
      <c r="F39" s="7">
        <v>43</v>
      </c>
      <c r="G39" s="34">
        <v>72</v>
      </c>
      <c r="H39" s="4">
        <v>16.57</v>
      </c>
      <c r="I39" s="4">
        <v>32.409999999999997</v>
      </c>
      <c r="J39" s="5">
        <f t="shared" si="4"/>
        <v>1193.04</v>
      </c>
      <c r="K39" s="5"/>
      <c r="L39" s="15"/>
      <c r="M39" s="15"/>
      <c r="N39" s="15"/>
      <c r="O39" s="15"/>
    </row>
    <row r="40" spans="2:15" x14ac:dyDescent="0.2">
      <c r="B40" s="40"/>
      <c r="C40" s="8"/>
      <c r="D40" s="9"/>
      <c r="E40" s="10"/>
      <c r="F40" s="11">
        <f>SUM(F32:F39)</f>
        <v>328</v>
      </c>
      <c r="G40" s="11">
        <f>SUM(G32:G39)</f>
        <v>549</v>
      </c>
      <c r="H40" s="11"/>
      <c r="I40" s="11"/>
      <c r="J40" s="12">
        <f>SUM(J32:J39)</f>
        <v>9096.93</v>
      </c>
      <c r="K40" s="28"/>
      <c r="L40" s="15"/>
      <c r="M40" s="15"/>
      <c r="N40" s="15"/>
      <c r="O40" s="15"/>
    </row>
    <row r="41" spans="2:15" ht="15" x14ac:dyDescent="0.25">
      <c r="B41" s="16" t="s">
        <v>51</v>
      </c>
      <c r="C41" s="16"/>
      <c r="D41" s="16"/>
      <c r="E41" s="16"/>
      <c r="F41" s="35">
        <f>F13+F22+F31+F40</f>
        <v>1524</v>
      </c>
      <c r="G41" s="35">
        <f>G13+G22+G31+G40</f>
        <v>2542</v>
      </c>
      <c r="H41" s="35"/>
      <c r="I41" s="35"/>
      <c r="J41" s="20">
        <f>J13+J22+J31+J40</f>
        <v>42120.94000000001</v>
      </c>
      <c r="K41" s="20">
        <f>J41*1.95583</f>
        <v>82381.398080200015</v>
      </c>
      <c r="L41" s="15">
        <f>J41*0.05</f>
        <v>2106.0470000000005</v>
      </c>
      <c r="M41" s="15">
        <f>L41*1.95583</f>
        <v>4119.0699040100008</v>
      </c>
      <c r="N41" s="37">
        <f>J41*0.01</f>
        <v>421.20940000000013</v>
      </c>
      <c r="O41" s="37">
        <f>N41*1.95583</f>
        <v>823.81398080200029</v>
      </c>
    </row>
    <row r="42" spans="2:15" x14ac:dyDescent="0.2">
      <c r="D42" s="13"/>
    </row>
    <row r="45" spans="2:15" s="14" customFormat="1" x14ac:dyDescent="0.25">
      <c r="B45" s="50" t="s">
        <v>11</v>
      </c>
      <c r="C45" s="51"/>
      <c r="D45" s="51"/>
      <c r="E45" s="51"/>
      <c r="G45" s="39" t="s">
        <v>12</v>
      </c>
      <c r="H45" s="39"/>
      <c r="I45" s="39"/>
      <c r="J45" s="52"/>
      <c r="K45" s="52"/>
      <c r="L45" s="52"/>
      <c r="M45" s="52"/>
      <c r="N45" s="52"/>
    </row>
    <row r="46" spans="2:15" s="14" customFormat="1" x14ac:dyDescent="0.25">
      <c r="B46" s="39" t="s">
        <v>13</v>
      </c>
      <c r="C46" s="39"/>
      <c r="D46" s="39"/>
      <c r="E46" s="39"/>
      <c r="G46" s="52"/>
      <c r="H46" s="52"/>
      <c r="I46" s="52"/>
      <c r="J46" s="52"/>
      <c r="K46" s="52"/>
      <c r="L46" s="52"/>
      <c r="M46" s="52"/>
      <c r="N46" s="52"/>
    </row>
    <row r="47" spans="2:15" s="14" customFormat="1" x14ac:dyDescent="0.25">
      <c r="B47" s="39" t="s">
        <v>14</v>
      </c>
      <c r="C47" s="39"/>
      <c r="D47" s="39"/>
      <c r="E47" s="39"/>
      <c r="G47" s="36"/>
    </row>
    <row r="51" spans="3:8" ht="15.75" x14ac:dyDescent="0.2">
      <c r="C51" s="30" t="s">
        <v>32</v>
      </c>
      <c r="D51" s="30"/>
      <c r="E51" s="30"/>
      <c r="F51" s="30"/>
    </row>
    <row r="52" spans="3:8" ht="15.75" x14ac:dyDescent="0.2">
      <c r="E52" s="38" t="s">
        <v>33</v>
      </c>
      <c r="F52" s="38"/>
      <c r="G52" s="38"/>
      <c r="H52" s="38"/>
    </row>
  </sheetData>
  <mergeCells count="25">
    <mergeCell ref="B1:J1"/>
    <mergeCell ref="B2:J2"/>
    <mergeCell ref="O3:O4"/>
    <mergeCell ref="H3:I3"/>
    <mergeCell ref="L3:L4"/>
    <mergeCell ref="M3:M4"/>
    <mergeCell ref="J3:K3"/>
    <mergeCell ref="B3:B4"/>
    <mergeCell ref="C3:C4"/>
    <mergeCell ref="D3:D4"/>
    <mergeCell ref="E3:E4"/>
    <mergeCell ref="F3:F4"/>
    <mergeCell ref="G3:G4"/>
    <mergeCell ref="N3:N4"/>
    <mergeCell ref="E52:H52"/>
    <mergeCell ref="B47:E47"/>
    <mergeCell ref="B5:B40"/>
    <mergeCell ref="C5:C12"/>
    <mergeCell ref="C14:C21"/>
    <mergeCell ref="C23:C30"/>
    <mergeCell ref="C32:C39"/>
    <mergeCell ref="B45:E45"/>
    <mergeCell ref="G45:N45"/>
    <mergeCell ref="B46:E46"/>
    <mergeCell ref="G46:N46"/>
  </mergeCells>
  <pageMargins left="0.25" right="0.25" top="0.75" bottom="0.75" header="0.3" footer="0.3"/>
  <pageSetup paperSize="9" scale="4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3088B6-8E40-4AE9-BF1D-11E4327CF7FA}">
  <sheetPr>
    <pageSetUpPr fitToPage="1"/>
  </sheetPr>
  <dimension ref="B1:K53"/>
  <sheetViews>
    <sheetView workbookViewId="0">
      <selection activeCell="F5" sqref="F5:F39"/>
    </sheetView>
  </sheetViews>
  <sheetFormatPr defaultRowHeight="12.75" x14ac:dyDescent="0.2"/>
  <cols>
    <col min="1" max="1" width="6" style="1" customWidth="1"/>
    <col min="2" max="2" width="10.28515625" style="1" customWidth="1"/>
    <col min="3" max="3" width="11" style="1" customWidth="1"/>
    <col min="4" max="4" width="11.140625" style="1" customWidth="1"/>
    <col min="5" max="5" width="34.140625" style="1" customWidth="1"/>
    <col min="6" max="6" width="12.28515625" style="1" customWidth="1"/>
    <col min="7" max="7" width="13.28515625" style="1" customWidth="1"/>
    <col min="8" max="8" width="11.7109375" style="1" customWidth="1"/>
    <col min="9" max="10" width="11" style="1" customWidth="1"/>
    <col min="11" max="240" width="9.140625" style="1"/>
    <col min="241" max="241" width="6" style="1" customWidth="1"/>
    <col min="242" max="242" width="10.28515625" style="1" customWidth="1"/>
    <col min="243" max="243" width="11" style="1" customWidth="1"/>
    <col min="244" max="244" width="11.140625" style="1" customWidth="1"/>
    <col min="245" max="245" width="34.140625" style="1" customWidth="1"/>
    <col min="246" max="246" width="12.28515625" style="1" customWidth="1"/>
    <col min="247" max="247" width="13.28515625" style="1" customWidth="1"/>
    <col min="248" max="248" width="11.7109375" style="1" customWidth="1"/>
    <col min="249" max="249" width="11" style="1" customWidth="1"/>
    <col min="250" max="496" width="9.140625" style="1"/>
    <col min="497" max="497" width="6" style="1" customWidth="1"/>
    <col min="498" max="498" width="10.28515625" style="1" customWidth="1"/>
    <col min="499" max="499" width="11" style="1" customWidth="1"/>
    <col min="500" max="500" width="11.140625" style="1" customWidth="1"/>
    <col min="501" max="501" width="34.140625" style="1" customWidth="1"/>
    <col min="502" max="502" width="12.28515625" style="1" customWidth="1"/>
    <col min="503" max="503" width="13.28515625" style="1" customWidth="1"/>
    <col min="504" max="504" width="11.7109375" style="1" customWidth="1"/>
    <col min="505" max="505" width="11" style="1" customWidth="1"/>
    <col min="506" max="752" width="9.140625" style="1"/>
    <col min="753" max="753" width="6" style="1" customWidth="1"/>
    <col min="754" max="754" width="10.28515625" style="1" customWidth="1"/>
    <col min="755" max="755" width="11" style="1" customWidth="1"/>
    <col min="756" max="756" width="11.140625" style="1" customWidth="1"/>
    <col min="757" max="757" width="34.140625" style="1" customWidth="1"/>
    <col min="758" max="758" width="12.28515625" style="1" customWidth="1"/>
    <col min="759" max="759" width="13.28515625" style="1" customWidth="1"/>
    <col min="760" max="760" width="11.7109375" style="1" customWidth="1"/>
    <col min="761" max="761" width="11" style="1" customWidth="1"/>
    <col min="762" max="1008" width="9.140625" style="1"/>
    <col min="1009" max="1009" width="6" style="1" customWidth="1"/>
    <col min="1010" max="1010" width="10.28515625" style="1" customWidth="1"/>
    <col min="1011" max="1011" width="11" style="1" customWidth="1"/>
    <col min="1012" max="1012" width="11.140625" style="1" customWidth="1"/>
    <col min="1013" max="1013" width="34.140625" style="1" customWidth="1"/>
    <col min="1014" max="1014" width="12.28515625" style="1" customWidth="1"/>
    <col min="1015" max="1015" width="13.28515625" style="1" customWidth="1"/>
    <col min="1016" max="1016" width="11.7109375" style="1" customWidth="1"/>
    <col min="1017" max="1017" width="11" style="1" customWidth="1"/>
    <col min="1018" max="1264" width="9.140625" style="1"/>
    <col min="1265" max="1265" width="6" style="1" customWidth="1"/>
    <col min="1266" max="1266" width="10.28515625" style="1" customWidth="1"/>
    <col min="1267" max="1267" width="11" style="1" customWidth="1"/>
    <col min="1268" max="1268" width="11.140625" style="1" customWidth="1"/>
    <col min="1269" max="1269" width="34.140625" style="1" customWidth="1"/>
    <col min="1270" max="1270" width="12.28515625" style="1" customWidth="1"/>
    <col min="1271" max="1271" width="13.28515625" style="1" customWidth="1"/>
    <col min="1272" max="1272" width="11.7109375" style="1" customWidth="1"/>
    <col min="1273" max="1273" width="11" style="1" customWidth="1"/>
    <col min="1274" max="1520" width="9.140625" style="1"/>
    <col min="1521" max="1521" width="6" style="1" customWidth="1"/>
    <col min="1522" max="1522" width="10.28515625" style="1" customWidth="1"/>
    <col min="1523" max="1523" width="11" style="1" customWidth="1"/>
    <col min="1524" max="1524" width="11.140625" style="1" customWidth="1"/>
    <col min="1525" max="1525" width="34.140625" style="1" customWidth="1"/>
    <col min="1526" max="1526" width="12.28515625" style="1" customWidth="1"/>
    <col min="1527" max="1527" width="13.28515625" style="1" customWidth="1"/>
    <col min="1528" max="1528" width="11.7109375" style="1" customWidth="1"/>
    <col min="1529" max="1529" width="11" style="1" customWidth="1"/>
    <col min="1530" max="1776" width="9.140625" style="1"/>
    <col min="1777" max="1777" width="6" style="1" customWidth="1"/>
    <col min="1778" max="1778" width="10.28515625" style="1" customWidth="1"/>
    <col min="1779" max="1779" width="11" style="1" customWidth="1"/>
    <col min="1780" max="1780" width="11.140625" style="1" customWidth="1"/>
    <col min="1781" max="1781" width="34.140625" style="1" customWidth="1"/>
    <col min="1782" max="1782" width="12.28515625" style="1" customWidth="1"/>
    <col min="1783" max="1783" width="13.28515625" style="1" customWidth="1"/>
    <col min="1784" max="1784" width="11.7109375" style="1" customWidth="1"/>
    <col min="1785" max="1785" width="11" style="1" customWidth="1"/>
    <col min="1786" max="2032" width="9.140625" style="1"/>
    <col min="2033" max="2033" width="6" style="1" customWidth="1"/>
    <col min="2034" max="2034" width="10.28515625" style="1" customWidth="1"/>
    <col min="2035" max="2035" width="11" style="1" customWidth="1"/>
    <col min="2036" max="2036" width="11.140625" style="1" customWidth="1"/>
    <col min="2037" max="2037" width="34.140625" style="1" customWidth="1"/>
    <col min="2038" max="2038" width="12.28515625" style="1" customWidth="1"/>
    <col min="2039" max="2039" width="13.28515625" style="1" customWidth="1"/>
    <col min="2040" max="2040" width="11.7109375" style="1" customWidth="1"/>
    <col min="2041" max="2041" width="11" style="1" customWidth="1"/>
    <col min="2042" max="2288" width="9.140625" style="1"/>
    <col min="2289" max="2289" width="6" style="1" customWidth="1"/>
    <col min="2290" max="2290" width="10.28515625" style="1" customWidth="1"/>
    <col min="2291" max="2291" width="11" style="1" customWidth="1"/>
    <col min="2292" max="2292" width="11.140625" style="1" customWidth="1"/>
    <col min="2293" max="2293" width="34.140625" style="1" customWidth="1"/>
    <col min="2294" max="2294" width="12.28515625" style="1" customWidth="1"/>
    <col min="2295" max="2295" width="13.28515625" style="1" customWidth="1"/>
    <col min="2296" max="2296" width="11.7109375" style="1" customWidth="1"/>
    <col min="2297" max="2297" width="11" style="1" customWidth="1"/>
    <col min="2298" max="2544" width="9.140625" style="1"/>
    <col min="2545" max="2545" width="6" style="1" customWidth="1"/>
    <col min="2546" max="2546" width="10.28515625" style="1" customWidth="1"/>
    <col min="2547" max="2547" width="11" style="1" customWidth="1"/>
    <col min="2548" max="2548" width="11.140625" style="1" customWidth="1"/>
    <col min="2549" max="2549" width="34.140625" style="1" customWidth="1"/>
    <col min="2550" max="2550" width="12.28515625" style="1" customWidth="1"/>
    <col min="2551" max="2551" width="13.28515625" style="1" customWidth="1"/>
    <col min="2552" max="2552" width="11.7109375" style="1" customWidth="1"/>
    <col min="2553" max="2553" width="11" style="1" customWidth="1"/>
    <col min="2554" max="2800" width="9.140625" style="1"/>
    <col min="2801" max="2801" width="6" style="1" customWidth="1"/>
    <col min="2802" max="2802" width="10.28515625" style="1" customWidth="1"/>
    <col min="2803" max="2803" width="11" style="1" customWidth="1"/>
    <col min="2804" max="2804" width="11.140625" style="1" customWidth="1"/>
    <col min="2805" max="2805" width="34.140625" style="1" customWidth="1"/>
    <col min="2806" max="2806" width="12.28515625" style="1" customWidth="1"/>
    <col min="2807" max="2807" width="13.28515625" style="1" customWidth="1"/>
    <col min="2808" max="2808" width="11.7109375" style="1" customWidth="1"/>
    <col min="2809" max="2809" width="11" style="1" customWidth="1"/>
    <col min="2810" max="3056" width="9.140625" style="1"/>
    <col min="3057" max="3057" width="6" style="1" customWidth="1"/>
    <col min="3058" max="3058" width="10.28515625" style="1" customWidth="1"/>
    <col min="3059" max="3059" width="11" style="1" customWidth="1"/>
    <col min="3060" max="3060" width="11.140625" style="1" customWidth="1"/>
    <col min="3061" max="3061" width="34.140625" style="1" customWidth="1"/>
    <col min="3062" max="3062" width="12.28515625" style="1" customWidth="1"/>
    <col min="3063" max="3063" width="13.28515625" style="1" customWidth="1"/>
    <col min="3064" max="3064" width="11.7109375" style="1" customWidth="1"/>
    <col min="3065" max="3065" width="11" style="1" customWidth="1"/>
    <col min="3066" max="3312" width="9.140625" style="1"/>
    <col min="3313" max="3313" width="6" style="1" customWidth="1"/>
    <col min="3314" max="3314" width="10.28515625" style="1" customWidth="1"/>
    <col min="3315" max="3315" width="11" style="1" customWidth="1"/>
    <col min="3316" max="3316" width="11.140625" style="1" customWidth="1"/>
    <col min="3317" max="3317" width="34.140625" style="1" customWidth="1"/>
    <col min="3318" max="3318" width="12.28515625" style="1" customWidth="1"/>
    <col min="3319" max="3319" width="13.28515625" style="1" customWidth="1"/>
    <col min="3320" max="3320" width="11.7109375" style="1" customWidth="1"/>
    <col min="3321" max="3321" width="11" style="1" customWidth="1"/>
    <col min="3322" max="3568" width="9.140625" style="1"/>
    <col min="3569" max="3569" width="6" style="1" customWidth="1"/>
    <col min="3570" max="3570" width="10.28515625" style="1" customWidth="1"/>
    <col min="3571" max="3571" width="11" style="1" customWidth="1"/>
    <col min="3572" max="3572" width="11.140625" style="1" customWidth="1"/>
    <col min="3573" max="3573" width="34.140625" style="1" customWidth="1"/>
    <col min="3574" max="3574" width="12.28515625" style="1" customWidth="1"/>
    <col min="3575" max="3575" width="13.28515625" style="1" customWidth="1"/>
    <col min="3576" max="3576" width="11.7109375" style="1" customWidth="1"/>
    <col min="3577" max="3577" width="11" style="1" customWidth="1"/>
    <col min="3578" max="3824" width="9.140625" style="1"/>
    <col min="3825" max="3825" width="6" style="1" customWidth="1"/>
    <col min="3826" max="3826" width="10.28515625" style="1" customWidth="1"/>
    <col min="3827" max="3827" width="11" style="1" customWidth="1"/>
    <col min="3828" max="3828" width="11.140625" style="1" customWidth="1"/>
    <col min="3829" max="3829" width="34.140625" style="1" customWidth="1"/>
    <col min="3830" max="3830" width="12.28515625" style="1" customWidth="1"/>
    <col min="3831" max="3831" width="13.28515625" style="1" customWidth="1"/>
    <col min="3832" max="3832" width="11.7109375" style="1" customWidth="1"/>
    <col min="3833" max="3833" width="11" style="1" customWidth="1"/>
    <col min="3834" max="4080" width="9.140625" style="1"/>
    <col min="4081" max="4081" width="6" style="1" customWidth="1"/>
    <col min="4082" max="4082" width="10.28515625" style="1" customWidth="1"/>
    <col min="4083" max="4083" width="11" style="1" customWidth="1"/>
    <col min="4084" max="4084" width="11.140625" style="1" customWidth="1"/>
    <col min="4085" max="4085" width="34.140625" style="1" customWidth="1"/>
    <col min="4086" max="4086" width="12.28515625" style="1" customWidth="1"/>
    <col min="4087" max="4087" width="13.28515625" style="1" customWidth="1"/>
    <col min="4088" max="4088" width="11.7109375" style="1" customWidth="1"/>
    <col min="4089" max="4089" width="11" style="1" customWidth="1"/>
    <col min="4090" max="4336" width="9.140625" style="1"/>
    <col min="4337" max="4337" width="6" style="1" customWidth="1"/>
    <col min="4338" max="4338" width="10.28515625" style="1" customWidth="1"/>
    <col min="4339" max="4339" width="11" style="1" customWidth="1"/>
    <col min="4340" max="4340" width="11.140625" style="1" customWidth="1"/>
    <col min="4341" max="4341" width="34.140625" style="1" customWidth="1"/>
    <col min="4342" max="4342" width="12.28515625" style="1" customWidth="1"/>
    <col min="4343" max="4343" width="13.28515625" style="1" customWidth="1"/>
    <col min="4344" max="4344" width="11.7109375" style="1" customWidth="1"/>
    <col min="4345" max="4345" width="11" style="1" customWidth="1"/>
    <col min="4346" max="4592" width="9.140625" style="1"/>
    <col min="4593" max="4593" width="6" style="1" customWidth="1"/>
    <col min="4594" max="4594" width="10.28515625" style="1" customWidth="1"/>
    <col min="4595" max="4595" width="11" style="1" customWidth="1"/>
    <col min="4596" max="4596" width="11.140625" style="1" customWidth="1"/>
    <col min="4597" max="4597" width="34.140625" style="1" customWidth="1"/>
    <col min="4598" max="4598" width="12.28515625" style="1" customWidth="1"/>
    <col min="4599" max="4599" width="13.28515625" style="1" customWidth="1"/>
    <col min="4600" max="4600" width="11.7109375" style="1" customWidth="1"/>
    <col min="4601" max="4601" width="11" style="1" customWidth="1"/>
    <col min="4602" max="4848" width="9.140625" style="1"/>
    <col min="4849" max="4849" width="6" style="1" customWidth="1"/>
    <col min="4850" max="4850" width="10.28515625" style="1" customWidth="1"/>
    <col min="4851" max="4851" width="11" style="1" customWidth="1"/>
    <col min="4852" max="4852" width="11.140625" style="1" customWidth="1"/>
    <col min="4853" max="4853" width="34.140625" style="1" customWidth="1"/>
    <col min="4854" max="4854" width="12.28515625" style="1" customWidth="1"/>
    <col min="4855" max="4855" width="13.28515625" style="1" customWidth="1"/>
    <col min="4856" max="4856" width="11.7109375" style="1" customWidth="1"/>
    <col min="4857" max="4857" width="11" style="1" customWidth="1"/>
    <col min="4858" max="5104" width="9.140625" style="1"/>
    <col min="5105" max="5105" width="6" style="1" customWidth="1"/>
    <col min="5106" max="5106" width="10.28515625" style="1" customWidth="1"/>
    <col min="5107" max="5107" width="11" style="1" customWidth="1"/>
    <col min="5108" max="5108" width="11.140625" style="1" customWidth="1"/>
    <col min="5109" max="5109" width="34.140625" style="1" customWidth="1"/>
    <col min="5110" max="5110" width="12.28515625" style="1" customWidth="1"/>
    <col min="5111" max="5111" width="13.28515625" style="1" customWidth="1"/>
    <col min="5112" max="5112" width="11.7109375" style="1" customWidth="1"/>
    <col min="5113" max="5113" width="11" style="1" customWidth="1"/>
    <col min="5114" max="5360" width="9.140625" style="1"/>
    <col min="5361" max="5361" width="6" style="1" customWidth="1"/>
    <col min="5362" max="5362" width="10.28515625" style="1" customWidth="1"/>
    <col min="5363" max="5363" width="11" style="1" customWidth="1"/>
    <col min="5364" max="5364" width="11.140625" style="1" customWidth="1"/>
    <col min="5365" max="5365" width="34.140625" style="1" customWidth="1"/>
    <col min="5366" max="5366" width="12.28515625" style="1" customWidth="1"/>
    <col min="5367" max="5367" width="13.28515625" style="1" customWidth="1"/>
    <col min="5368" max="5368" width="11.7109375" style="1" customWidth="1"/>
    <col min="5369" max="5369" width="11" style="1" customWidth="1"/>
    <col min="5370" max="5616" width="9.140625" style="1"/>
    <col min="5617" max="5617" width="6" style="1" customWidth="1"/>
    <col min="5618" max="5618" width="10.28515625" style="1" customWidth="1"/>
    <col min="5619" max="5619" width="11" style="1" customWidth="1"/>
    <col min="5620" max="5620" width="11.140625" style="1" customWidth="1"/>
    <col min="5621" max="5621" width="34.140625" style="1" customWidth="1"/>
    <col min="5622" max="5622" width="12.28515625" style="1" customWidth="1"/>
    <col min="5623" max="5623" width="13.28515625" style="1" customWidth="1"/>
    <col min="5624" max="5624" width="11.7109375" style="1" customWidth="1"/>
    <col min="5625" max="5625" width="11" style="1" customWidth="1"/>
    <col min="5626" max="5872" width="9.140625" style="1"/>
    <col min="5873" max="5873" width="6" style="1" customWidth="1"/>
    <col min="5874" max="5874" width="10.28515625" style="1" customWidth="1"/>
    <col min="5875" max="5875" width="11" style="1" customWidth="1"/>
    <col min="5876" max="5876" width="11.140625" style="1" customWidth="1"/>
    <col min="5877" max="5877" width="34.140625" style="1" customWidth="1"/>
    <col min="5878" max="5878" width="12.28515625" style="1" customWidth="1"/>
    <col min="5879" max="5879" width="13.28515625" style="1" customWidth="1"/>
    <col min="5880" max="5880" width="11.7109375" style="1" customWidth="1"/>
    <col min="5881" max="5881" width="11" style="1" customWidth="1"/>
    <col min="5882" max="6128" width="9.140625" style="1"/>
    <col min="6129" max="6129" width="6" style="1" customWidth="1"/>
    <col min="6130" max="6130" width="10.28515625" style="1" customWidth="1"/>
    <col min="6131" max="6131" width="11" style="1" customWidth="1"/>
    <col min="6132" max="6132" width="11.140625" style="1" customWidth="1"/>
    <col min="6133" max="6133" width="34.140625" style="1" customWidth="1"/>
    <col min="6134" max="6134" width="12.28515625" style="1" customWidth="1"/>
    <col min="6135" max="6135" width="13.28515625" style="1" customWidth="1"/>
    <col min="6136" max="6136" width="11.7109375" style="1" customWidth="1"/>
    <col min="6137" max="6137" width="11" style="1" customWidth="1"/>
    <col min="6138" max="6384" width="9.140625" style="1"/>
    <col min="6385" max="6385" width="6" style="1" customWidth="1"/>
    <col min="6386" max="6386" width="10.28515625" style="1" customWidth="1"/>
    <col min="6387" max="6387" width="11" style="1" customWidth="1"/>
    <col min="6388" max="6388" width="11.140625" style="1" customWidth="1"/>
    <col min="6389" max="6389" width="34.140625" style="1" customWidth="1"/>
    <col min="6390" max="6390" width="12.28515625" style="1" customWidth="1"/>
    <col min="6391" max="6391" width="13.28515625" style="1" customWidth="1"/>
    <col min="6392" max="6392" width="11.7109375" style="1" customWidth="1"/>
    <col min="6393" max="6393" width="11" style="1" customWidth="1"/>
    <col min="6394" max="6640" width="9.140625" style="1"/>
    <col min="6641" max="6641" width="6" style="1" customWidth="1"/>
    <col min="6642" max="6642" width="10.28515625" style="1" customWidth="1"/>
    <col min="6643" max="6643" width="11" style="1" customWidth="1"/>
    <col min="6644" max="6644" width="11.140625" style="1" customWidth="1"/>
    <col min="6645" max="6645" width="34.140625" style="1" customWidth="1"/>
    <col min="6646" max="6646" width="12.28515625" style="1" customWidth="1"/>
    <col min="6647" max="6647" width="13.28515625" style="1" customWidth="1"/>
    <col min="6648" max="6648" width="11.7109375" style="1" customWidth="1"/>
    <col min="6649" max="6649" width="11" style="1" customWidth="1"/>
    <col min="6650" max="6896" width="9.140625" style="1"/>
    <col min="6897" max="6897" width="6" style="1" customWidth="1"/>
    <col min="6898" max="6898" width="10.28515625" style="1" customWidth="1"/>
    <col min="6899" max="6899" width="11" style="1" customWidth="1"/>
    <col min="6900" max="6900" width="11.140625" style="1" customWidth="1"/>
    <col min="6901" max="6901" width="34.140625" style="1" customWidth="1"/>
    <col min="6902" max="6902" width="12.28515625" style="1" customWidth="1"/>
    <col min="6903" max="6903" width="13.28515625" style="1" customWidth="1"/>
    <col min="6904" max="6904" width="11.7109375" style="1" customWidth="1"/>
    <col min="6905" max="6905" width="11" style="1" customWidth="1"/>
    <col min="6906" max="7152" width="9.140625" style="1"/>
    <col min="7153" max="7153" width="6" style="1" customWidth="1"/>
    <col min="7154" max="7154" width="10.28515625" style="1" customWidth="1"/>
    <col min="7155" max="7155" width="11" style="1" customWidth="1"/>
    <col min="7156" max="7156" width="11.140625" style="1" customWidth="1"/>
    <col min="7157" max="7157" width="34.140625" style="1" customWidth="1"/>
    <col min="7158" max="7158" width="12.28515625" style="1" customWidth="1"/>
    <col min="7159" max="7159" width="13.28515625" style="1" customWidth="1"/>
    <col min="7160" max="7160" width="11.7109375" style="1" customWidth="1"/>
    <col min="7161" max="7161" width="11" style="1" customWidth="1"/>
    <col min="7162" max="7408" width="9.140625" style="1"/>
    <col min="7409" max="7409" width="6" style="1" customWidth="1"/>
    <col min="7410" max="7410" width="10.28515625" style="1" customWidth="1"/>
    <col min="7411" max="7411" width="11" style="1" customWidth="1"/>
    <col min="7412" max="7412" width="11.140625" style="1" customWidth="1"/>
    <col min="7413" max="7413" width="34.140625" style="1" customWidth="1"/>
    <col min="7414" max="7414" width="12.28515625" style="1" customWidth="1"/>
    <col min="7415" max="7415" width="13.28515625" style="1" customWidth="1"/>
    <col min="7416" max="7416" width="11.7109375" style="1" customWidth="1"/>
    <col min="7417" max="7417" width="11" style="1" customWidth="1"/>
    <col min="7418" max="7664" width="9.140625" style="1"/>
    <col min="7665" max="7665" width="6" style="1" customWidth="1"/>
    <col min="7666" max="7666" width="10.28515625" style="1" customWidth="1"/>
    <col min="7667" max="7667" width="11" style="1" customWidth="1"/>
    <col min="7668" max="7668" width="11.140625" style="1" customWidth="1"/>
    <col min="7669" max="7669" width="34.140625" style="1" customWidth="1"/>
    <col min="7670" max="7670" width="12.28515625" style="1" customWidth="1"/>
    <col min="7671" max="7671" width="13.28515625" style="1" customWidth="1"/>
    <col min="7672" max="7672" width="11.7109375" style="1" customWidth="1"/>
    <col min="7673" max="7673" width="11" style="1" customWidth="1"/>
    <col min="7674" max="7920" width="9.140625" style="1"/>
    <col min="7921" max="7921" width="6" style="1" customWidth="1"/>
    <col min="7922" max="7922" width="10.28515625" style="1" customWidth="1"/>
    <col min="7923" max="7923" width="11" style="1" customWidth="1"/>
    <col min="7924" max="7924" width="11.140625" style="1" customWidth="1"/>
    <col min="7925" max="7925" width="34.140625" style="1" customWidth="1"/>
    <col min="7926" max="7926" width="12.28515625" style="1" customWidth="1"/>
    <col min="7927" max="7927" width="13.28515625" style="1" customWidth="1"/>
    <col min="7928" max="7928" width="11.7109375" style="1" customWidth="1"/>
    <col min="7929" max="7929" width="11" style="1" customWidth="1"/>
    <col min="7930" max="8176" width="9.140625" style="1"/>
    <col min="8177" max="8177" width="6" style="1" customWidth="1"/>
    <col min="8178" max="8178" width="10.28515625" style="1" customWidth="1"/>
    <col min="8179" max="8179" width="11" style="1" customWidth="1"/>
    <col min="8180" max="8180" width="11.140625" style="1" customWidth="1"/>
    <col min="8181" max="8181" width="34.140625" style="1" customWidth="1"/>
    <col min="8182" max="8182" width="12.28515625" style="1" customWidth="1"/>
    <col min="8183" max="8183" width="13.28515625" style="1" customWidth="1"/>
    <col min="8184" max="8184" width="11.7109375" style="1" customWidth="1"/>
    <col min="8185" max="8185" width="11" style="1" customWidth="1"/>
    <col min="8186" max="8432" width="9.140625" style="1"/>
    <col min="8433" max="8433" width="6" style="1" customWidth="1"/>
    <col min="8434" max="8434" width="10.28515625" style="1" customWidth="1"/>
    <col min="8435" max="8435" width="11" style="1" customWidth="1"/>
    <col min="8436" max="8436" width="11.140625" style="1" customWidth="1"/>
    <col min="8437" max="8437" width="34.140625" style="1" customWidth="1"/>
    <col min="8438" max="8438" width="12.28515625" style="1" customWidth="1"/>
    <col min="8439" max="8439" width="13.28515625" style="1" customWidth="1"/>
    <col min="8440" max="8440" width="11.7109375" style="1" customWidth="1"/>
    <col min="8441" max="8441" width="11" style="1" customWidth="1"/>
    <col min="8442" max="8688" width="9.140625" style="1"/>
    <col min="8689" max="8689" width="6" style="1" customWidth="1"/>
    <col min="8690" max="8690" width="10.28515625" style="1" customWidth="1"/>
    <col min="8691" max="8691" width="11" style="1" customWidth="1"/>
    <col min="8692" max="8692" width="11.140625" style="1" customWidth="1"/>
    <col min="8693" max="8693" width="34.140625" style="1" customWidth="1"/>
    <col min="8694" max="8694" width="12.28515625" style="1" customWidth="1"/>
    <col min="8695" max="8695" width="13.28515625" style="1" customWidth="1"/>
    <col min="8696" max="8696" width="11.7109375" style="1" customWidth="1"/>
    <col min="8697" max="8697" width="11" style="1" customWidth="1"/>
    <col min="8698" max="8944" width="9.140625" style="1"/>
    <col min="8945" max="8945" width="6" style="1" customWidth="1"/>
    <col min="8946" max="8946" width="10.28515625" style="1" customWidth="1"/>
    <col min="8947" max="8947" width="11" style="1" customWidth="1"/>
    <col min="8948" max="8948" width="11.140625" style="1" customWidth="1"/>
    <col min="8949" max="8949" width="34.140625" style="1" customWidth="1"/>
    <col min="8950" max="8950" width="12.28515625" style="1" customWidth="1"/>
    <col min="8951" max="8951" width="13.28515625" style="1" customWidth="1"/>
    <col min="8952" max="8952" width="11.7109375" style="1" customWidth="1"/>
    <col min="8953" max="8953" width="11" style="1" customWidth="1"/>
    <col min="8954" max="9200" width="9.140625" style="1"/>
    <col min="9201" max="9201" width="6" style="1" customWidth="1"/>
    <col min="9202" max="9202" width="10.28515625" style="1" customWidth="1"/>
    <col min="9203" max="9203" width="11" style="1" customWidth="1"/>
    <col min="9204" max="9204" width="11.140625" style="1" customWidth="1"/>
    <col min="9205" max="9205" width="34.140625" style="1" customWidth="1"/>
    <col min="9206" max="9206" width="12.28515625" style="1" customWidth="1"/>
    <col min="9207" max="9207" width="13.28515625" style="1" customWidth="1"/>
    <col min="9208" max="9208" width="11.7109375" style="1" customWidth="1"/>
    <col min="9209" max="9209" width="11" style="1" customWidth="1"/>
    <col min="9210" max="9456" width="9.140625" style="1"/>
    <col min="9457" max="9457" width="6" style="1" customWidth="1"/>
    <col min="9458" max="9458" width="10.28515625" style="1" customWidth="1"/>
    <col min="9459" max="9459" width="11" style="1" customWidth="1"/>
    <col min="9460" max="9460" width="11.140625" style="1" customWidth="1"/>
    <col min="9461" max="9461" width="34.140625" style="1" customWidth="1"/>
    <col min="9462" max="9462" width="12.28515625" style="1" customWidth="1"/>
    <col min="9463" max="9463" width="13.28515625" style="1" customWidth="1"/>
    <col min="9464" max="9464" width="11.7109375" style="1" customWidth="1"/>
    <col min="9465" max="9465" width="11" style="1" customWidth="1"/>
    <col min="9466" max="9712" width="9.140625" style="1"/>
    <col min="9713" max="9713" width="6" style="1" customWidth="1"/>
    <col min="9714" max="9714" width="10.28515625" style="1" customWidth="1"/>
    <col min="9715" max="9715" width="11" style="1" customWidth="1"/>
    <col min="9716" max="9716" width="11.140625" style="1" customWidth="1"/>
    <col min="9717" max="9717" width="34.140625" style="1" customWidth="1"/>
    <col min="9718" max="9718" width="12.28515625" style="1" customWidth="1"/>
    <col min="9719" max="9719" width="13.28515625" style="1" customWidth="1"/>
    <col min="9720" max="9720" width="11.7109375" style="1" customWidth="1"/>
    <col min="9721" max="9721" width="11" style="1" customWidth="1"/>
    <col min="9722" max="9968" width="9.140625" style="1"/>
    <col min="9969" max="9969" width="6" style="1" customWidth="1"/>
    <col min="9970" max="9970" width="10.28515625" style="1" customWidth="1"/>
    <col min="9971" max="9971" width="11" style="1" customWidth="1"/>
    <col min="9972" max="9972" width="11.140625" style="1" customWidth="1"/>
    <col min="9973" max="9973" width="34.140625" style="1" customWidth="1"/>
    <col min="9974" max="9974" width="12.28515625" style="1" customWidth="1"/>
    <col min="9975" max="9975" width="13.28515625" style="1" customWidth="1"/>
    <col min="9976" max="9976" width="11.7109375" style="1" customWidth="1"/>
    <col min="9977" max="9977" width="11" style="1" customWidth="1"/>
    <col min="9978" max="10224" width="9.140625" style="1"/>
    <col min="10225" max="10225" width="6" style="1" customWidth="1"/>
    <col min="10226" max="10226" width="10.28515625" style="1" customWidth="1"/>
    <col min="10227" max="10227" width="11" style="1" customWidth="1"/>
    <col min="10228" max="10228" width="11.140625" style="1" customWidth="1"/>
    <col min="10229" max="10229" width="34.140625" style="1" customWidth="1"/>
    <col min="10230" max="10230" width="12.28515625" style="1" customWidth="1"/>
    <col min="10231" max="10231" width="13.28515625" style="1" customWidth="1"/>
    <col min="10232" max="10232" width="11.7109375" style="1" customWidth="1"/>
    <col min="10233" max="10233" width="11" style="1" customWidth="1"/>
    <col min="10234" max="10480" width="9.140625" style="1"/>
    <col min="10481" max="10481" width="6" style="1" customWidth="1"/>
    <col min="10482" max="10482" width="10.28515625" style="1" customWidth="1"/>
    <col min="10483" max="10483" width="11" style="1" customWidth="1"/>
    <col min="10484" max="10484" width="11.140625" style="1" customWidth="1"/>
    <col min="10485" max="10485" width="34.140625" style="1" customWidth="1"/>
    <col min="10486" max="10486" width="12.28515625" style="1" customWidth="1"/>
    <col min="10487" max="10487" width="13.28515625" style="1" customWidth="1"/>
    <col min="10488" max="10488" width="11.7109375" style="1" customWidth="1"/>
    <col min="10489" max="10489" width="11" style="1" customWidth="1"/>
    <col min="10490" max="10736" width="9.140625" style="1"/>
    <col min="10737" max="10737" width="6" style="1" customWidth="1"/>
    <col min="10738" max="10738" width="10.28515625" style="1" customWidth="1"/>
    <col min="10739" max="10739" width="11" style="1" customWidth="1"/>
    <col min="10740" max="10740" width="11.140625" style="1" customWidth="1"/>
    <col min="10741" max="10741" width="34.140625" style="1" customWidth="1"/>
    <col min="10742" max="10742" width="12.28515625" style="1" customWidth="1"/>
    <col min="10743" max="10743" width="13.28515625" style="1" customWidth="1"/>
    <col min="10744" max="10744" width="11.7109375" style="1" customWidth="1"/>
    <col min="10745" max="10745" width="11" style="1" customWidth="1"/>
    <col min="10746" max="10992" width="9.140625" style="1"/>
    <col min="10993" max="10993" width="6" style="1" customWidth="1"/>
    <col min="10994" max="10994" width="10.28515625" style="1" customWidth="1"/>
    <col min="10995" max="10995" width="11" style="1" customWidth="1"/>
    <col min="10996" max="10996" width="11.140625" style="1" customWidth="1"/>
    <col min="10997" max="10997" width="34.140625" style="1" customWidth="1"/>
    <col min="10998" max="10998" width="12.28515625" style="1" customWidth="1"/>
    <col min="10999" max="10999" width="13.28515625" style="1" customWidth="1"/>
    <col min="11000" max="11000" width="11.7109375" style="1" customWidth="1"/>
    <col min="11001" max="11001" width="11" style="1" customWidth="1"/>
    <col min="11002" max="11248" width="9.140625" style="1"/>
    <col min="11249" max="11249" width="6" style="1" customWidth="1"/>
    <col min="11250" max="11250" width="10.28515625" style="1" customWidth="1"/>
    <col min="11251" max="11251" width="11" style="1" customWidth="1"/>
    <col min="11252" max="11252" width="11.140625" style="1" customWidth="1"/>
    <col min="11253" max="11253" width="34.140625" style="1" customWidth="1"/>
    <col min="11254" max="11254" width="12.28515625" style="1" customWidth="1"/>
    <col min="11255" max="11255" width="13.28515625" style="1" customWidth="1"/>
    <col min="11256" max="11256" width="11.7109375" style="1" customWidth="1"/>
    <col min="11257" max="11257" width="11" style="1" customWidth="1"/>
    <col min="11258" max="11504" width="9.140625" style="1"/>
    <col min="11505" max="11505" width="6" style="1" customWidth="1"/>
    <col min="11506" max="11506" width="10.28515625" style="1" customWidth="1"/>
    <col min="11507" max="11507" width="11" style="1" customWidth="1"/>
    <col min="11508" max="11508" width="11.140625" style="1" customWidth="1"/>
    <col min="11509" max="11509" width="34.140625" style="1" customWidth="1"/>
    <col min="11510" max="11510" width="12.28515625" style="1" customWidth="1"/>
    <col min="11511" max="11511" width="13.28515625" style="1" customWidth="1"/>
    <col min="11512" max="11512" width="11.7109375" style="1" customWidth="1"/>
    <col min="11513" max="11513" width="11" style="1" customWidth="1"/>
    <col min="11514" max="11760" width="9.140625" style="1"/>
    <col min="11761" max="11761" width="6" style="1" customWidth="1"/>
    <col min="11762" max="11762" width="10.28515625" style="1" customWidth="1"/>
    <col min="11763" max="11763" width="11" style="1" customWidth="1"/>
    <col min="11764" max="11764" width="11.140625" style="1" customWidth="1"/>
    <col min="11765" max="11765" width="34.140625" style="1" customWidth="1"/>
    <col min="11766" max="11766" width="12.28515625" style="1" customWidth="1"/>
    <col min="11767" max="11767" width="13.28515625" style="1" customWidth="1"/>
    <col min="11768" max="11768" width="11.7109375" style="1" customWidth="1"/>
    <col min="11769" max="11769" width="11" style="1" customWidth="1"/>
    <col min="11770" max="12016" width="9.140625" style="1"/>
    <col min="12017" max="12017" width="6" style="1" customWidth="1"/>
    <col min="12018" max="12018" width="10.28515625" style="1" customWidth="1"/>
    <col min="12019" max="12019" width="11" style="1" customWidth="1"/>
    <col min="12020" max="12020" width="11.140625" style="1" customWidth="1"/>
    <col min="12021" max="12021" width="34.140625" style="1" customWidth="1"/>
    <col min="12022" max="12022" width="12.28515625" style="1" customWidth="1"/>
    <col min="12023" max="12023" width="13.28515625" style="1" customWidth="1"/>
    <col min="12024" max="12024" width="11.7109375" style="1" customWidth="1"/>
    <col min="12025" max="12025" width="11" style="1" customWidth="1"/>
    <col min="12026" max="12272" width="9.140625" style="1"/>
    <col min="12273" max="12273" width="6" style="1" customWidth="1"/>
    <col min="12274" max="12274" width="10.28515625" style="1" customWidth="1"/>
    <col min="12275" max="12275" width="11" style="1" customWidth="1"/>
    <col min="12276" max="12276" width="11.140625" style="1" customWidth="1"/>
    <col min="12277" max="12277" width="34.140625" style="1" customWidth="1"/>
    <col min="12278" max="12278" width="12.28515625" style="1" customWidth="1"/>
    <col min="12279" max="12279" width="13.28515625" style="1" customWidth="1"/>
    <col min="12280" max="12280" width="11.7109375" style="1" customWidth="1"/>
    <col min="12281" max="12281" width="11" style="1" customWidth="1"/>
    <col min="12282" max="12528" width="9.140625" style="1"/>
    <col min="12529" max="12529" width="6" style="1" customWidth="1"/>
    <col min="12530" max="12530" width="10.28515625" style="1" customWidth="1"/>
    <col min="12531" max="12531" width="11" style="1" customWidth="1"/>
    <col min="12532" max="12532" width="11.140625" style="1" customWidth="1"/>
    <col min="12533" max="12533" width="34.140625" style="1" customWidth="1"/>
    <col min="12534" max="12534" width="12.28515625" style="1" customWidth="1"/>
    <col min="12535" max="12535" width="13.28515625" style="1" customWidth="1"/>
    <col min="12536" max="12536" width="11.7109375" style="1" customWidth="1"/>
    <col min="12537" max="12537" width="11" style="1" customWidth="1"/>
    <col min="12538" max="12784" width="9.140625" style="1"/>
    <col min="12785" max="12785" width="6" style="1" customWidth="1"/>
    <col min="12786" max="12786" width="10.28515625" style="1" customWidth="1"/>
    <col min="12787" max="12787" width="11" style="1" customWidth="1"/>
    <col min="12788" max="12788" width="11.140625" style="1" customWidth="1"/>
    <col min="12789" max="12789" width="34.140625" style="1" customWidth="1"/>
    <col min="12790" max="12790" width="12.28515625" style="1" customWidth="1"/>
    <col min="12791" max="12791" width="13.28515625" style="1" customWidth="1"/>
    <col min="12792" max="12792" width="11.7109375" style="1" customWidth="1"/>
    <col min="12793" max="12793" width="11" style="1" customWidth="1"/>
    <col min="12794" max="13040" width="9.140625" style="1"/>
    <col min="13041" max="13041" width="6" style="1" customWidth="1"/>
    <col min="13042" max="13042" width="10.28515625" style="1" customWidth="1"/>
    <col min="13043" max="13043" width="11" style="1" customWidth="1"/>
    <col min="13044" max="13044" width="11.140625" style="1" customWidth="1"/>
    <col min="13045" max="13045" width="34.140625" style="1" customWidth="1"/>
    <col min="13046" max="13046" width="12.28515625" style="1" customWidth="1"/>
    <col min="13047" max="13047" width="13.28515625" style="1" customWidth="1"/>
    <col min="13048" max="13048" width="11.7109375" style="1" customWidth="1"/>
    <col min="13049" max="13049" width="11" style="1" customWidth="1"/>
    <col min="13050" max="13296" width="9.140625" style="1"/>
    <col min="13297" max="13297" width="6" style="1" customWidth="1"/>
    <col min="13298" max="13298" width="10.28515625" style="1" customWidth="1"/>
    <col min="13299" max="13299" width="11" style="1" customWidth="1"/>
    <col min="13300" max="13300" width="11.140625" style="1" customWidth="1"/>
    <col min="13301" max="13301" width="34.140625" style="1" customWidth="1"/>
    <col min="13302" max="13302" width="12.28515625" style="1" customWidth="1"/>
    <col min="13303" max="13303" width="13.28515625" style="1" customWidth="1"/>
    <col min="13304" max="13304" width="11.7109375" style="1" customWidth="1"/>
    <col min="13305" max="13305" width="11" style="1" customWidth="1"/>
    <col min="13306" max="13552" width="9.140625" style="1"/>
    <col min="13553" max="13553" width="6" style="1" customWidth="1"/>
    <col min="13554" max="13554" width="10.28515625" style="1" customWidth="1"/>
    <col min="13555" max="13555" width="11" style="1" customWidth="1"/>
    <col min="13556" max="13556" width="11.140625" style="1" customWidth="1"/>
    <col min="13557" max="13557" width="34.140625" style="1" customWidth="1"/>
    <col min="13558" max="13558" width="12.28515625" style="1" customWidth="1"/>
    <col min="13559" max="13559" width="13.28515625" style="1" customWidth="1"/>
    <col min="13560" max="13560" width="11.7109375" style="1" customWidth="1"/>
    <col min="13561" max="13561" width="11" style="1" customWidth="1"/>
    <col min="13562" max="13808" width="9.140625" style="1"/>
    <col min="13809" max="13809" width="6" style="1" customWidth="1"/>
    <col min="13810" max="13810" width="10.28515625" style="1" customWidth="1"/>
    <col min="13811" max="13811" width="11" style="1" customWidth="1"/>
    <col min="13812" max="13812" width="11.140625" style="1" customWidth="1"/>
    <col min="13813" max="13813" width="34.140625" style="1" customWidth="1"/>
    <col min="13814" max="13814" width="12.28515625" style="1" customWidth="1"/>
    <col min="13815" max="13815" width="13.28515625" style="1" customWidth="1"/>
    <col min="13816" max="13816" width="11.7109375" style="1" customWidth="1"/>
    <col min="13817" max="13817" width="11" style="1" customWidth="1"/>
    <col min="13818" max="14064" width="9.140625" style="1"/>
    <col min="14065" max="14065" width="6" style="1" customWidth="1"/>
    <col min="14066" max="14066" width="10.28515625" style="1" customWidth="1"/>
    <col min="14067" max="14067" width="11" style="1" customWidth="1"/>
    <col min="14068" max="14068" width="11.140625" style="1" customWidth="1"/>
    <col min="14069" max="14069" width="34.140625" style="1" customWidth="1"/>
    <col min="14070" max="14070" width="12.28515625" style="1" customWidth="1"/>
    <col min="14071" max="14071" width="13.28515625" style="1" customWidth="1"/>
    <col min="14072" max="14072" width="11.7109375" style="1" customWidth="1"/>
    <col min="14073" max="14073" width="11" style="1" customWidth="1"/>
    <col min="14074" max="14320" width="9.140625" style="1"/>
    <col min="14321" max="14321" width="6" style="1" customWidth="1"/>
    <col min="14322" max="14322" width="10.28515625" style="1" customWidth="1"/>
    <col min="14323" max="14323" width="11" style="1" customWidth="1"/>
    <col min="14324" max="14324" width="11.140625" style="1" customWidth="1"/>
    <col min="14325" max="14325" width="34.140625" style="1" customWidth="1"/>
    <col min="14326" max="14326" width="12.28515625" style="1" customWidth="1"/>
    <col min="14327" max="14327" width="13.28515625" style="1" customWidth="1"/>
    <col min="14328" max="14328" width="11.7109375" style="1" customWidth="1"/>
    <col min="14329" max="14329" width="11" style="1" customWidth="1"/>
    <col min="14330" max="14576" width="9.140625" style="1"/>
    <col min="14577" max="14577" width="6" style="1" customWidth="1"/>
    <col min="14578" max="14578" width="10.28515625" style="1" customWidth="1"/>
    <col min="14579" max="14579" width="11" style="1" customWidth="1"/>
    <col min="14580" max="14580" width="11.140625" style="1" customWidth="1"/>
    <col min="14581" max="14581" width="34.140625" style="1" customWidth="1"/>
    <col min="14582" max="14582" width="12.28515625" style="1" customWidth="1"/>
    <col min="14583" max="14583" width="13.28515625" style="1" customWidth="1"/>
    <col min="14584" max="14584" width="11.7109375" style="1" customWidth="1"/>
    <col min="14585" max="14585" width="11" style="1" customWidth="1"/>
    <col min="14586" max="14832" width="9.140625" style="1"/>
    <col min="14833" max="14833" width="6" style="1" customWidth="1"/>
    <col min="14834" max="14834" width="10.28515625" style="1" customWidth="1"/>
    <col min="14835" max="14835" width="11" style="1" customWidth="1"/>
    <col min="14836" max="14836" width="11.140625" style="1" customWidth="1"/>
    <col min="14837" max="14837" width="34.140625" style="1" customWidth="1"/>
    <col min="14838" max="14838" width="12.28515625" style="1" customWidth="1"/>
    <col min="14839" max="14839" width="13.28515625" style="1" customWidth="1"/>
    <col min="14840" max="14840" width="11.7109375" style="1" customWidth="1"/>
    <col min="14841" max="14841" width="11" style="1" customWidth="1"/>
    <col min="14842" max="15088" width="9.140625" style="1"/>
    <col min="15089" max="15089" width="6" style="1" customWidth="1"/>
    <col min="15090" max="15090" width="10.28515625" style="1" customWidth="1"/>
    <col min="15091" max="15091" width="11" style="1" customWidth="1"/>
    <col min="15092" max="15092" width="11.140625" style="1" customWidth="1"/>
    <col min="15093" max="15093" width="34.140625" style="1" customWidth="1"/>
    <col min="15094" max="15094" width="12.28515625" style="1" customWidth="1"/>
    <col min="15095" max="15095" width="13.28515625" style="1" customWidth="1"/>
    <col min="15096" max="15096" width="11.7109375" style="1" customWidth="1"/>
    <col min="15097" max="15097" width="11" style="1" customWidth="1"/>
    <col min="15098" max="15344" width="9.140625" style="1"/>
    <col min="15345" max="15345" width="6" style="1" customWidth="1"/>
    <col min="15346" max="15346" width="10.28515625" style="1" customWidth="1"/>
    <col min="15347" max="15347" width="11" style="1" customWidth="1"/>
    <col min="15348" max="15348" width="11.140625" style="1" customWidth="1"/>
    <col min="15349" max="15349" width="34.140625" style="1" customWidth="1"/>
    <col min="15350" max="15350" width="12.28515625" style="1" customWidth="1"/>
    <col min="15351" max="15351" width="13.28515625" style="1" customWidth="1"/>
    <col min="15352" max="15352" width="11.7109375" style="1" customWidth="1"/>
    <col min="15353" max="15353" width="11" style="1" customWidth="1"/>
    <col min="15354" max="15600" width="9.140625" style="1"/>
    <col min="15601" max="15601" width="6" style="1" customWidth="1"/>
    <col min="15602" max="15602" width="10.28515625" style="1" customWidth="1"/>
    <col min="15603" max="15603" width="11" style="1" customWidth="1"/>
    <col min="15604" max="15604" width="11.140625" style="1" customWidth="1"/>
    <col min="15605" max="15605" width="34.140625" style="1" customWidth="1"/>
    <col min="15606" max="15606" width="12.28515625" style="1" customWidth="1"/>
    <col min="15607" max="15607" width="13.28515625" style="1" customWidth="1"/>
    <col min="15608" max="15608" width="11.7109375" style="1" customWidth="1"/>
    <col min="15609" max="15609" width="11" style="1" customWidth="1"/>
    <col min="15610" max="15856" width="9.140625" style="1"/>
    <col min="15857" max="15857" width="6" style="1" customWidth="1"/>
    <col min="15858" max="15858" width="10.28515625" style="1" customWidth="1"/>
    <col min="15859" max="15859" width="11" style="1" customWidth="1"/>
    <col min="15860" max="15860" width="11.140625" style="1" customWidth="1"/>
    <col min="15861" max="15861" width="34.140625" style="1" customWidth="1"/>
    <col min="15862" max="15862" width="12.28515625" style="1" customWidth="1"/>
    <col min="15863" max="15863" width="13.28515625" style="1" customWidth="1"/>
    <col min="15864" max="15864" width="11.7109375" style="1" customWidth="1"/>
    <col min="15865" max="15865" width="11" style="1" customWidth="1"/>
    <col min="15866" max="16112" width="9.140625" style="1"/>
    <col min="16113" max="16113" width="6" style="1" customWidth="1"/>
    <col min="16114" max="16114" width="10.28515625" style="1" customWidth="1"/>
    <col min="16115" max="16115" width="11" style="1" customWidth="1"/>
    <col min="16116" max="16116" width="11.140625" style="1" customWidth="1"/>
    <col min="16117" max="16117" width="34.140625" style="1" customWidth="1"/>
    <col min="16118" max="16118" width="12.28515625" style="1" customWidth="1"/>
    <col min="16119" max="16119" width="13.28515625" style="1" customWidth="1"/>
    <col min="16120" max="16120" width="11.7109375" style="1" customWidth="1"/>
    <col min="16121" max="16121" width="11" style="1" customWidth="1"/>
    <col min="16122" max="16384" width="9.140625" style="1"/>
  </cols>
  <sheetData>
    <row r="1" spans="2:11" x14ac:dyDescent="0.2">
      <c r="B1" s="44" t="s">
        <v>34</v>
      </c>
      <c r="C1" s="44"/>
      <c r="D1" s="44"/>
      <c r="E1" s="44"/>
      <c r="F1" s="44"/>
      <c r="G1" s="44"/>
      <c r="H1" s="44"/>
      <c r="I1" s="44"/>
      <c r="J1" s="18"/>
    </row>
    <row r="2" spans="2:11" x14ac:dyDescent="0.2">
      <c r="B2" s="45" t="s">
        <v>1</v>
      </c>
      <c r="C2" s="45"/>
      <c r="D2" s="45"/>
      <c r="E2" s="45"/>
      <c r="F2" s="45"/>
      <c r="G2" s="45"/>
      <c r="H2" s="45"/>
      <c r="I2" s="45"/>
      <c r="J2" s="19"/>
    </row>
    <row r="3" spans="2:11" ht="51.75" customHeight="1" x14ac:dyDescent="0.2">
      <c r="B3" s="53" t="s">
        <v>2</v>
      </c>
      <c r="C3" s="55" t="s">
        <v>3</v>
      </c>
      <c r="D3" s="55" t="s">
        <v>4</v>
      </c>
      <c r="E3" s="53" t="s">
        <v>5</v>
      </c>
      <c r="F3" s="55" t="s">
        <v>6</v>
      </c>
      <c r="G3" s="55" t="s">
        <v>7</v>
      </c>
      <c r="H3" s="48" t="s">
        <v>48</v>
      </c>
      <c r="I3" s="49"/>
      <c r="J3" s="48" t="s">
        <v>49</v>
      </c>
      <c r="K3" s="49"/>
    </row>
    <row r="4" spans="2:11" ht="25.5" x14ac:dyDescent="0.2">
      <c r="B4" s="54"/>
      <c r="C4" s="56"/>
      <c r="D4" s="56"/>
      <c r="E4" s="54"/>
      <c r="F4" s="56"/>
      <c r="G4" s="56"/>
      <c r="H4" s="3" t="s">
        <v>42</v>
      </c>
      <c r="I4" s="3" t="s">
        <v>43</v>
      </c>
      <c r="J4" s="3" t="s">
        <v>20</v>
      </c>
      <c r="K4" s="3" t="s">
        <v>19</v>
      </c>
    </row>
    <row r="5" spans="2:11" x14ac:dyDescent="0.2">
      <c r="B5" s="40" t="s">
        <v>50</v>
      </c>
      <c r="C5" s="41" t="s">
        <v>44</v>
      </c>
      <c r="D5" s="2" t="s">
        <v>15</v>
      </c>
      <c r="E5" s="6" t="s">
        <v>16</v>
      </c>
      <c r="F5" s="7">
        <v>23</v>
      </c>
      <c r="G5" s="34">
        <v>38</v>
      </c>
      <c r="H5" s="4"/>
      <c r="I5" s="4"/>
      <c r="J5" s="5">
        <f>G5*H5</f>
        <v>0</v>
      </c>
      <c r="K5" s="5">
        <f t="shared" ref="K5:K12" si="0">G5*I5</f>
        <v>0</v>
      </c>
    </row>
    <row r="6" spans="2:11" x14ac:dyDescent="0.2">
      <c r="B6" s="40"/>
      <c r="C6" s="42"/>
      <c r="D6" s="2" t="s">
        <v>15</v>
      </c>
      <c r="E6" s="6" t="s">
        <v>17</v>
      </c>
      <c r="F6" s="7">
        <v>10</v>
      </c>
      <c r="G6" s="34">
        <v>17</v>
      </c>
      <c r="H6" s="4"/>
      <c r="I6" s="4"/>
      <c r="J6" s="5">
        <f t="shared" ref="J6:J12" si="1">G6*H6</f>
        <v>0</v>
      </c>
      <c r="K6" s="5">
        <f t="shared" si="0"/>
        <v>0</v>
      </c>
    </row>
    <row r="7" spans="2:11" x14ac:dyDescent="0.2">
      <c r="B7" s="40"/>
      <c r="C7" s="42"/>
      <c r="D7" s="2" t="s">
        <v>15</v>
      </c>
      <c r="E7" s="6" t="s">
        <v>8</v>
      </c>
      <c r="F7" s="7">
        <v>7</v>
      </c>
      <c r="G7" s="34">
        <v>11</v>
      </c>
      <c r="H7" s="4"/>
      <c r="I7" s="4"/>
      <c r="J7" s="5">
        <f t="shared" si="1"/>
        <v>0</v>
      </c>
      <c r="K7" s="5">
        <f t="shared" si="0"/>
        <v>0</v>
      </c>
    </row>
    <row r="8" spans="2:11" x14ac:dyDescent="0.2">
      <c r="B8" s="40"/>
      <c r="C8" s="42"/>
      <c r="D8" s="2" t="s">
        <v>15</v>
      </c>
      <c r="E8" s="6" t="s">
        <v>9</v>
      </c>
      <c r="F8" s="7">
        <v>109</v>
      </c>
      <c r="G8" s="34">
        <v>182</v>
      </c>
      <c r="H8" s="4"/>
      <c r="I8" s="4"/>
      <c r="J8" s="5">
        <f t="shared" si="1"/>
        <v>0</v>
      </c>
      <c r="K8" s="5">
        <f t="shared" si="0"/>
        <v>0</v>
      </c>
    </row>
    <row r="9" spans="2:11" x14ac:dyDescent="0.2">
      <c r="B9" s="40"/>
      <c r="C9" s="42"/>
      <c r="D9" s="2" t="s">
        <v>10</v>
      </c>
      <c r="E9" s="6" t="s">
        <v>16</v>
      </c>
      <c r="F9" s="7">
        <v>9</v>
      </c>
      <c r="G9" s="34">
        <v>15</v>
      </c>
      <c r="H9" s="4"/>
      <c r="I9" s="4"/>
      <c r="J9" s="5">
        <f t="shared" si="1"/>
        <v>0</v>
      </c>
      <c r="K9" s="5">
        <f t="shared" si="0"/>
        <v>0</v>
      </c>
    </row>
    <row r="10" spans="2:11" x14ac:dyDescent="0.2">
      <c r="B10" s="40"/>
      <c r="C10" s="42"/>
      <c r="D10" s="2" t="s">
        <v>10</v>
      </c>
      <c r="E10" s="6" t="s">
        <v>17</v>
      </c>
      <c r="F10" s="7">
        <v>2</v>
      </c>
      <c r="G10" s="34">
        <v>3</v>
      </c>
      <c r="H10" s="4"/>
      <c r="I10" s="4"/>
      <c r="J10" s="5">
        <f t="shared" si="1"/>
        <v>0</v>
      </c>
      <c r="K10" s="5">
        <f t="shared" si="0"/>
        <v>0</v>
      </c>
    </row>
    <row r="11" spans="2:11" x14ac:dyDescent="0.2">
      <c r="B11" s="40"/>
      <c r="C11" s="42"/>
      <c r="D11" s="2" t="s">
        <v>10</v>
      </c>
      <c r="E11" s="6" t="s">
        <v>8</v>
      </c>
      <c r="F11" s="7">
        <v>1</v>
      </c>
      <c r="G11" s="34">
        <v>2</v>
      </c>
      <c r="H11" s="4"/>
      <c r="I11" s="4"/>
      <c r="J11" s="5">
        <f t="shared" si="1"/>
        <v>0</v>
      </c>
      <c r="K11" s="5">
        <f t="shared" si="0"/>
        <v>0</v>
      </c>
    </row>
    <row r="12" spans="2:11" x14ac:dyDescent="0.2">
      <c r="B12" s="40"/>
      <c r="C12" s="43"/>
      <c r="D12" s="2" t="s">
        <v>10</v>
      </c>
      <c r="E12" s="6" t="s">
        <v>9</v>
      </c>
      <c r="F12" s="7">
        <v>15</v>
      </c>
      <c r="G12" s="34">
        <f t="shared" ref="G12" si="2">F12/0.6</f>
        <v>25</v>
      </c>
      <c r="H12" s="4"/>
      <c r="I12" s="4"/>
      <c r="J12" s="5">
        <f t="shared" si="1"/>
        <v>0</v>
      </c>
      <c r="K12" s="5">
        <f t="shared" si="0"/>
        <v>0</v>
      </c>
    </row>
    <row r="13" spans="2:11" x14ac:dyDescent="0.2">
      <c r="B13" s="40"/>
      <c r="C13" s="8"/>
      <c r="D13" s="9"/>
      <c r="E13" s="10"/>
      <c r="F13" s="11">
        <f>SUM(F5:F12)</f>
        <v>176</v>
      </c>
      <c r="G13" s="11">
        <f>SUM(G5:G12)</f>
        <v>293</v>
      </c>
      <c r="H13" s="11"/>
      <c r="I13" s="11"/>
      <c r="J13" s="12">
        <f>SUM(J5:J12)</f>
        <v>0</v>
      </c>
      <c r="K13" s="12">
        <f>SUM(K5:K12)</f>
        <v>0</v>
      </c>
    </row>
    <row r="14" spans="2:11" x14ac:dyDescent="0.2">
      <c r="B14" s="40"/>
      <c r="C14" s="41" t="s">
        <v>45</v>
      </c>
      <c r="D14" s="2" t="s">
        <v>15</v>
      </c>
      <c r="E14" s="6" t="s">
        <v>16</v>
      </c>
      <c r="F14" s="7">
        <v>91</v>
      </c>
      <c r="G14" s="34">
        <v>152</v>
      </c>
      <c r="H14" s="4"/>
      <c r="I14" s="4"/>
      <c r="J14" s="5">
        <f>G14*H14</f>
        <v>0</v>
      </c>
      <c r="K14" s="5">
        <f t="shared" ref="K14:K21" si="3">G14*I14</f>
        <v>0</v>
      </c>
    </row>
    <row r="15" spans="2:11" x14ac:dyDescent="0.2">
      <c r="B15" s="40"/>
      <c r="C15" s="42"/>
      <c r="D15" s="2" t="s">
        <v>15</v>
      </c>
      <c r="E15" s="6" t="s">
        <v>17</v>
      </c>
      <c r="F15" s="7">
        <v>49</v>
      </c>
      <c r="G15" s="34">
        <v>82</v>
      </c>
      <c r="H15" s="4"/>
      <c r="I15" s="4"/>
      <c r="J15" s="5">
        <f t="shared" ref="J15:J21" si="4">G15*H15</f>
        <v>0</v>
      </c>
      <c r="K15" s="5">
        <f t="shared" si="3"/>
        <v>0</v>
      </c>
    </row>
    <row r="16" spans="2:11" x14ac:dyDescent="0.2">
      <c r="B16" s="40"/>
      <c r="C16" s="42"/>
      <c r="D16" s="2" t="s">
        <v>15</v>
      </c>
      <c r="E16" s="6" t="s">
        <v>8</v>
      </c>
      <c r="F16" s="7">
        <v>24</v>
      </c>
      <c r="G16" s="34">
        <v>40</v>
      </c>
      <c r="H16" s="4"/>
      <c r="I16" s="4"/>
      <c r="J16" s="5">
        <f t="shared" si="4"/>
        <v>0</v>
      </c>
      <c r="K16" s="5">
        <f t="shared" si="3"/>
        <v>0</v>
      </c>
    </row>
    <row r="17" spans="2:11" x14ac:dyDescent="0.2">
      <c r="B17" s="40"/>
      <c r="C17" s="42"/>
      <c r="D17" s="2" t="s">
        <v>15</v>
      </c>
      <c r="E17" s="6" t="s">
        <v>9</v>
      </c>
      <c r="F17" s="7">
        <v>337</v>
      </c>
      <c r="G17" s="34">
        <v>561</v>
      </c>
      <c r="H17" s="4"/>
      <c r="I17" s="4"/>
      <c r="J17" s="5">
        <f t="shared" si="4"/>
        <v>0</v>
      </c>
      <c r="K17" s="5">
        <f t="shared" si="3"/>
        <v>0</v>
      </c>
    </row>
    <row r="18" spans="2:11" x14ac:dyDescent="0.2">
      <c r="B18" s="40"/>
      <c r="C18" s="42"/>
      <c r="D18" s="2" t="s">
        <v>10</v>
      </c>
      <c r="E18" s="6" t="s">
        <v>16</v>
      </c>
      <c r="F18" s="7">
        <v>53</v>
      </c>
      <c r="G18" s="34">
        <v>88</v>
      </c>
      <c r="H18" s="4"/>
      <c r="I18" s="4"/>
      <c r="J18" s="5">
        <f t="shared" si="4"/>
        <v>0</v>
      </c>
      <c r="K18" s="5">
        <f t="shared" si="3"/>
        <v>0</v>
      </c>
    </row>
    <row r="19" spans="2:11" x14ac:dyDescent="0.2">
      <c r="B19" s="40"/>
      <c r="C19" s="42"/>
      <c r="D19" s="2" t="s">
        <v>10</v>
      </c>
      <c r="E19" s="6" t="s">
        <v>17</v>
      </c>
      <c r="F19" s="7">
        <v>11</v>
      </c>
      <c r="G19" s="34">
        <v>18</v>
      </c>
      <c r="H19" s="4"/>
      <c r="I19" s="4"/>
      <c r="J19" s="5">
        <f t="shared" si="4"/>
        <v>0</v>
      </c>
      <c r="K19" s="5">
        <f t="shared" si="3"/>
        <v>0</v>
      </c>
    </row>
    <row r="20" spans="2:11" x14ac:dyDescent="0.2">
      <c r="B20" s="40"/>
      <c r="C20" s="42"/>
      <c r="D20" s="2" t="s">
        <v>10</v>
      </c>
      <c r="E20" s="6" t="s">
        <v>8</v>
      </c>
      <c r="F20" s="7">
        <v>10</v>
      </c>
      <c r="G20" s="34">
        <v>17</v>
      </c>
      <c r="H20" s="4"/>
      <c r="I20" s="4"/>
      <c r="J20" s="5">
        <f t="shared" si="4"/>
        <v>0</v>
      </c>
      <c r="K20" s="5">
        <f t="shared" si="3"/>
        <v>0</v>
      </c>
    </row>
    <row r="21" spans="2:11" x14ac:dyDescent="0.2">
      <c r="B21" s="40"/>
      <c r="C21" s="43"/>
      <c r="D21" s="2" t="s">
        <v>10</v>
      </c>
      <c r="E21" s="6" t="s">
        <v>9</v>
      </c>
      <c r="F21" s="7">
        <v>132</v>
      </c>
      <c r="G21" s="34">
        <v>220</v>
      </c>
      <c r="H21" s="4"/>
      <c r="I21" s="4"/>
      <c r="J21" s="5">
        <f t="shared" si="4"/>
        <v>0</v>
      </c>
      <c r="K21" s="5">
        <f t="shared" si="3"/>
        <v>0</v>
      </c>
    </row>
    <row r="22" spans="2:11" x14ac:dyDescent="0.2">
      <c r="B22" s="40"/>
      <c r="C22" s="8"/>
      <c r="D22" s="9"/>
      <c r="E22" s="10"/>
      <c r="F22" s="11">
        <f>SUM(F14:F21)</f>
        <v>707</v>
      </c>
      <c r="G22" s="11">
        <f>SUM(G14:G21)</f>
        <v>1178</v>
      </c>
      <c r="H22" s="11"/>
      <c r="I22" s="11"/>
      <c r="J22" s="12">
        <f>SUM(J14:J21)</f>
        <v>0</v>
      </c>
      <c r="K22" s="12">
        <f>SUM(K14:K21)</f>
        <v>0</v>
      </c>
    </row>
    <row r="23" spans="2:11" x14ac:dyDescent="0.2">
      <c r="B23" s="40"/>
      <c r="C23" s="41" t="s">
        <v>46</v>
      </c>
      <c r="D23" s="2" t="s">
        <v>15</v>
      </c>
      <c r="E23" s="6" t="s">
        <v>16</v>
      </c>
      <c r="F23" s="7">
        <v>51</v>
      </c>
      <c r="G23" s="34">
        <v>85</v>
      </c>
      <c r="H23" s="4"/>
      <c r="I23" s="4"/>
      <c r="J23" s="5">
        <f>G23*H23</f>
        <v>0</v>
      </c>
      <c r="K23" s="5">
        <f t="shared" ref="K23:K30" si="5">G23*I23</f>
        <v>0</v>
      </c>
    </row>
    <row r="24" spans="2:11" x14ac:dyDescent="0.2">
      <c r="B24" s="40"/>
      <c r="C24" s="42"/>
      <c r="D24" s="2" t="s">
        <v>15</v>
      </c>
      <c r="E24" s="6" t="s">
        <v>17</v>
      </c>
      <c r="F24" s="7">
        <v>21</v>
      </c>
      <c r="G24" s="34">
        <v>35</v>
      </c>
      <c r="H24" s="4"/>
      <c r="I24" s="4"/>
      <c r="J24" s="5">
        <f t="shared" ref="J24:J30" si="6">G24*H24</f>
        <v>0</v>
      </c>
      <c r="K24" s="5">
        <f t="shared" si="5"/>
        <v>0</v>
      </c>
    </row>
    <row r="25" spans="2:11" x14ac:dyDescent="0.2">
      <c r="B25" s="40"/>
      <c r="C25" s="42"/>
      <c r="D25" s="2" t="s">
        <v>15</v>
      </c>
      <c r="E25" s="6" t="s">
        <v>8</v>
      </c>
      <c r="F25" s="7">
        <v>12</v>
      </c>
      <c r="G25" s="34">
        <v>20</v>
      </c>
      <c r="H25" s="4"/>
      <c r="I25" s="4"/>
      <c r="J25" s="5">
        <f t="shared" si="6"/>
        <v>0</v>
      </c>
      <c r="K25" s="5">
        <f t="shared" si="5"/>
        <v>0</v>
      </c>
    </row>
    <row r="26" spans="2:11" x14ac:dyDescent="0.2">
      <c r="B26" s="40"/>
      <c r="C26" s="42"/>
      <c r="D26" s="2" t="s">
        <v>15</v>
      </c>
      <c r="E26" s="6" t="s">
        <v>9</v>
      </c>
      <c r="F26" s="7">
        <v>167</v>
      </c>
      <c r="G26" s="34">
        <v>279</v>
      </c>
      <c r="H26" s="4"/>
      <c r="I26" s="4"/>
      <c r="J26" s="5">
        <f t="shared" si="6"/>
        <v>0</v>
      </c>
      <c r="K26" s="5">
        <f t="shared" si="5"/>
        <v>0</v>
      </c>
    </row>
    <row r="27" spans="2:11" x14ac:dyDescent="0.2">
      <c r="B27" s="40"/>
      <c r="C27" s="42"/>
      <c r="D27" s="2" t="s">
        <v>10</v>
      </c>
      <c r="E27" s="6" t="s">
        <v>16</v>
      </c>
      <c r="F27" s="7">
        <v>17</v>
      </c>
      <c r="G27" s="34">
        <v>28</v>
      </c>
      <c r="H27" s="4"/>
      <c r="I27" s="4"/>
      <c r="J27" s="5">
        <f t="shared" si="6"/>
        <v>0</v>
      </c>
      <c r="K27" s="5">
        <f t="shared" si="5"/>
        <v>0</v>
      </c>
    </row>
    <row r="28" spans="2:11" x14ac:dyDescent="0.2">
      <c r="B28" s="40"/>
      <c r="C28" s="42"/>
      <c r="D28" s="2" t="s">
        <v>10</v>
      </c>
      <c r="E28" s="6" t="s">
        <v>17</v>
      </c>
      <c r="F28" s="7">
        <v>3</v>
      </c>
      <c r="G28" s="34">
        <v>5</v>
      </c>
      <c r="H28" s="4"/>
      <c r="I28" s="4"/>
      <c r="J28" s="5">
        <f t="shared" si="6"/>
        <v>0</v>
      </c>
      <c r="K28" s="5">
        <f t="shared" si="5"/>
        <v>0</v>
      </c>
    </row>
    <row r="29" spans="2:11" x14ac:dyDescent="0.2">
      <c r="B29" s="40"/>
      <c r="C29" s="42"/>
      <c r="D29" s="2" t="s">
        <v>10</v>
      </c>
      <c r="E29" s="6" t="s">
        <v>8</v>
      </c>
      <c r="F29" s="7">
        <v>3</v>
      </c>
      <c r="G29" s="34">
        <v>5</v>
      </c>
      <c r="H29" s="4"/>
      <c r="I29" s="4"/>
      <c r="J29" s="5">
        <f t="shared" si="6"/>
        <v>0</v>
      </c>
      <c r="K29" s="5">
        <f t="shared" si="5"/>
        <v>0</v>
      </c>
    </row>
    <row r="30" spans="2:11" x14ac:dyDescent="0.2">
      <c r="B30" s="40"/>
      <c r="C30" s="43"/>
      <c r="D30" s="2" t="s">
        <v>10</v>
      </c>
      <c r="E30" s="6" t="s">
        <v>9</v>
      </c>
      <c r="F30" s="7">
        <v>39</v>
      </c>
      <c r="G30" s="34">
        <v>65</v>
      </c>
      <c r="H30" s="4"/>
      <c r="I30" s="4"/>
      <c r="J30" s="5">
        <f t="shared" si="6"/>
        <v>0</v>
      </c>
      <c r="K30" s="5">
        <f t="shared" si="5"/>
        <v>0</v>
      </c>
    </row>
    <row r="31" spans="2:11" x14ac:dyDescent="0.2">
      <c r="B31" s="40"/>
      <c r="C31" s="8"/>
      <c r="D31" s="9"/>
      <c r="E31" s="10"/>
      <c r="F31" s="11">
        <f>SUM(F23:F30)</f>
        <v>313</v>
      </c>
      <c r="G31" s="11">
        <f>SUM(G23:G30)</f>
        <v>522</v>
      </c>
      <c r="H31" s="11"/>
      <c r="I31" s="11"/>
      <c r="J31" s="12">
        <f>SUM(J23:J30)</f>
        <v>0</v>
      </c>
      <c r="K31" s="12">
        <f>SUM(K23:K30)</f>
        <v>0</v>
      </c>
    </row>
    <row r="32" spans="2:11" x14ac:dyDescent="0.2">
      <c r="B32" s="40"/>
      <c r="C32" s="63" t="s">
        <v>47</v>
      </c>
      <c r="D32" s="2" t="s">
        <v>15</v>
      </c>
      <c r="E32" s="6" t="s">
        <v>16</v>
      </c>
      <c r="F32" s="7">
        <v>31</v>
      </c>
      <c r="G32" s="34">
        <v>52</v>
      </c>
      <c r="H32" s="4"/>
      <c r="I32" s="4"/>
      <c r="J32" s="5">
        <f>G32*H32</f>
        <v>0</v>
      </c>
      <c r="K32" s="5">
        <f t="shared" ref="K32:K39" si="7">G32*I32</f>
        <v>0</v>
      </c>
    </row>
    <row r="33" spans="2:11" x14ac:dyDescent="0.2">
      <c r="B33" s="40"/>
      <c r="C33" s="64"/>
      <c r="D33" s="2" t="s">
        <v>15</v>
      </c>
      <c r="E33" s="6" t="s">
        <v>17</v>
      </c>
      <c r="F33" s="7">
        <v>40</v>
      </c>
      <c r="G33" s="34">
        <v>67</v>
      </c>
      <c r="H33" s="4"/>
      <c r="I33" s="4"/>
      <c r="J33" s="5">
        <f t="shared" ref="J33:J39" si="8">G33*H33</f>
        <v>0</v>
      </c>
      <c r="K33" s="5">
        <f t="shared" si="7"/>
        <v>0</v>
      </c>
    </row>
    <row r="34" spans="2:11" x14ac:dyDescent="0.2">
      <c r="B34" s="40"/>
      <c r="C34" s="64"/>
      <c r="D34" s="2" t="s">
        <v>15</v>
      </c>
      <c r="E34" s="6" t="s">
        <v>8</v>
      </c>
      <c r="F34" s="7">
        <v>13</v>
      </c>
      <c r="G34" s="34">
        <v>23</v>
      </c>
      <c r="H34" s="4"/>
      <c r="I34" s="4"/>
      <c r="J34" s="5">
        <f t="shared" si="8"/>
        <v>0</v>
      </c>
      <c r="K34" s="5">
        <f t="shared" si="7"/>
        <v>0</v>
      </c>
    </row>
    <row r="35" spans="2:11" x14ac:dyDescent="0.2">
      <c r="B35" s="40"/>
      <c r="C35" s="64"/>
      <c r="D35" s="2" t="s">
        <v>15</v>
      </c>
      <c r="E35" s="6" t="s">
        <v>9</v>
      </c>
      <c r="F35" s="7">
        <v>177</v>
      </c>
      <c r="G35" s="34">
        <v>295</v>
      </c>
      <c r="H35" s="4"/>
      <c r="I35" s="4"/>
      <c r="J35" s="5">
        <f t="shared" si="8"/>
        <v>0</v>
      </c>
      <c r="K35" s="5">
        <f t="shared" si="7"/>
        <v>0</v>
      </c>
    </row>
    <row r="36" spans="2:11" x14ac:dyDescent="0.2">
      <c r="B36" s="40"/>
      <c r="C36" s="64"/>
      <c r="D36" s="2" t="s">
        <v>10</v>
      </c>
      <c r="E36" s="6" t="s">
        <v>16</v>
      </c>
      <c r="F36" s="7">
        <v>15</v>
      </c>
      <c r="G36" s="34">
        <v>25</v>
      </c>
      <c r="H36" s="4"/>
      <c r="I36" s="4"/>
      <c r="J36" s="5">
        <f t="shared" si="8"/>
        <v>0</v>
      </c>
      <c r="K36" s="5">
        <f t="shared" si="7"/>
        <v>0</v>
      </c>
    </row>
    <row r="37" spans="2:11" x14ac:dyDescent="0.2">
      <c r="B37" s="40"/>
      <c r="C37" s="64"/>
      <c r="D37" s="2" t="s">
        <v>10</v>
      </c>
      <c r="E37" s="6" t="s">
        <v>17</v>
      </c>
      <c r="F37" s="7">
        <v>6</v>
      </c>
      <c r="G37" s="34">
        <v>10</v>
      </c>
      <c r="H37" s="4"/>
      <c r="I37" s="4"/>
      <c r="J37" s="5">
        <f t="shared" si="8"/>
        <v>0</v>
      </c>
      <c r="K37" s="5">
        <f t="shared" si="7"/>
        <v>0</v>
      </c>
    </row>
    <row r="38" spans="2:11" x14ac:dyDescent="0.2">
      <c r="B38" s="40"/>
      <c r="C38" s="64"/>
      <c r="D38" s="2" t="s">
        <v>10</v>
      </c>
      <c r="E38" s="6" t="s">
        <v>8</v>
      </c>
      <c r="F38" s="7">
        <v>3</v>
      </c>
      <c r="G38" s="34">
        <v>5</v>
      </c>
      <c r="H38" s="4"/>
      <c r="I38" s="4"/>
      <c r="J38" s="5">
        <f t="shared" si="8"/>
        <v>0</v>
      </c>
      <c r="K38" s="5">
        <f t="shared" si="7"/>
        <v>0</v>
      </c>
    </row>
    <row r="39" spans="2:11" x14ac:dyDescent="0.2">
      <c r="B39" s="40"/>
      <c r="C39" s="65"/>
      <c r="D39" s="2" t="s">
        <v>10</v>
      </c>
      <c r="E39" s="6" t="s">
        <v>9</v>
      </c>
      <c r="F39" s="7">
        <v>43</v>
      </c>
      <c r="G39" s="34">
        <v>72</v>
      </c>
      <c r="H39" s="4"/>
      <c r="I39" s="4"/>
      <c r="J39" s="5">
        <f t="shared" si="8"/>
        <v>0</v>
      </c>
      <c r="K39" s="5">
        <f t="shared" si="7"/>
        <v>0</v>
      </c>
    </row>
    <row r="40" spans="2:11" x14ac:dyDescent="0.2">
      <c r="B40" s="40"/>
      <c r="C40" s="8"/>
      <c r="D40" s="9"/>
      <c r="E40" s="10"/>
      <c r="F40" s="11">
        <f>SUM(F32:F39)</f>
        <v>328</v>
      </c>
      <c r="G40" s="11">
        <f>SUM(G32:G39)</f>
        <v>549</v>
      </c>
      <c r="H40" s="11"/>
      <c r="I40" s="11"/>
      <c r="J40" s="12">
        <f>SUM(J32:J39)</f>
        <v>0</v>
      </c>
      <c r="K40" s="12">
        <f>SUM(K32:K39)</f>
        <v>0</v>
      </c>
    </row>
    <row r="41" spans="2:11" ht="15" x14ac:dyDescent="0.25">
      <c r="B41" s="16" t="s">
        <v>51</v>
      </c>
      <c r="C41" s="16"/>
      <c r="D41" s="16"/>
      <c r="E41" s="16"/>
      <c r="F41" s="35">
        <f>F13+F22+F31+F40</f>
        <v>1524</v>
      </c>
      <c r="G41" s="35">
        <f>G13+G22+G31+G40</f>
        <v>2542</v>
      </c>
      <c r="H41" s="35"/>
      <c r="I41" s="35"/>
      <c r="J41" s="20">
        <f>J13+J22+J31+J40</f>
        <v>0</v>
      </c>
      <c r="K41" s="20">
        <f>K13+K22+K31+K40</f>
        <v>0</v>
      </c>
    </row>
    <row r="42" spans="2:11" x14ac:dyDescent="0.2">
      <c r="D42" s="13"/>
    </row>
    <row r="45" spans="2:11" s="29" customFormat="1" ht="12.75" customHeight="1" x14ac:dyDescent="0.25">
      <c r="B45" s="38" t="s">
        <v>29</v>
      </c>
      <c r="C45" s="38"/>
      <c r="D45" s="38"/>
      <c r="E45" s="38"/>
      <c r="F45" s="38"/>
      <c r="G45" s="38"/>
      <c r="H45" s="38"/>
      <c r="I45" s="38"/>
      <c r="J45" s="38"/>
    </row>
    <row r="46" spans="2:11" s="29" customFormat="1" ht="20.25" customHeight="1" x14ac:dyDescent="0.25">
      <c r="B46" s="59" t="s">
        <v>30</v>
      </c>
      <c r="C46" s="59"/>
      <c r="D46" s="59"/>
      <c r="E46" s="59"/>
      <c r="F46" s="59"/>
      <c r="G46" s="60"/>
      <c r="H46" s="60"/>
      <c r="I46" s="60"/>
    </row>
    <row r="47" spans="2:11" s="29" customFormat="1" ht="12.75" customHeight="1" x14ac:dyDescent="0.25">
      <c r="B47" s="61" t="s">
        <v>31</v>
      </c>
      <c r="C47" s="62"/>
      <c r="D47" s="62"/>
      <c r="E47" s="62"/>
      <c r="F47" s="62"/>
      <c r="G47" s="60"/>
      <c r="H47" s="60"/>
      <c r="I47" s="60"/>
    </row>
    <row r="48" spans="2:11" s="29" customFormat="1" ht="12.75" customHeight="1" x14ac:dyDescent="0.25">
      <c r="C48" s="30"/>
      <c r="D48" s="30"/>
      <c r="E48" s="30"/>
      <c r="F48" s="30"/>
      <c r="G48" s="30"/>
      <c r="I48" s="32"/>
    </row>
    <row r="49" spans="2:9" s="29" customFormat="1" ht="12.75" customHeight="1" x14ac:dyDescent="0.25">
      <c r="C49" s="30"/>
      <c r="D49" s="30"/>
      <c r="E49" s="30"/>
      <c r="F49" s="30"/>
      <c r="G49" s="30"/>
      <c r="I49" s="32"/>
    </row>
    <row r="50" spans="2:9" s="29" customFormat="1" ht="12.75" customHeight="1" x14ac:dyDescent="0.25">
      <c r="B50" s="30" t="s">
        <v>32</v>
      </c>
      <c r="C50" s="30"/>
      <c r="D50" s="30"/>
      <c r="E50" s="30"/>
      <c r="F50" s="30"/>
      <c r="G50" s="30"/>
      <c r="I50" s="32"/>
    </row>
    <row r="51" spans="2:9" s="29" customFormat="1" ht="12.75" customHeight="1" x14ac:dyDescent="0.25">
      <c r="C51" s="30"/>
      <c r="D51" s="30"/>
      <c r="E51" s="30"/>
      <c r="F51" s="30"/>
      <c r="G51" s="30"/>
      <c r="I51" s="32"/>
    </row>
    <row r="52" spans="2:9" s="29" customFormat="1" ht="12.75" customHeight="1" x14ac:dyDescent="0.25">
      <c r="C52" s="30"/>
      <c r="D52" s="30"/>
      <c r="E52" s="30"/>
      <c r="F52" s="30"/>
      <c r="G52" s="30"/>
      <c r="I52" s="32"/>
    </row>
    <row r="53" spans="2:9" s="29" customFormat="1" ht="12.75" customHeight="1" x14ac:dyDescent="0.25">
      <c r="C53" s="38" t="s">
        <v>33</v>
      </c>
      <c r="D53" s="38"/>
      <c r="E53" s="38"/>
      <c r="F53" s="38"/>
      <c r="I53" s="32"/>
    </row>
  </sheetData>
  <autoFilter ref="B4:J41" xr:uid="{263088B6-8E40-4AE9-BF1D-11E4327CF7FA}"/>
  <mergeCells count="20">
    <mergeCell ref="B1:I1"/>
    <mergeCell ref="B2:I2"/>
    <mergeCell ref="B3:B4"/>
    <mergeCell ref="C3:C4"/>
    <mergeCell ref="E3:E4"/>
    <mergeCell ref="D3:D4"/>
    <mergeCell ref="F3:F4"/>
    <mergeCell ref="G3:G4"/>
    <mergeCell ref="H3:I3"/>
    <mergeCell ref="C53:F53"/>
    <mergeCell ref="B45:J45"/>
    <mergeCell ref="J3:K3"/>
    <mergeCell ref="B5:B40"/>
    <mergeCell ref="B46:F46"/>
    <mergeCell ref="G46:I47"/>
    <mergeCell ref="B47:F47"/>
    <mergeCell ref="C5:C12"/>
    <mergeCell ref="C14:C21"/>
    <mergeCell ref="C23:C30"/>
    <mergeCell ref="C32:C39"/>
  </mergeCells>
  <pageMargins left="0.7" right="0.7" top="0.75" bottom="0.75" header="0.3" footer="0.3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33A4A-7303-4CCD-B7FB-19838A35B883}">
  <sheetPr>
    <pageSetUpPr fitToPage="1"/>
  </sheetPr>
  <dimension ref="B1:Q20"/>
  <sheetViews>
    <sheetView workbookViewId="0">
      <selection activeCell="F10" sqref="F10"/>
    </sheetView>
  </sheetViews>
  <sheetFormatPr defaultRowHeight="15" x14ac:dyDescent="0.25"/>
  <cols>
    <col min="2" max="7" width="16.5703125" style="21" customWidth="1"/>
    <col min="8" max="9" width="8.85546875" style="21" customWidth="1"/>
  </cols>
  <sheetData>
    <row r="1" spans="2:17" ht="18.75" x14ac:dyDescent="0.25">
      <c r="B1" s="66" t="s">
        <v>21</v>
      </c>
      <c r="C1" s="66"/>
      <c r="D1" s="66"/>
      <c r="E1" s="66"/>
      <c r="F1" s="66"/>
      <c r="G1" s="66"/>
    </row>
    <row r="2" spans="2:17" ht="18.75" x14ac:dyDescent="0.25">
      <c r="B2" s="67" t="s">
        <v>22</v>
      </c>
      <c r="C2" s="67"/>
      <c r="D2" s="67"/>
      <c r="E2" s="67"/>
      <c r="F2" s="67"/>
      <c r="G2" s="67"/>
      <c r="H2" s="22"/>
      <c r="I2" s="22"/>
    </row>
    <row r="3" spans="2:17" ht="18.75" x14ac:dyDescent="0.25">
      <c r="B3" s="22"/>
      <c r="C3" s="22"/>
      <c r="D3" s="22"/>
      <c r="E3" s="22"/>
      <c r="F3" s="22"/>
    </row>
    <row r="6" spans="2:17" ht="15.75" x14ac:dyDescent="0.25">
      <c r="B6" s="68" t="s">
        <v>23</v>
      </c>
      <c r="C6" s="68" t="s">
        <v>35</v>
      </c>
      <c r="D6" s="68"/>
      <c r="E6" s="68"/>
      <c r="F6" s="68"/>
      <c r="G6" s="68"/>
    </row>
    <row r="7" spans="2:17" ht="25.5" x14ac:dyDescent="0.25">
      <c r="B7" s="68"/>
      <c r="C7" s="23" t="s">
        <v>26</v>
      </c>
      <c r="D7" s="23" t="s">
        <v>27</v>
      </c>
      <c r="E7" s="23" t="s">
        <v>28</v>
      </c>
      <c r="F7" s="23" t="s">
        <v>36</v>
      </c>
      <c r="G7" s="23" t="s">
        <v>24</v>
      </c>
    </row>
    <row r="8" spans="2:17" ht="15.75" x14ac:dyDescent="0.25">
      <c r="B8" s="68"/>
      <c r="C8" s="23" t="s">
        <v>25</v>
      </c>
      <c r="D8" s="23" t="s">
        <v>25</v>
      </c>
      <c r="E8" s="23" t="s">
        <v>25</v>
      </c>
      <c r="F8" s="23" t="s">
        <v>25</v>
      </c>
      <c r="G8" s="23" t="s">
        <v>25</v>
      </c>
    </row>
    <row r="9" spans="2:17" ht="15.75" x14ac:dyDescent="0.25">
      <c r="B9" s="24" t="s">
        <v>50</v>
      </c>
      <c r="C9" s="25">
        <v>0</v>
      </c>
      <c r="D9" s="25">
        <v>0</v>
      </c>
      <c r="E9" s="25">
        <v>524</v>
      </c>
      <c r="F9" s="25">
        <v>1000</v>
      </c>
      <c r="G9" s="33">
        <f>C9+D9+E9+F9</f>
        <v>1524</v>
      </c>
    </row>
    <row r="10" spans="2:17" ht="15.75" x14ac:dyDescent="0.25">
      <c r="B10" s="26"/>
      <c r="C10" s="27"/>
      <c r="D10" s="27"/>
      <c r="E10" s="27"/>
      <c r="F10" s="27"/>
      <c r="G10" s="26"/>
    </row>
    <row r="12" spans="2:17" s="29" customFormat="1" ht="12.75" customHeight="1" x14ac:dyDescent="0.25">
      <c r="B12" s="38" t="s">
        <v>29</v>
      </c>
      <c r="C12" s="38"/>
      <c r="D12" s="38"/>
      <c r="E12" s="38"/>
      <c r="F12" s="38"/>
      <c r="G12" s="38"/>
      <c r="H12" s="38"/>
      <c r="I12" s="38"/>
      <c r="J12" s="38"/>
      <c r="N12" s="30"/>
      <c r="O12" s="31"/>
      <c r="P12" s="30"/>
      <c r="Q12" s="30"/>
    </row>
    <row r="13" spans="2:17" s="29" customFormat="1" ht="20.25" customHeight="1" x14ac:dyDescent="0.25">
      <c r="B13" s="59" t="s">
        <v>30</v>
      </c>
      <c r="C13" s="59"/>
      <c r="D13" s="59"/>
      <c r="E13" s="59"/>
      <c r="F13" s="59"/>
      <c r="G13" s="60"/>
      <c r="H13" s="60"/>
      <c r="I13" s="60"/>
      <c r="M13" s="30"/>
      <c r="N13" s="30"/>
      <c r="P13" s="30"/>
      <c r="Q13" s="30"/>
    </row>
    <row r="14" spans="2:17" s="29" customFormat="1" ht="12.75" customHeight="1" x14ac:dyDescent="0.25">
      <c r="B14" s="61" t="s">
        <v>31</v>
      </c>
      <c r="C14" s="62"/>
      <c r="D14" s="62"/>
      <c r="E14" s="62"/>
      <c r="F14" s="62"/>
      <c r="G14" s="60"/>
      <c r="H14" s="60"/>
      <c r="I14" s="60"/>
      <c r="M14" s="30"/>
      <c r="N14" s="30"/>
      <c r="P14" s="30"/>
      <c r="Q14" s="30"/>
    </row>
    <row r="15" spans="2:17" s="29" customFormat="1" ht="12.75" customHeight="1" x14ac:dyDescent="0.25">
      <c r="C15" s="30"/>
      <c r="D15" s="30"/>
      <c r="E15" s="30"/>
      <c r="F15" s="30"/>
      <c r="G15" s="30"/>
      <c r="I15" s="32"/>
      <c r="M15" s="30"/>
      <c r="N15" s="30"/>
      <c r="O15" s="31"/>
      <c r="P15" s="30"/>
      <c r="Q15" s="30"/>
    </row>
    <row r="16" spans="2:17" s="29" customFormat="1" ht="12.75" customHeight="1" x14ac:dyDescent="0.25">
      <c r="C16" s="30"/>
      <c r="D16" s="30"/>
      <c r="E16" s="30"/>
      <c r="F16" s="30"/>
      <c r="G16" s="30"/>
      <c r="I16" s="32"/>
      <c r="M16" s="30"/>
      <c r="N16" s="30"/>
      <c r="O16" s="31"/>
      <c r="P16" s="30"/>
      <c r="Q16" s="30"/>
    </row>
    <row r="17" spans="2:17" s="29" customFormat="1" ht="12.75" customHeight="1" x14ac:dyDescent="0.25">
      <c r="B17" s="30" t="s">
        <v>32</v>
      </c>
      <c r="C17" s="30"/>
      <c r="D17" s="30"/>
      <c r="E17" s="30"/>
      <c r="F17" s="30"/>
      <c r="G17" s="30"/>
      <c r="I17" s="32"/>
      <c r="M17" s="30"/>
      <c r="N17" s="30"/>
      <c r="O17" s="31"/>
      <c r="P17" s="30"/>
      <c r="Q17" s="30"/>
    </row>
    <row r="18" spans="2:17" s="29" customFormat="1" ht="12.75" customHeight="1" x14ac:dyDescent="0.25">
      <c r="C18" s="30"/>
      <c r="D18" s="30"/>
      <c r="E18" s="30"/>
      <c r="F18" s="30"/>
      <c r="G18" s="30"/>
      <c r="I18" s="32"/>
    </row>
    <row r="19" spans="2:17" s="29" customFormat="1" ht="12.75" customHeight="1" x14ac:dyDescent="0.25">
      <c r="C19" s="30"/>
      <c r="D19" s="30"/>
      <c r="E19" s="30"/>
      <c r="F19" s="30"/>
      <c r="G19" s="30"/>
      <c r="I19" s="32"/>
    </row>
    <row r="20" spans="2:17" s="29" customFormat="1" ht="12.75" customHeight="1" x14ac:dyDescent="0.25">
      <c r="C20" s="38" t="s">
        <v>33</v>
      </c>
      <c r="D20" s="38"/>
      <c r="E20" s="38"/>
      <c r="F20" s="38"/>
      <c r="I20" s="32"/>
      <c r="K20" s="30"/>
    </row>
  </sheetData>
  <mergeCells count="9">
    <mergeCell ref="B13:F13"/>
    <mergeCell ref="G13:I14"/>
    <mergeCell ref="B14:F14"/>
    <mergeCell ref="C20:F20"/>
    <mergeCell ref="B1:G1"/>
    <mergeCell ref="B2:G2"/>
    <mergeCell ref="B6:B8"/>
    <mergeCell ref="C6:G6"/>
    <mergeCell ref="B12:J12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прил.1</vt:lpstr>
      <vt:lpstr>прил.2</vt:lpstr>
      <vt:lpstr>прил.3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2026-02-20T12:19:44Z</cp:lastPrinted>
  <dcterms:created xsi:type="dcterms:W3CDTF">2024-11-27T13:57:27Z</dcterms:created>
  <dcterms:modified xsi:type="dcterms:W3CDTF">2026-05-18T12:33:55Z</dcterms:modified>
</cp:coreProperties>
</file>