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22" r:id="rId4"/>
    <sheet name="Приложение №3" sheetId="23" r:id="rId5"/>
  </sheets>
  <definedNames>
    <definedName name="_xlnm._FilterDatabase" localSheetId="2" hidden="1">'Приложение №1'!$A$4:$N$65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F64" i="22" l="1"/>
  <c r="J63" i="22"/>
  <c r="I63" i="22"/>
  <c r="H63" i="22"/>
  <c r="I62" i="22"/>
  <c r="H62" i="22"/>
  <c r="J62" i="22" s="1"/>
  <c r="I61" i="22"/>
  <c r="H61" i="22"/>
  <c r="J61" i="22" s="1"/>
  <c r="I60" i="22"/>
  <c r="H60" i="22"/>
  <c r="J60" i="22" s="1"/>
  <c r="I59" i="22"/>
  <c r="H59" i="22"/>
  <c r="J59" i="22" s="1"/>
  <c r="F58" i="22"/>
  <c r="I57" i="22"/>
  <c r="H57" i="22"/>
  <c r="J57" i="22" s="1"/>
  <c r="I56" i="22"/>
  <c r="H56" i="22"/>
  <c r="J56" i="22" s="1"/>
  <c r="F55" i="22"/>
  <c r="I54" i="22"/>
  <c r="H54" i="22"/>
  <c r="J54" i="22" s="1"/>
  <c r="I53" i="22"/>
  <c r="H53" i="22"/>
  <c r="J53" i="22" s="1"/>
  <c r="I52" i="22"/>
  <c r="H52" i="22"/>
  <c r="J52" i="22" s="1"/>
  <c r="I51" i="22"/>
  <c r="H51" i="22"/>
  <c r="J51" i="22" s="1"/>
  <c r="I50" i="22"/>
  <c r="H50" i="22"/>
  <c r="J50" i="22" s="1"/>
  <c r="F49" i="22"/>
  <c r="I48" i="22"/>
  <c r="H48" i="22"/>
  <c r="J48" i="22" s="1"/>
  <c r="J47" i="22"/>
  <c r="I47" i="22"/>
  <c r="H47" i="22"/>
  <c r="I46" i="22"/>
  <c r="H46" i="22"/>
  <c r="J46" i="22" s="1"/>
  <c r="I45" i="22"/>
  <c r="H45" i="22"/>
  <c r="J45" i="22" s="1"/>
  <c r="I44" i="22"/>
  <c r="H44" i="22"/>
  <c r="J44" i="22" s="1"/>
  <c r="F43" i="22"/>
  <c r="I42" i="22"/>
  <c r="H42" i="22"/>
  <c r="J42" i="22" s="1"/>
  <c r="I41" i="22"/>
  <c r="H41" i="22"/>
  <c r="J41" i="22" s="1"/>
  <c r="F40" i="22"/>
  <c r="I39" i="22"/>
  <c r="H39" i="22"/>
  <c r="J39" i="22" s="1"/>
  <c r="I38" i="22"/>
  <c r="H38" i="22"/>
  <c r="J38" i="22" s="1"/>
  <c r="F37" i="22"/>
  <c r="I36" i="22"/>
  <c r="H36" i="22"/>
  <c r="J36" i="22" s="1"/>
  <c r="I35" i="22"/>
  <c r="H35" i="22"/>
  <c r="J35" i="22" s="1"/>
  <c r="I34" i="22"/>
  <c r="H34" i="22"/>
  <c r="J34" i="22" s="1"/>
  <c r="I33" i="22"/>
  <c r="I37" i="22" s="1"/>
  <c r="H33" i="22"/>
  <c r="J33" i="22" s="1"/>
  <c r="F32" i="22"/>
  <c r="I31" i="22"/>
  <c r="H31" i="22"/>
  <c r="J31" i="22" s="1"/>
  <c r="I30" i="22"/>
  <c r="H30" i="22"/>
  <c r="J30" i="22" s="1"/>
  <c r="I29" i="22"/>
  <c r="H29" i="22"/>
  <c r="J29" i="22" s="1"/>
  <c r="I28" i="22"/>
  <c r="H28" i="22"/>
  <c r="J28" i="22" s="1"/>
  <c r="J27" i="22"/>
  <c r="I27" i="22"/>
  <c r="H27" i="22"/>
  <c r="F26" i="22"/>
  <c r="I25" i="22"/>
  <c r="H25" i="22"/>
  <c r="J25" i="22" s="1"/>
  <c r="I24" i="22"/>
  <c r="H24" i="22"/>
  <c r="J24" i="22" s="1"/>
  <c r="F23" i="22"/>
  <c r="I22" i="22"/>
  <c r="H22" i="22"/>
  <c r="J22" i="22" s="1"/>
  <c r="I21" i="22"/>
  <c r="H21" i="22"/>
  <c r="J21" i="22" s="1"/>
  <c r="I20" i="22"/>
  <c r="H20" i="22"/>
  <c r="J20" i="22" s="1"/>
  <c r="I19" i="22"/>
  <c r="H19" i="22"/>
  <c r="J19" i="22" s="1"/>
  <c r="J23" i="22" s="1"/>
  <c r="F18" i="22"/>
  <c r="I17" i="22"/>
  <c r="H17" i="22"/>
  <c r="J17" i="22" s="1"/>
  <c r="I16" i="22"/>
  <c r="H16" i="22"/>
  <c r="J16" i="22" s="1"/>
  <c r="I15" i="22"/>
  <c r="H15" i="22"/>
  <c r="J15" i="22" s="1"/>
  <c r="J14" i="22"/>
  <c r="I14" i="22"/>
  <c r="H14" i="22"/>
  <c r="F13" i="22"/>
  <c r="I12" i="22"/>
  <c r="H12" i="22"/>
  <c r="J12" i="22" s="1"/>
  <c r="I11" i="22"/>
  <c r="H11" i="22"/>
  <c r="J11" i="22" s="1"/>
  <c r="I10" i="22"/>
  <c r="H10" i="22"/>
  <c r="J10" i="22" s="1"/>
  <c r="I9" i="22"/>
  <c r="H9" i="22"/>
  <c r="J9" i="22" s="1"/>
  <c r="F8" i="22"/>
  <c r="J7" i="22"/>
  <c r="I7" i="22"/>
  <c r="H7" i="22"/>
  <c r="I6" i="22"/>
  <c r="H6" i="22"/>
  <c r="J6" i="22" s="1"/>
  <c r="J8" i="22" s="1"/>
  <c r="F65" i="22" l="1"/>
  <c r="J26" i="22"/>
  <c r="I40" i="22"/>
  <c r="I58" i="22"/>
  <c r="J64" i="22"/>
  <c r="I13" i="22"/>
  <c r="I26" i="22"/>
  <c r="J18" i="22"/>
  <c r="J37" i="22"/>
  <c r="J49" i="22"/>
  <c r="I8" i="22"/>
  <c r="J40" i="22"/>
  <c r="I64" i="22"/>
  <c r="I23" i="22"/>
  <c r="I32" i="22"/>
  <c r="J43" i="22"/>
  <c r="I55" i="22"/>
  <c r="J13" i="22"/>
  <c r="I18" i="22"/>
  <c r="I43" i="22"/>
  <c r="I49" i="22"/>
  <c r="J58" i="22"/>
  <c r="J32" i="22"/>
  <c r="J55" i="22"/>
  <c r="L65" i="19"/>
  <c r="K65" i="19"/>
  <c r="I65" i="22" l="1"/>
  <c r="K65" i="22" s="1"/>
  <c r="L65" i="22" s="1"/>
  <c r="J65" i="22"/>
  <c r="I63" i="19"/>
  <c r="I62" i="19"/>
  <c r="I61" i="19"/>
  <c r="I60" i="19"/>
  <c r="I59" i="19"/>
  <c r="I57" i="19"/>
  <c r="I56" i="19"/>
  <c r="I54" i="19"/>
  <c r="I53" i="19"/>
  <c r="I52" i="19"/>
  <c r="I51" i="19"/>
  <c r="I50" i="19"/>
  <c r="I48" i="19"/>
  <c r="I47" i="19"/>
  <c r="I46" i="19"/>
  <c r="I45" i="19"/>
  <c r="I44" i="19"/>
  <c r="I42" i="19"/>
  <c r="I41" i="19"/>
  <c r="I39" i="19"/>
  <c r="I38" i="19"/>
  <c r="I36" i="19"/>
  <c r="I35" i="19"/>
  <c r="I34" i="19"/>
  <c r="I33" i="19"/>
  <c r="I31" i="19"/>
  <c r="I30" i="19"/>
  <c r="I29" i="19"/>
  <c r="I28" i="19"/>
  <c r="I27" i="19"/>
  <c r="I25" i="19"/>
  <c r="I24" i="19"/>
  <c r="I22" i="19"/>
  <c r="I21" i="19"/>
  <c r="I20" i="19"/>
  <c r="I19" i="19"/>
  <c r="I17" i="19"/>
  <c r="I16" i="19"/>
  <c r="I15" i="19"/>
  <c r="I14" i="19"/>
  <c r="I12" i="19"/>
  <c r="I11" i="19"/>
  <c r="I10" i="19"/>
  <c r="I9" i="19"/>
  <c r="I7" i="19"/>
  <c r="I6" i="19"/>
  <c r="H63" i="19"/>
  <c r="J63" i="19" s="1"/>
  <c r="H62" i="19"/>
  <c r="J62" i="19" s="1"/>
  <c r="H61" i="19"/>
  <c r="J61" i="19" s="1"/>
  <c r="H60" i="19"/>
  <c r="J60" i="19" s="1"/>
  <c r="H59" i="19"/>
  <c r="J59" i="19" s="1"/>
  <c r="H57" i="19"/>
  <c r="J57" i="19" s="1"/>
  <c r="H56" i="19"/>
  <c r="J56" i="19" s="1"/>
  <c r="H54" i="19"/>
  <c r="J54" i="19" s="1"/>
  <c r="H53" i="19"/>
  <c r="J53" i="19" s="1"/>
  <c r="H52" i="19"/>
  <c r="J52" i="19" s="1"/>
  <c r="H51" i="19"/>
  <c r="J51" i="19" s="1"/>
  <c r="H50" i="19"/>
  <c r="J50" i="19" s="1"/>
  <c r="H48" i="19"/>
  <c r="J48" i="19" s="1"/>
  <c r="H47" i="19"/>
  <c r="J47" i="19" s="1"/>
  <c r="H46" i="19"/>
  <c r="J46" i="19" s="1"/>
  <c r="H45" i="19"/>
  <c r="J45" i="19" s="1"/>
  <c r="H44" i="19"/>
  <c r="J44" i="19" s="1"/>
  <c r="H42" i="19"/>
  <c r="J42" i="19" s="1"/>
  <c r="H41" i="19"/>
  <c r="J41" i="19" s="1"/>
  <c r="H39" i="19"/>
  <c r="J39" i="19" s="1"/>
  <c r="H38" i="19"/>
  <c r="J38" i="19" s="1"/>
  <c r="H36" i="19"/>
  <c r="J36" i="19" s="1"/>
  <c r="H35" i="19"/>
  <c r="J35" i="19" s="1"/>
  <c r="H34" i="19"/>
  <c r="J34" i="19" s="1"/>
  <c r="H33" i="19"/>
  <c r="J33" i="19" s="1"/>
  <c r="H31" i="19"/>
  <c r="J31" i="19" s="1"/>
  <c r="H30" i="19"/>
  <c r="J30" i="19" s="1"/>
  <c r="H29" i="19"/>
  <c r="J29" i="19" s="1"/>
  <c r="H28" i="19"/>
  <c r="J28" i="19" s="1"/>
  <c r="H27" i="19"/>
  <c r="J27" i="19" s="1"/>
  <c r="H25" i="19"/>
  <c r="J25" i="19" s="1"/>
  <c r="H24" i="19"/>
  <c r="J24" i="19" s="1"/>
  <c r="H22" i="19"/>
  <c r="J22" i="19" s="1"/>
  <c r="H21" i="19"/>
  <c r="J21" i="19" s="1"/>
  <c r="H20" i="19"/>
  <c r="J20" i="19" s="1"/>
  <c r="H19" i="19"/>
  <c r="J19" i="19" s="1"/>
  <c r="H17" i="19"/>
  <c r="J17" i="19" s="1"/>
  <c r="H16" i="19"/>
  <c r="J16" i="19" s="1"/>
  <c r="H15" i="19"/>
  <c r="J15" i="19" s="1"/>
  <c r="H14" i="19"/>
  <c r="J14" i="19" s="1"/>
  <c r="H12" i="19"/>
  <c r="J12" i="19" s="1"/>
  <c r="H11" i="19"/>
  <c r="J11" i="19" s="1"/>
  <c r="H10" i="19"/>
  <c r="J10" i="19" s="1"/>
  <c r="H9" i="19"/>
  <c r="J9" i="19" s="1"/>
  <c r="H7" i="19"/>
  <c r="J7" i="19" s="1"/>
  <c r="H6" i="19"/>
  <c r="J6" i="19" s="1"/>
  <c r="F64" i="19"/>
  <c r="F58" i="19"/>
  <c r="F55" i="19"/>
  <c r="F49" i="19"/>
  <c r="F43" i="19"/>
  <c r="F40" i="19"/>
  <c r="F37" i="19"/>
  <c r="F32" i="19"/>
  <c r="F26" i="19"/>
  <c r="F23" i="19"/>
  <c r="F18" i="19"/>
  <c r="F13" i="19"/>
  <c r="F8" i="19"/>
  <c r="F65" i="19" l="1"/>
  <c r="J13" i="19" l="1"/>
  <c r="J18" i="19"/>
  <c r="J64" i="19"/>
  <c r="I13" i="19"/>
  <c r="I18" i="19"/>
  <c r="I64" i="19"/>
  <c r="I49" i="19"/>
  <c r="I40" i="19"/>
  <c r="I37" i="19"/>
  <c r="I26" i="19"/>
  <c r="J26" i="19"/>
  <c r="J23" i="19" l="1"/>
  <c r="J55" i="19"/>
  <c r="J43" i="19"/>
  <c r="J58" i="19"/>
  <c r="J8" i="19"/>
  <c r="I43" i="19"/>
  <c r="I58" i="19"/>
  <c r="I55" i="19"/>
  <c r="J32" i="19"/>
  <c r="I23" i="19"/>
  <c r="J37" i="19"/>
  <c r="J40" i="19"/>
  <c r="J49" i="19"/>
  <c r="I8" i="19"/>
  <c r="I32" i="19"/>
  <c r="J65" i="19" l="1"/>
  <c r="I65" i="19"/>
  <c r="N65" i="19"/>
  <c r="E418" i="2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<sst xmlns="http://schemas.openxmlformats.org/spreadsheetml/2006/main" count="2341" uniqueCount="148">
  <si>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</si>
  <si>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</si>
  <si>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</si>
  <si>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</si>
  <si>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</si>
  <si>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</si>
  <si>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</si>
  <si>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</si>
  <si>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</si>
  <si>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</si>
  <si>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</si>
  <si>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</si>
  <si>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</si>
  <si>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</si>
  <si>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</si>
  <si>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</si>
  <si>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</si>
  <si>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</si>
  <si>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</si>
  <si>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</si>
  <si>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</si>
  <si>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</si>
  <si>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</si>
  <si>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</si>
  <si>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</si>
  <si>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</si>
  <si>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</si>
  <si>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</si>
  <si>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</si>
  <si>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</si>
  <si>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</si>
  <si>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</si>
  <si>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</si>
  <si>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</si>
  <si>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</si>
  <si>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</si>
  <si>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</si>
  <si>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</si>
  <si>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</si>
  <si>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</si>
  <si>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</si>
  <si>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</si>
  <si>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</si>
  <si>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</si>
  <si>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</si>
  <si>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</si>
  <si>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</si>
  <si>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</si>
  <si>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</si>
  <si>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</si>
  <si>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</si>
  <si>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</si>
  <si>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</si>
  <si>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</si>
  <si>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</si>
  <si>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</si>
  <si>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</si>
  <si>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</si>
  <si>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</si>
  <si>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</si>
  <si>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</si>
  <si>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</si>
  <si>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</si>
  <si>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</si>
  <si>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</si>
  <si>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</si>
  <si>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</si>
  <si>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</si>
  <si>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</si>
  <si>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</si>
  <si>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</si>
  <si>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</si>
  <si>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</si>
  <si>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</si>
  <si>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</si>
  <si>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</si>
  <si>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</si>
  <si>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</si>
  <si>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</si>
  <si>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</si>
  <si>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</si>
  <si>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</si>
  <si>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</si>
  <si>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</si>
  <si>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</si>
  <si>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</si>
  <si>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</si>
  <si>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</si>
  <si>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</si>
  <si>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</si>
  <si>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</si>
  <si>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</si>
  <si>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</si>
  <si>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</si>
  <si>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</si>
  <si>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</si>
  <si>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</si>
  <si>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</si>
  <si>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</si>
  <si>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</si>
  <si>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</si>
  <si>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</si>
  <si>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</si>
  <si>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</si>
  <si>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t>198 "д"</t>
  </si>
  <si>
    <t>ОБЩО ЗА ПОДОТДЕЛ 198 "д"</t>
  </si>
  <si>
    <t>200 "и"</t>
  </si>
  <si>
    <t>ОБЩО ЗА ПОДОТДЕЛ 200 "и"</t>
  </si>
  <si>
    <t>201 "а"</t>
  </si>
  <si>
    <t>ОБЩО ЗА ПОДОТДЕЛ 201 "а"</t>
  </si>
  <si>
    <t>215 "в"</t>
  </si>
  <si>
    <t>ОБЩО ЗА ПОДОТДЕЛ 215 "в"</t>
  </si>
  <si>
    <t>7-13-26</t>
  </si>
  <si>
    <t>ОБЩО ЗА ОБЕКТ №7-13-26</t>
  </si>
  <si>
    <t>86 "п"</t>
  </si>
  <si>
    <t>ОБЩО ЗА ПОДОТДЕЛ 86 "п"</t>
  </si>
  <si>
    <t>194 "б"</t>
  </si>
  <si>
    <t>ОБЩО ЗА ПОДОТДЕЛ 194 "б"</t>
  </si>
  <si>
    <t>213 "в"</t>
  </si>
  <si>
    <t>ОБЩО ЗА ПОДОТДЕЛ 213 "в"</t>
  </si>
  <si>
    <t>214 "в"</t>
  </si>
  <si>
    <t>ОБЩО ЗА ПОДОТДЕЛ 214 "в"</t>
  </si>
  <si>
    <t>215 "б"</t>
  </si>
  <si>
    <t>ОБЩО ЗА ПОДОТДЕЛ 215 "б"</t>
  </si>
  <si>
    <t>215 "ж"</t>
  </si>
  <si>
    <t>ОБЩО ЗА ПОДОТДЕЛ 215 "ж"</t>
  </si>
  <si>
    <t>193 "а"</t>
  </si>
  <si>
    <t>ОБЩО ЗА ПОДОТДЕЛ 193 "а"</t>
  </si>
  <si>
    <t>193 "ж"</t>
  </si>
  <si>
    <t>ОБЩО ЗА ПОДОТДЕЛ 193 "ж"</t>
  </si>
  <si>
    <t>241 "р"</t>
  </si>
  <si>
    <t>ОБЩО ЗА ПОДОТДЕЛ 241 "р"</t>
  </si>
  <si>
    <t>ПРИЛОЖЕНИЕ №2</t>
  </si>
  <si>
    <t>Гаранция за изпълнение (5%)</t>
  </si>
  <si>
    <t>Договорена единична цена без ДДС</t>
  </si>
  <si>
    <t xml:space="preserve">ПРИЛОЖЕНИЕ №3 </t>
  </si>
  <si>
    <t>към Договор №…... от …...........2026 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</si>
  <si>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</si>
  <si>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ТП "ДГС Върбица"</t>
  </si>
  <si>
    <t>Тримесечия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</si>
  <si>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</si>
  <si>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</si>
  <si>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</si>
  <si>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</si>
  <si>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</si>
  <si>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Обшо за ТП</t>
  </si>
  <si>
    <t>за обект №7-13-26, ТП "ДГС Върбица"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</si>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</sst>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0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8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8" fillId="5" borderId="2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textRotation="90"/>
    </xf>
    <xf numFmtId="0" fontId="8" fillId="5" borderId="10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left"/>
    </xf>
    <xf numFmtId="0" fontId="8" fillId="5" borderId="4" xfId="0" applyFont="1" applyFill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  <c r="I2" s="85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6"/>
      <c r="B4" s="88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7"/>
      <c r="B5" s="88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7"/>
      <c r="B6" s="88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7"/>
      <c r="B7" s="88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7"/>
      <c r="B8" s="88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7"/>
      <c r="B9" s="88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7"/>
      <c r="B10" s="88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7"/>
      <c r="B11" s="88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7"/>
      <c r="B12" s="88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7"/>
      <c r="B13" s="88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7"/>
      <c r="B14" s="88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7"/>
      <c r="B15" s="88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7"/>
      <c r="B16" s="88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7"/>
      <c r="B17" s="88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7"/>
      <c r="B18" s="88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7"/>
      <c r="B19" s="88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7"/>
      <c r="B20" s="88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7"/>
      <c r="B21" s="88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7"/>
      <c r="B22" s="88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7"/>
      <c r="B23" s="88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7"/>
      <c r="B24" s="88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7"/>
      <c r="B25" s="88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7"/>
      <c r="B26" s="88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7"/>
      <c r="B27" s="88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7"/>
      <c r="B28" s="88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7"/>
      <c r="B29" s="82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7"/>
      <c r="B30" s="83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7"/>
      <c r="B31" s="83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7"/>
      <c r="B32" s="83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7"/>
      <c r="B33" s="83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7"/>
      <c r="B34" s="83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7"/>
      <c r="B35" s="83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7"/>
      <c r="B36" s="83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7"/>
      <c r="B37" s="83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7"/>
      <c r="B38" s="83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7"/>
      <c r="B39" s="83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7"/>
      <c r="B40" s="83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7"/>
      <c r="B41" s="83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7"/>
      <c r="B42" s="83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7"/>
      <c r="B43" s="83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7"/>
      <c r="B44" s="83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7"/>
      <c r="B45" s="83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7"/>
      <c r="B46" s="83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7"/>
      <c r="B47" s="83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7"/>
      <c r="B48" s="84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1"/>
      <c r="B49" s="82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1"/>
      <c r="B50" s="83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1"/>
      <c r="B51" s="83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1"/>
      <c r="B52" s="83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1"/>
      <c r="B53" s="83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1"/>
      <c r="B54" s="83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1"/>
      <c r="B55" s="83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1"/>
      <c r="B56" s="83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1"/>
      <c r="B57" s="83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1"/>
      <c r="B58" s="83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1"/>
      <c r="B59" s="83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1"/>
      <c r="B60" s="83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1"/>
      <c r="B61" s="83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1"/>
      <c r="B62" s="83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1"/>
      <c r="B63" s="83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1"/>
      <c r="B64" s="83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1"/>
      <c r="B65" s="84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1"/>
      <c r="B66" s="82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1"/>
      <c r="B67" s="83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1"/>
      <c r="B68" s="83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1"/>
      <c r="B69" s="83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1"/>
      <c r="B70" s="83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1"/>
      <c r="B71" s="83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1"/>
      <c r="B72" s="83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1"/>
      <c r="B73" s="83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1"/>
      <c r="B74" s="83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1"/>
      <c r="B75" s="83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1"/>
      <c r="B76" s="83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1"/>
      <c r="B77" s="83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1"/>
      <c r="B78" s="83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1"/>
      <c r="B79" s="83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1"/>
      <c r="B80" s="83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1"/>
      <c r="B81" s="83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1"/>
      <c r="B82" s="83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1"/>
      <c r="B83" s="83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1"/>
      <c r="B84" s="83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1"/>
      <c r="B85" s="83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1"/>
      <c r="B86" s="84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7"/>
      <c r="B87" s="88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7"/>
      <c r="B88" s="88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7"/>
      <c r="B89" s="88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7"/>
      <c r="B90" s="88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7"/>
      <c r="B91" s="88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7"/>
      <c r="B92" s="88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7"/>
      <c r="B93" s="88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7"/>
      <c r="B94" s="88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7"/>
      <c r="B95" s="88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7"/>
      <c r="B96" s="88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7"/>
      <c r="B97" s="82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7"/>
      <c r="B98" s="83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7"/>
      <c r="B99" s="83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7"/>
      <c r="B100" s="83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7"/>
      <c r="B101" s="83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7"/>
      <c r="B102" s="83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7"/>
      <c r="B103" s="83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7"/>
      <c r="B104" s="83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7"/>
      <c r="B105" s="83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7"/>
      <c r="B106" s="83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7"/>
      <c r="B107" s="84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1"/>
      <c r="B108" s="88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1"/>
      <c r="B109" s="88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1"/>
      <c r="B110" s="88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1"/>
      <c r="B111" s="88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1"/>
      <c r="B112" s="88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1"/>
      <c r="B113" s="88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1"/>
      <c r="B114" s="88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1"/>
      <c r="B115" s="88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1"/>
      <c r="B116" s="88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1"/>
      <c r="B117" s="88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1"/>
      <c r="B118" s="88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1"/>
      <c r="B119" s="88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1"/>
      <c r="B120" s="88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1"/>
      <c r="B121" s="88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1"/>
      <c r="B122" s="88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1"/>
      <c r="B123" s="88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1"/>
      <c r="B124" s="88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1"/>
      <c r="B125" s="88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1"/>
      <c r="B126" s="88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1"/>
      <c r="B127" s="88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1"/>
      <c r="B128" s="88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1"/>
      <c r="B129" s="88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1"/>
      <c r="B130" s="88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1"/>
      <c r="B131" s="88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1"/>
      <c r="B132" s="88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1"/>
      <c r="B133" s="88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1"/>
      <c r="B134" s="88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1"/>
      <c r="B135" s="88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1"/>
      <c r="B136" s="88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1"/>
      <c r="B137" s="88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1"/>
      <c r="B138" s="88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1"/>
      <c r="B139" s="88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1"/>
      <c r="B140" s="88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1"/>
      <c r="B141" s="88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1"/>
      <c r="B142" s="88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1"/>
      <c r="B143" s="88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1"/>
      <c r="B144" s="88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1"/>
      <c r="B145" s="88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1"/>
      <c r="B146" s="88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1"/>
      <c r="B147" s="88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1"/>
      <c r="B148" s="88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1"/>
      <c r="B149" s="88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1"/>
      <c r="B150" s="88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1"/>
      <c r="B151" s="88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1"/>
      <c r="B152" s="88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1"/>
      <c r="B153" s="88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1"/>
      <c r="B154" s="88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1"/>
      <c r="B155" s="88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1"/>
      <c r="B156" s="88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1"/>
      <c r="B157" s="88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1"/>
      <c r="B158" s="88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1"/>
      <c r="B159" s="88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1"/>
      <c r="B160" s="88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1"/>
      <c r="B161" s="88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1"/>
      <c r="B162" s="88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1"/>
      <c r="B163" s="88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1"/>
      <c r="B164" s="88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1"/>
      <c r="B165" s="88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1"/>
      <c r="B166" s="88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1"/>
      <c r="B167" s="88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1"/>
      <c r="B168" s="88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1"/>
      <c r="B169" s="88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1"/>
      <c r="B170" s="88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1"/>
      <c r="B171" s="88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1"/>
      <c r="B172" s="88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1"/>
      <c r="B173" s="88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1"/>
      <c r="B174" s="88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1"/>
      <c r="B175" s="88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1"/>
      <c r="B176" s="88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1"/>
      <c r="B177" s="88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1"/>
      <c r="B178" s="88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1"/>
      <c r="B179" s="88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1"/>
      <c r="B180" s="88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1"/>
      <c r="B181" s="88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1"/>
      <c r="B182" s="88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1"/>
      <c r="B183" s="88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1"/>
      <c r="B184" s="88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1"/>
      <c r="B185" s="88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1"/>
      <c r="B186" s="88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1"/>
      <c r="B187" s="88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1"/>
      <c r="B188" s="88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1"/>
      <c r="B189" s="88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1"/>
      <c r="B190" s="88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1"/>
      <c r="B191" s="88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1"/>
      <c r="B192" s="88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1"/>
      <c r="B193" s="88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1"/>
      <c r="B194" s="88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1"/>
      <c r="B195" s="88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1"/>
      <c r="B196" s="88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1"/>
      <c r="B197" s="88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1"/>
      <c r="B198" s="88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1"/>
      <c r="B199" s="88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1"/>
      <c r="B200" s="88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1"/>
      <c r="B201" s="88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1"/>
      <c r="B202" s="88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1"/>
      <c r="B203" s="88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1"/>
      <c r="B204" s="88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1"/>
      <c r="B205" s="88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1"/>
      <c r="B206" s="88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1"/>
      <c r="B207" s="88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1"/>
      <c r="B208" s="88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1"/>
      <c r="B209" s="88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1"/>
      <c r="B210" s="88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1"/>
      <c r="B211" s="88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1"/>
      <c r="B212" s="88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1"/>
      <c r="B213" s="88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1"/>
      <c r="B214" s="88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1"/>
      <c r="B215" s="88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1"/>
      <c r="B216" s="88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1"/>
      <c r="B217" s="88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1"/>
      <c r="B218" s="88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1"/>
      <c r="B219" s="88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1"/>
      <c r="B220" s="88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1"/>
      <c r="B221" s="88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1"/>
      <c r="B222" s="88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1"/>
      <c r="B223" s="88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1"/>
      <c r="B224" s="88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1"/>
      <c r="B225" s="88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1"/>
      <c r="B226" s="88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1"/>
      <c r="B227" s="88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1"/>
      <c r="B228" s="88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1"/>
      <c r="B229" s="88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1"/>
      <c r="B230" s="88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1"/>
      <c r="B231" s="88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1"/>
      <c r="B232" s="88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1"/>
      <c r="B233" s="88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1"/>
      <c r="B234" s="88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1"/>
      <c r="B235" s="88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1"/>
      <c r="B236" s="88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1"/>
      <c r="B237" s="88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1"/>
      <c r="B238" s="88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1"/>
      <c r="B239" s="88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1"/>
      <c r="B240" s="88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1"/>
      <c r="B241" s="88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1"/>
      <c r="B242" s="88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1"/>
      <c r="B243" s="88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1"/>
      <c r="B244" s="88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1"/>
      <c r="B245" s="88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1"/>
      <c r="B246" s="88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1"/>
      <c r="B247" s="88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1"/>
      <c r="B248" s="88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1"/>
      <c r="B249" s="88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1"/>
      <c r="B250" s="88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1"/>
      <c r="B251" s="88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1"/>
      <c r="B252" s="88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1"/>
      <c r="B253" s="88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1"/>
      <c r="B254" s="88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1"/>
      <c r="B255" s="88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1"/>
      <c r="B256" s="88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1"/>
      <c r="B257" s="88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1"/>
      <c r="B258" s="88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1"/>
      <c r="B259" s="88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1"/>
      <c r="B260" s="88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1"/>
      <c r="B261" s="88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1"/>
      <c r="B262" s="88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1"/>
      <c r="B263" s="88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1"/>
      <c r="B264" s="88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1"/>
      <c r="B265" s="88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1"/>
      <c r="B266" s="88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1"/>
      <c r="B267" s="88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1"/>
      <c r="B268" s="88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1"/>
      <c r="B269" s="88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1"/>
      <c r="B270" s="88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1"/>
      <c r="B271" s="88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1"/>
      <c r="B272" s="88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1"/>
      <c r="B273" s="88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1"/>
      <c r="B274" s="88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1"/>
      <c r="B275" s="88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1"/>
      <c r="B276" s="88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1"/>
      <c r="B277" s="88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1"/>
      <c r="B278" s="88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1"/>
      <c r="B279" s="88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1"/>
      <c r="B280" s="88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1"/>
      <c r="B281" s="88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1"/>
      <c r="B282" s="88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1"/>
      <c r="B283" s="88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1"/>
      <c r="B284" s="88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1"/>
      <c r="B285" s="88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1"/>
      <c r="B286" s="88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1"/>
      <c r="B287" s="88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1"/>
      <c r="B288" s="88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1"/>
      <c r="B289" s="88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1"/>
      <c r="B290" s="88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1"/>
      <c r="B291" s="88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1"/>
      <c r="B292" s="88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1"/>
      <c r="B293" s="88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1"/>
      <c r="B294" s="88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1"/>
      <c r="B295" s="88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1"/>
      <c r="B296" s="88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1"/>
      <c r="B297" s="88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1"/>
      <c r="B298" s="88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1"/>
      <c r="B299" s="88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1"/>
      <c r="B300" s="88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1"/>
      <c r="B301" s="88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1"/>
      <c r="B302" s="88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1"/>
      <c r="B303" s="88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1"/>
      <c r="B304" s="88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1"/>
      <c r="B305" s="88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1"/>
      <c r="B306" s="88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1"/>
      <c r="B307" s="88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1"/>
      <c r="B308" s="88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1"/>
      <c r="B309" s="88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1"/>
      <c r="B310" s="88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1"/>
      <c r="B311" s="88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1"/>
      <c r="B312" s="88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1"/>
      <c r="B313" s="88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1"/>
      <c r="B314" s="88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1"/>
      <c r="B315" s="88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1"/>
      <c r="B316" s="88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1"/>
      <c r="B317" s="88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1"/>
      <c r="B318" s="88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1"/>
      <c r="B319" s="88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1"/>
      <c r="B320" s="88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1"/>
      <c r="B321" s="88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1"/>
      <c r="B322" s="88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1"/>
      <c r="B323" s="88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1"/>
      <c r="B324" s="88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1"/>
      <c r="B325" s="88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1"/>
      <c r="B326" s="88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1"/>
      <c r="B327" s="88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1"/>
      <c r="B328" s="88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1"/>
      <c r="B329" s="88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1"/>
      <c r="B330" s="88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1"/>
      <c r="B331" s="88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1"/>
      <c r="B332" s="88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1"/>
      <c r="B333" s="88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1"/>
      <c r="B334" s="88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1"/>
      <c r="B335" s="88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1"/>
      <c r="B336" s="88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1"/>
      <c r="B337" s="88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1"/>
      <c r="B338" s="88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1"/>
      <c r="B339" s="88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1"/>
      <c r="B340" s="88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1"/>
      <c r="B341" s="88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1"/>
      <c r="B342" s="88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1"/>
      <c r="B343" s="88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1"/>
      <c r="B344" s="88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1"/>
      <c r="B345" s="88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1"/>
      <c r="B346" s="88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1"/>
      <c r="B347" s="88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1"/>
      <c r="B348" s="88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1"/>
      <c r="B349" s="88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1"/>
      <c r="B350" s="88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1"/>
      <c r="B351" s="88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1"/>
      <c r="B352" s="88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1"/>
      <c r="B353" s="88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1"/>
      <c r="B354" s="88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1"/>
      <c r="B355" s="88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1"/>
      <c r="B356" s="88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1"/>
      <c r="B357" s="88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1"/>
      <c r="B358" s="88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1"/>
      <c r="B359" s="88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1"/>
      <c r="B360" s="88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1"/>
      <c r="B361" s="88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1"/>
      <c r="B362" s="88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1"/>
      <c r="B363" s="88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1"/>
      <c r="B364" s="88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1"/>
      <c r="B365" s="88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1"/>
      <c r="B366" s="88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1"/>
      <c r="B367" s="88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1"/>
      <c r="B368" s="88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1"/>
      <c r="B369" s="88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1"/>
      <c r="B370" s="88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1"/>
      <c r="B371" s="88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1"/>
      <c r="B372" s="88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1"/>
      <c r="B373" s="88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1"/>
      <c r="B374" s="88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1"/>
      <c r="B375" s="88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1"/>
      <c r="B376" s="88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1"/>
      <c r="B377" s="88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1"/>
      <c r="B378" s="88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1"/>
      <c r="B379" s="88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1"/>
      <c r="B380" s="88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1"/>
      <c r="B381" s="88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1"/>
      <c r="B382" s="88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1"/>
      <c r="B383" s="88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1"/>
      <c r="B384" s="88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1"/>
      <c r="B385" s="88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5" t="s">
        <v>0</v>
      </c>
      <c r="B2" s="85"/>
      <c r="C2" s="85"/>
      <c r="D2" s="85"/>
      <c r="E2" s="85"/>
      <c r="F2" s="85"/>
      <c r="G2" s="85"/>
      <c r="H2" s="85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6"/>
      <c r="B4" s="89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7"/>
      <c r="B5" s="89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7"/>
      <c r="B6" s="89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7"/>
      <c r="B7" s="89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7"/>
      <c r="B8" s="89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7"/>
      <c r="B9" s="89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7"/>
      <c r="B10" s="89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7"/>
      <c r="B11" s="89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7"/>
      <c r="B12" s="89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7"/>
      <c r="B13" s="89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7"/>
      <c r="B14" s="89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7"/>
      <c r="B15" s="89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7"/>
      <c r="B16" s="89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7"/>
      <c r="B17" s="89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7"/>
      <c r="B18" s="89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7"/>
      <c r="B19" s="89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7"/>
      <c r="B20" s="89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7"/>
      <c r="B21" s="88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7"/>
      <c r="B22" s="88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7"/>
      <c r="B23" s="88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7"/>
      <c r="B24" s="88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7"/>
      <c r="B25" s="88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7"/>
      <c r="B26" s="88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7"/>
      <c r="B27" s="88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7"/>
      <c r="B28" s="88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7"/>
      <c r="B29" s="88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7"/>
      <c r="B30" s="88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7"/>
      <c r="B31" s="88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7"/>
      <c r="B32" s="88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7"/>
      <c r="B33" s="82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7"/>
      <c r="B34" s="83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7"/>
      <c r="B35" s="83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7"/>
      <c r="B36" s="83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7"/>
      <c r="B37" s="83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7"/>
      <c r="B38" s="83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7"/>
      <c r="B39" s="83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7"/>
      <c r="B40" s="83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7"/>
      <c r="B41" s="83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7"/>
      <c r="B42" s="83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7"/>
      <c r="B43" s="83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7"/>
      <c r="B44" s="83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7"/>
      <c r="B45" s="83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7"/>
      <c r="B46" s="84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1"/>
      <c r="B47" s="82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1"/>
      <c r="B48" s="83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1"/>
      <c r="B49" s="83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1"/>
      <c r="B50" s="83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1"/>
      <c r="B51" s="83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1"/>
      <c r="B52" s="83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1"/>
      <c r="B53" s="83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1"/>
      <c r="B54" s="83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1"/>
      <c r="B55" s="83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1"/>
      <c r="B56" s="83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1"/>
      <c r="B57" s="83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1"/>
      <c r="B58" s="83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1"/>
      <c r="B59" s="83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1"/>
      <c r="B60" s="83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1"/>
      <c r="B61" s="83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1"/>
      <c r="B62" s="83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1"/>
      <c r="B63" s="83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1"/>
      <c r="B64" s="84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1"/>
      <c r="B65" s="82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1"/>
      <c r="B66" s="83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1"/>
      <c r="B67" s="83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1"/>
      <c r="B68" s="83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1"/>
      <c r="B69" s="83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1"/>
      <c r="B70" s="83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1"/>
      <c r="B71" s="83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1"/>
      <c r="B72" s="83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1"/>
      <c r="B73" s="83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1"/>
      <c r="B74" s="83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1"/>
      <c r="B75" s="83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1"/>
      <c r="B76" s="83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1"/>
      <c r="B77" s="83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1"/>
      <c r="B78" s="83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1"/>
      <c r="B79" s="83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1"/>
      <c r="B80" s="83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1"/>
      <c r="B81" s="83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1"/>
      <c r="B82" s="83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1"/>
      <c r="B83" s="83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1"/>
      <c r="B84" s="83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1"/>
      <c r="B85" s="83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1"/>
      <c r="B86" s="83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1"/>
      <c r="B87" s="83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1"/>
      <c r="B88" s="83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1"/>
      <c r="B89" s="83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1"/>
      <c r="B90" s="83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1"/>
      <c r="B91" s="83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1"/>
      <c r="B92" s="83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1"/>
      <c r="B93" s="83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1"/>
      <c r="B94" s="83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1"/>
      <c r="B95" s="83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1"/>
      <c r="B96" s="84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7"/>
      <c r="B97" s="88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7"/>
      <c r="B98" s="88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7"/>
      <c r="B99" s="88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7"/>
      <c r="B100" s="88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7"/>
      <c r="B101" s="88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7"/>
      <c r="B102" s="88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7"/>
      <c r="B103" s="88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7"/>
      <c r="B104" s="88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7"/>
      <c r="B105" s="88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7"/>
      <c r="B106" s="88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7"/>
      <c r="B107" s="88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7"/>
      <c r="B108" s="88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7"/>
      <c r="B109" s="88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7"/>
      <c r="B110" s="88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7"/>
      <c r="B111" s="88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7"/>
      <c r="B112" s="82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7"/>
      <c r="B113" s="83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7"/>
      <c r="B114" s="83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7"/>
      <c r="B115" s="83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7"/>
      <c r="B116" s="83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7"/>
      <c r="B117" s="83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7"/>
      <c r="B118" s="83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7"/>
      <c r="B119" s="83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7"/>
      <c r="B120" s="83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7"/>
      <c r="B121" s="83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7"/>
      <c r="B122" s="83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7"/>
      <c r="B123" s="83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7"/>
      <c r="B124" s="83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7"/>
      <c r="B125" s="83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7"/>
      <c r="B126" s="83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7"/>
      <c r="B127" s="83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7"/>
      <c r="B128" s="83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7"/>
      <c r="B129" s="83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7"/>
      <c r="B130" s="83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7"/>
      <c r="B131" s="84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6"/>
      <c r="B132" s="88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7"/>
      <c r="B133" s="88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7"/>
      <c r="B134" s="88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7"/>
      <c r="B135" s="88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7"/>
      <c r="B136" s="88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7"/>
      <c r="B137" s="88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7"/>
      <c r="B138" s="88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7"/>
      <c r="B139" s="88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7"/>
      <c r="B140" s="88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7"/>
      <c r="B141" s="88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7"/>
      <c r="B142" s="88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7"/>
      <c r="B143" s="88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7"/>
      <c r="B144" s="88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7"/>
      <c r="B145" s="88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7"/>
      <c r="B146" s="88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7"/>
      <c r="B147" s="88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7"/>
      <c r="B148" s="88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7"/>
      <c r="B149" s="88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7"/>
      <c r="B150" s="88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6"/>
      <c r="B151" s="88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7"/>
      <c r="B152" s="88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7"/>
      <c r="B153" s="88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7"/>
      <c r="B154" s="88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7"/>
      <c r="B155" s="88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6"/>
      <c r="B156" s="88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7"/>
      <c r="B157" s="88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7"/>
      <c r="B158" s="88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7"/>
      <c r="B159" s="88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7"/>
      <c r="B160" s="88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7"/>
      <c r="B161" s="88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7"/>
      <c r="B162" s="88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7"/>
      <c r="B163" s="88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7"/>
      <c r="B164" s="88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7"/>
      <c r="B165" s="88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7"/>
      <c r="B166" s="88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7"/>
      <c r="B167" s="88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7"/>
      <c r="B168" s="88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7"/>
      <c r="B169" s="88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7"/>
      <c r="B170" s="88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7"/>
      <c r="B171" s="88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6"/>
      <c r="B172" s="89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7"/>
      <c r="B173" s="89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7"/>
      <c r="B174" s="89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7"/>
      <c r="B175" s="89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7"/>
      <c r="B176" s="89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7"/>
      <c r="B177" s="89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7"/>
      <c r="B178" s="89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7"/>
      <c r="B179" s="89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7"/>
      <c r="B180" s="89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7"/>
      <c r="B181" s="89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7"/>
      <c r="B182" s="89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7"/>
      <c r="B183" s="89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7"/>
      <c r="B184" s="89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6"/>
      <c r="B185" s="88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7"/>
      <c r="B186" s="88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7"/>
      <c r="B187" s="88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7"/>
      <c r="B188" s="88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7"/>
      <c r="B189" s="88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7"/>
      <c r="B190" s="88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7"/>
      <c r="B191" s="88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7"/>
      <c r="B192" s="88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6"/>
      <c r="B193" s="82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7"/>
      <c r="B194" s="83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7"/>
      <c r="B195" s="83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7"/>
      <c r="B196" s="83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7"/>
      <c r="B197" s="83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7"/>
      <c r="B198" s="83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7"/>
      <c r="B199" s="83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7"/>
      <c r="B200" s="83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7"/>
      <c r="B201" s="83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7"/>
      <c r="B202" s="83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7"/>
      <c r="B203" s="83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0"/>
      <c r="B204" s="84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6"/>
      <c r="B205" s="91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7"/>
      <c r="B206" s="92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7"/>
      <c r="B207" s="92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7"/>
      <c r="B208" s="92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7"/>
      <c r="B209" s="92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7"/>
      <c r="B210" s="92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7"/>
      <c r="B211" s="92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7"/>
      <c r="B212" s="92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7"/>
      <c r="B213" s="92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7"/>
      <c r="B214" s="92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7"/>
      <c r="B215" s="92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7"/>
      <c r="B216" s="92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7"/>
      <c r="B217" s="92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7"/>
      <c r="B218" s="92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7"/>
      <c r="B219" s="92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7"/>
      <c r="B220" s="92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7"/>
      <c r="B221" s="92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7"/>
      <c r="B222" s="92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6"/>
      <c r="B223" s="82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7"/>
      <c r="B224" s="83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7"/>
      <c r="B225" s="83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7"/>
      <c r="B226" s="83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7"/>
      <c r="B227" s="83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7"/>
      <c r="B228" s="83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7"/>
      <c r="B229" s="83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7"/>
      <c r="B230" s="83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7"/>
      <c r="B231" s="83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7"/>
      <c r="B232" s="83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7"/>
      <c r="B233" s="83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7"/>
      <c r="B234" s="83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7"/>
      <c r="B235" s="83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7"/>
      <c r="B236" s="83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7"/>
      <c r="B237" s="82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7"/>
      <c r="B238" s="83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7"/>
      <c r="B239" s="83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7"/>
      <c r="B240" s="83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7"/>
      <c r="B241" s="83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7"/>
      <c r="B242" s="83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7"/>
      <c r="B243" s="83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7"/>
      <c r="B244" s="83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7"/>
      <c r="B245" s="83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7"/>
      <c r="B246" s="83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7"/>
      <c r="B247" s="83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7"/>
      <c r="B248" s="83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7"/>
      <c r="B249" s="83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7"/>
      <c r="B250" s="83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7"/>
      <c r="B251" s="83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7"/>
      <c r="B252" s="83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7"/>
      <c r="B253" s="83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7"/>
      <c r="B254" s="83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7"/>
      <c r="B255" s="83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7"/>
      <c r="B256" s="83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7"/>
      <c r="B257" s="83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7"/>
      <c r="B258" s="83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7"/>
      <c r="B259" s="83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7"/>
      <c r="B260" s="83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7"/>
      <c r="B261" s="83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7"/>
      <c r="B262" s="83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7"/>
      <c r="B263" s="83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7"/>
      <c r="B264" s="83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0"/>
      <c r="B265" s="84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6"/>
      <c r="B267" s="82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7"/>
      <c r="B268" s="83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7"/>
      <c r="B269" s="83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7"/>
      <c r="B270" s="83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7"/>
      <c r="B271" s="83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7"/>
      <c r="B272" s="83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7"/>
      <c r="B273" s="83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7"/>
      <c r="B274" s="83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7"/>
      <c r="B275" s="83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7"/>
      <c r="B276" s="83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7"/>
      <c r="B277" s="83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7"/>
      <c r="B278" s="83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7"/>
      <c r="B279" s="82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7"/>
      <c r="B280" s="83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7"/>
      <c r="B281" s="83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7"/>
      <c r="B282" s="83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7"/>
      <c r="B283" s="83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7"/>
      <c r="B284" s="83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7"/>
      <c r="B285" s="83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7"/>
      <c r="B286" s="83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7"/>
      <c r="B287" s="83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7"/>
      <c r="B288" s="83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7"/>
      <c r="B289" s="83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7"/>
      <c r="B290" s="83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7"/>
      <c r="B291" s="83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7"/>
      <c r="B292" s="83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7"/>
      <c r="B293" s="83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7"/>
      <c r="B294" s="83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7"/>
      <c r="B295" s="83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7"/>
      <c r="B296" s="83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7"/>
      <c r="B297" s="83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7"/>
      <c r="B298" s="83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6"/>
      <c r="B300" s="82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7"/>
      <c r="B301" s="83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7"/>
      <c r="B302" s="83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7"/>
      <c r="B303" s="83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7"/>
      <c r="B304" s="83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7"/>
      <c r="B305" s="83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7"/>
      <c r="B306" s="83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7"/>
      <c r="B307" s="83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7"/>
      <c r="B308" s="83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7"/>
      <c r="B309" s="83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7"/>
      <c r="B310" s="83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7"/>
      <c r="B311" s="83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7"/>
      <c r="B312" s="83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7"/>
      <c r="B313" s="83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7"/>
      <c r="B314" s="83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7"/>
      <c r="B315" s="83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7"/>
      <c r="B316" s="83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7"/>
      <c r="B317" s="83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7"/>
      <c r="B318" s="82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7"/>
      <c r="B319" s="83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7"/>
      <c r="B320" s="83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7"/>
      <c r="B321" s="83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7"/>
      <c r="B322" s="83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7"/>
      <c r="B323" s="83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7"/>
      <c r="B324" s="83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7"/>
      <c r="B325" s="83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7"/>
      <c r="B326" s="83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7"/>
      <c r="B327" s="83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7"/>
      <c r="B328" s="83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7"/>
      <c r="B329" s="83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7"/>
      <c r="B330" s="83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7"/>
      <c r="B331" s="83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7"/>
      <c r="B332" s="83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7"/>
      <c r="B333" s="83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7"/>
      <c r="B334" s="83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7"/>
      <c r="B336" s="82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7"/>
      <c r="B337" s="83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7"/>
      <c r="B338" s="83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7"/>
      <c r="B339" s="83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7"/>
      <c r="B340" s="83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7"/>
      <c r="B341" s="83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7"/>
      <c r="B342" s="83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7"/>
      <c r="B343" s="83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7"/>
      <c r="B344" s="83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7"/>
      <c r="B345" s="83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7"/>
      <c r="B346" s="83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7"/>
      <c r="B347" s="83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7"/>
      <c r="B348" s="83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7"/>
      <c r="B349" s="83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7"/>
      <c r="B350" s="83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7"/>
      <c r="B351" s="83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7"/>
      <c r="B352" s="83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7"/>
      <c r="B353" s="83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7"/>
      <c r="B354" s="83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6"/>
      <c r="B356" s="82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7"/>
      <c r="B357" s="83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7"/>
      <c r="B358" s="83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7"/>
      <c r="B359" s="83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7"/>
      <c r="B360" s="83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7"/>
      <c r="B361" s="83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7"/>
      <c r="B362" s="83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7"/>
      <c r="B363" s="83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7"/>
      <c r="B364" s="83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7"/>
      <c r="B365" s="82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7"/>
      <c r="B366" s="83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7"/>
      <c r="B367" s="83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7"/>
      <c r="B368" s="83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7"/>
      <c r="B369" s="83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7"/>
      <c r="B370" s="83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7"/>
      <c r="B371" s="83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7"/>
      <c r="B372" s="83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7"/>
      <c r="B373" s="83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7"/>
      <c r="B374" s="83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7"/>
      <c r="B375" s="83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7"/>
      <c r="B376" s="83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3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4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6"/>
      <c r="B380" s="91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7"/>
      <c r="B381" s="92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7"/>
      <c r="B382" s="92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7"/>
      <c r="B383" s="92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7"/>
      <c r="B384" s="92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7"/>
      <c r="B385" s="92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7"/>
      <c r="B386" s="92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7"/>
      <c r="B387" s="92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7"/>
      <c r="B388" s="92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7"/>
      <c r="B389" s="92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7"/>
      <c r="B390" s="82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7"/>
      <c r="B391" s="83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7"/>
      <c r="B392" s="83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7"/>
      <c r="B393" s="83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7"/>
      <c r="B394" s="83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7"/>
      <c r="B395" s="83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7"/>
      <c r="B396" s="83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1"/>
      <c r="B398" s="93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1"/>
      <c r="B399" s="94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1"/>
      <c r="B400" s="94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1"/>
      <c r="B401" s="94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1"/>
      <c r="B402" s="94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1"/>
      <c r="B403" s="94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1"/>
      <c r="B404" s="94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1"/>
      <c r="B405" s="94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1"/>
      <c r="B406" s="94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1"/>
      <c r="B407" s="94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1"/>
      <c r="B408" s="82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1"/>
      <c r="B409" s="83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1"/>
      <c r="B410" s="83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1"/>
      <c r="B411" s="83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1"/>
      <c r="B412" s="83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1"/>
      <c r="B413" s="83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1"/>
      <c r="B414" s="83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1"/>
      <c r="B415" s="83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1"/>
      <c r="B416" s="83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1"/>
      <c r="B417" s="84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1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69"/>
  <sheetViews>
    <sheetView tabSelected="1" topLeftCell="A46" zoomScaleNormal="100" workbookViewId="0">
      <selection activeCell="A6" sqref="A1:XFD1048576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4" width="12.7109375" style="56" customWidth="1"/>
    <col min="15" max="16384" width="9.140625" style="56"/>
  </cols>
  <sheetData>
    <row r="3" spans="1:14" ht="18" customHeight="1" x14ac:dyDescent="0.25">
      <c r="A3" s="104" t="s">
        <v>94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</row>
    <row r="4" spans="1:14" ht="90" customHeight="1" x14ac:dyDescent="0.25">
      <c r="A4" s="105" t="s">
        <v>1</v>
      </c>
      <c r="B4" s="91" t="s">
        <v>2</v>
      </c>
      <c r="C4" s="91" t="s">
        <v>3</v>
      </c>
      <c r="D4" s="108" t="s">
        <v>4</v>
      </c>
      <c r="E4" s="91" t="s">
        <v>95</v>
      </c>
      <c r="F4" s="91" t="s">
        <v>96</v>
      </c>
      <c r="G4" s="110" t="s">
        <v>97</v>
      </c>
      <c r="H4" s="110"/>
      <c r="I4" s="110" t="s">
        <v>98</v>
      </c>
      <c r="J4" s="110"/>
      <c r="K4" s="110" t="s">
        <v>99</v>
      </c>
      <c r="L4" s="110"/>
      <c r="M4" s="110" t="s">
        <v>100</v>
      </c>
      <c r="N4" s="110"/>
    </row>
    <row r="5" spans="1:14" ht="15.75" x14ac:dyDescent="0.25">
      <c r="A5" s="106"/>
      <c r="B5" s="107"/>
      <c r="C5" s="107"/>
      <c r="D5" s="109"/>
      <c r="E5" s="107"/>
      <c r="F5" s="107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  <c r="M5" s="57" t="s">
        <v>101</v>
      </c>
      <c r="N5" s="57" t="s">
        <v>102</v>
      </c>
    </row>
    <row r="6" spans="1:14" ht="18" customHeight="1" x14ac:dyDescent="0.25">
      <c r="A6" s="100" t="s">
        <v>112</v>
      </c>
      <c r="B6" s="58" t="s">
        <v>114</v>
      </c>
      <c r="C6" s="3" t="s">
        <v>41</v>
      </c>
      <c r="D6" s="4" t="s">
        <v>46</v>
      </c>
      <c r="E6" s="59" t="s">
        <v>103</v>
      </c>
      <c r="F6" s="60">
        <v>5</v>
      </c>
      <c r="G6" s="66">
        <v>61</v>
      </c>
      <c r="H6" s="69">
        <f>G6*1.95583</f>
        <v>119.30562999999999</v>
      </c>
      <c r="I6" s="66">
        <f>F6*G6</f>
        <v>305</v>
      </c>
      <c r="J6" s="69">
        <f>F6*H6</f>
        <v>596.52814999999998</v>
      </c>
      <c r="K6" s="97"/>
      <c r="L6" s="97"/>
      <c r="M6" s="97"/>
      <c r="N6" s="97"/>
    </row>
    <row r="7" spans="1:14" ht="18" customHeight="1" x14ac:dyDescent="0.25">
      <c r="A7" s="100"/>
      <c r="B7" s="58"/>
      <c r="C7" s="3" t="s">
        <v>32</v>
      </c>
      <c r="D7" s="4" t="s">
        <v>46</v>
      </c>
      <c r="E7" s="59" t="s">
        <v>103</v>
      </c>
      <c r="F7" s="60">
        <v>66</v>
      </c>
      <c r="G7" s="66">
        <v>61</v>
      </c>
      <c r="H7" s="69">
        <f>G7*1.95583</f>
        <v>119.30562999999999</v>
      </c>
      <c r="I7" s="66">
        <f>F7*G7</f>
        <v>4026</v>
      </c>
      <c r="J7" s="69">
        <f>F7*H7</f>
        <v>7874.1715799999993</v>
      </c>
      <c r="K7" s="98"/>
      <c r="L7" s="98"/>
      <c r="M7" s="98"/>
      <c r="N7" s="98"/>
    </row>
    <row r="8" spans="1:14" ht="18" customHeight="1" x14ac:dyDescent="0.25">
      <c r="A8" s="100"/>
      <c r="B8" s="61"/>
      <c r="C8" s="95" t="s">
        <v>115</v>
      </c>
      <c r="D8" s="96"/>
      <c r="E8" s="62"/>
      <c r="F8" s="63">
        <f>SUM(F6:F7)</f>
        <v>71</v>
      </c>
      <c r="G8" s="67"/>
      <c r="H8" s="70"/>
      <c r="I8" s="67">
        <f>SUM(I6:I7)</f>
        <v>4331</v>
      </c>
      <c r="J8" s="70">
        <f>SUM(J6:J7)</f>
        <v>8470.6997299999985</v>
      </c>
      <c r="K8" s="98"/>
      <c r="L8" s="98"/>
      <c r="M8" s="98"/>
      <c r="N8" s="98"/>
    </row>
    <row r="9" spans="1:14" ht="18" customHeight="1" x14ac:dyDescent="0.25">
      <c r="A9" s="100"/>
      <c r="B9" s="75" t="s">
        <v>126</v>
      </c>
      <c r="C9" s="3" t="s">
        <v>32</v>
      </c>
      <c r="D9" s="4" t="s">
        <v>46</v>
      </c>
      <c r="E9" s="59" t="s">
        <v>103</v>
      </c>
      <c r="F9" s="60">
        <v>0</v>
      </c>
      <c r="G9" s="66">
        <v>61</v>
      </c>
      <c r="H9" s="69">
        <f t="shared" ref="H9:H12" si="0">G9*1.95583</f>
        <v>119.30562999999999</v>
      </c>
      <c r="I9" s="66">
        <f t="shared" ref="I9:I12" si="1">F9*G9</f>
        <v>0</v>
      </c>
      <c r="J9" s="69">
        <f t="shared" ref="J9:J12" si="2">F9*H9</f>
        <v>0</v>
      </c>
      <c r="K9" s="98"/>
      <c r="L9" s="98"/>
      <c r="M9" s="98"/>
      <c r="N9" s="98"/>
    </row>
    <row r="10" spans="1:14" ht="18" customHeight="1" x14ac:dyDescent="0.25">
      <c r="A10" s="100"/>
      <c r="B10" s="58"/>
      <c r="C10" s="3" t="s">
        <v>33</v>
      </c>
      <c r="D10" s="4" t="s">
        <v>46</v>
      </c>
      <c r="E10" s="59" t="s">
        <v>103</v>
      </c>
      <c r="F10" s="60">
        <v>3</v>
      </c>
      <c r="G10" s="66">
        <v>54</v>
      </c>
      <c r="H10" s="69">
        <f t="shared" si="0"/>
        <v>105.61481999999999</v>
      </c>
      <c r="I10" s="66">
        <f t="shared" si="1"/>
        <v>162</v>
      </c>
      <c r="J10" s="69">
        <f t="shared" si="2"/>
        <v>316.84445999999997</v>
      </c>
      <c r="K10" s="98"/>
      <c r="L10" s="98"/>
      <c r="M10" s="98"/>
      <c r="N10" s="98"/>
    </row>
    <row r="11" spans="1:14" ht="18" customHeight="1" x14ac:dyDescent="0.25">
      <c r="A11" s="100"/>
      <c r="B11" s="58"/>
      <c r="C11" s="3" t="s">
        <v>21</v>
      </c>
      <c r="D11" s="4" t="s">
        <v>46</v>
      </c>
      <c r="E11" s="59" t="s">
        <v>103</v>
      </c>
      <c r="F11" s="60">
        <v>0</v>
      </c>
      <c r="G11" s="66">
        <v>54</v>
      </c>
      <c r="H11" s="69">
        <f t="shared" si="0"/>
        <v>105.61481999999999</v>
      </c>
      <c r="I11" s="66">
        <f t="shared" si="1"/>
        <v>0</v>
      </c>
      <c r="J11" s="69">
        <f t="shared" si="2"/>
        <v>0</v>
      </c>
      <c r="K11" s="98"/>
      <c r="L11" s="98"/>
      <c r="M11" s="98"/>
      <c r="N11" s="98"/>
    </row>
    <row r="12" spans="1:14" ht="18" customHeight="1" x14ac:dyDescent="0.25">
      <c r="A12" s="100"/>
      <c r="B12" s="58"/>
      <c r="C12" s="3" t="s">
        <v>15</v>
      </c>
      <c r="D12" s="4" t="s">
        <v>46</v>
      </c>
      <c r="E12" s="59" t="s">
        <v>103</v>
      </c>
      <c r="F12" s="60">
        <v>1</v>
      </c>
      <c r="G12" s="66">
        <v>54</v>
      </c>
      <c r="H12" s="69">
        <f t="shared" si="0"/>
        <v>105.61481999999999</v>
      </c>
      <c r="I12" s="66">
        <f t="shared" si="1"/>
        <v>54</v>
      </c>
      <c r="J12" s="69">
        <f t="shared" si="2"/>
        <v>105.61481999999999</v>
      </c>
      <c r="K12" s="98"/>
      <c r="L12" s="98"/>
      <c r="M12" s="98"/>
      <c r="N12" s="98"/>
    </row>
    <row r="13" spans="1:14" ht="18" customHeight="1" x14ac:dyDescent="0.25">
      <c r="A13" s="100"/>
      <c r="B13" s="61"/>
      <c r="C13" s="95" t="s">
        <v>127</v>
      </c>
      <c r="D13" s="96"/>
      <c r="E13" s="62"/>
      <c r="F13" s="63">
        <f>SUM(F9:F12)</f>
        <v>4</v>
      </c>
      <c r="G13" s="67"/>
      <c r="H13" s="70"/>
      <c r="I13" s="67">
        <f>SUM(I9:I12)</f>
        <v>216</v>
      </c>
      <c r="J13" s="70">
        <f>SUM(J9:J12)</f>
        <v>422.45927999999998</v>
      </c>
      <c r="K13" s="98"/>
      <c r="L13" s="98"/>
      <c r="M13" s="98"/>
      <c r="N13" s="98"/>
    </row>
    <row r="14" spans="1:14" ht="18" customHeight="1" x14ac:dyDescent="0.25">
      <c r="A14" s="100"/>
      <c r="B14" s="75" t="s">
        <v>128</v>
      </c>
      <c r="C14" s="3" t="s">
        <v>32</v>
      </c>
      <c r="D14" s="4" t="s">
        <v>46</v>
      </c>
      <c r="E14" s="59" t="s">
        <v>103</v>
      </c>
      <c r="F14" s="60">
        <v>0</v>
      </c>
      <c r="G14" s="66">
        <v>61</v>
      </c>
      <c r="H14" s="69">
        <f t="shared" ref="H14:H17" si="3">G14*1.95583</f>
        <v>119.30562999999999</v>
      </c>
      <c r="I14" s="66">
        <f t="shared" ref="I14:I17" si="4">F14*G14</f>
        <v>0</v>
      </c>
      <c r="J14" s="69">
        <f t="shared" ref="J14:J17" si="5">F14*H14</f>
        <v>0</v>
      </c>
      <c r="K14" s="98"/>
      <c r="L14" s="98"/>
      <c r="M14" s="98"/>
      <c r="N14" s="98"/>
    </row>
    <row r="15" spans="1:14" ht="18" customHeight="1" x14ac:dyDescent="0.25">
      <c r="A15" s="100"/>
      <c r="B15" s="58"/>
      <c r="C15" s="3" t="s">
        <v>33</v>
      </c>
      <c r="D15" s="4" t="s">
        <v>46</v>
      </c>
      <c r="E15" s="59" t="s">
        <v>103</v>
      </c>
      <c r="F15" s="60">
        <v>4</v>
      </c>
      <c r="G15" s="66">
        <v>54</v>
      </c>
      <c r="H15" s="69">
        <f t="shared" si="3"/>
        <v>105.61481999999999</v>
      </c>
      <c r="I15" s="66">
        <f t="shared" si="4"/>
        <v>216</v>
      </c>
      <c r="J15" s="69">
        <f t="shared" si="5"/>
        <v>422.45927999999998</v>
      </c>
      <c r="K15" s="98"/>
      <c r="L15" s="98"/>
      <c r="M15" s="98"/>
      <c r="N15" s="98"/>
    </row>
    <row r="16" spans="1:14" ht="18" customHeight="1" x14ac:dyDescent="0.25">
      <c r="A16" s="100"/>
      <c r="B16" s="58"/>
      <c r="C16" s="3" t="s">
        <v>21</v>
      </c>
      <c r="D16" s="4" t="s">
        <v>46</v>
      </c>
      <c r="E16" s="59" t="s">
        <v>103</v>
      </c>
      <c r="F16" s="60">
        <v>0</v>
      </c>
      <c r="G16" s="66">
        <v>54</v>
      </c>
      <c r="H16" s="69">
        <f t="shared" si="3"/>
        <v>105.61481999999999</v>
      </c>
      <c r="I16" s="66">
        <f t="shared" si="4"/>
        <v>0</v>
      </c>
      <c r="J16" s="69">
        <f t="shared" si="5"/>
        <v>0</v>
      </c>
      <c r="K16" s="98"/>
      <c r="L16" s="98"/>
      <c r="M16" s="98"/>
      <c r="N16" s="98"/>
    </row>
    <row r="17" spans="1:14" ht="18" customHeight="1" x14ac:dyDescent="0.25">
      <c r="A17" s="100"/>
      <c r="B17" s="58"/>
      <c r="C17" s="3" t="s">
        <v>15</v>
      </c>
      <c r="D17" s="4" t="s">
        <v>46</v>
      </c>
      <c r="E17" s="59" t="s">
        <v>103</v>
      </c>
      <c r="F17" s="60">
        <v>1</v>
      </c>
      <c r="G17" s="66">
        <v>54</v>
      </c>
      <c r="H17" s="69">
        <f t="shared" si="3"/>
        <v>105.61481999999999</v>
      </c>
      <c r="I17" s="66">
        <f t="shared" si="4"/>
        <v>54</v>
      </c>
      <c r="J17" s="69">
        <f t="shared" si="5"/>
        <v>105.61481999999999</v>
      </c>
      <c r="K17" s="98"/>
      <c r="L17" s="98"/>
      <c r="M17" s="98"/>
      <c r="N17" s="98"/>
    </row>
    <row r="18" spans="1:14" ht="18" customHeight="1" x14ac:dyDescent="0.25">
      <c r="A18" s="100"/>
      <c r="B18" s="61"/>
      <c r="C18" s="95" t="s">
        <v>129</v>
      </c>
      <c r="D18" s="96"/>
      <c r="E18" s="62"/>
      <c r="F18" s="63">
        <f>SUM(F14:F17)</f>
        <v>5</v>
      </c>
      <c r="G18" s="67"/>
      <c r="H18" s="70"/>
      <c r="I18" s="67">
        <f>SUM(I14:I17)</f>
        <v>270</v>
      </c>
      <c r="J18" s="70">
        <f>SUM(J14:J17)</f>
        <v>528.07409999999993</v>
      </c>
      <c r="K18" s="98"/>
      <c r="L18" s="98"/>
      <c r="M18" s="98"/>
      <c r="N18" s="98"/>
    </row>
    <row r="19" spans="1:14" ht="18" customHeight="1" x14ac:dyDescent="0.25">
      <c r="A19" s="100"/>
      <c r="B19" s="73" t="s">
        <v>116</v>
      </c>
      <c r="C19" s="3" t="s">
        <v>32</v>
      </c>
      <c r="D19" s="4" t="s">
        <v>46</v>
      </c>
      <c r="E19" s="59" t="s">
        <v>103</v>
      </c>
      <c r="F19" s="60">
        <v>13</v>
      </c>
      <c r="G19" s="66">
        <v>61</v>
      </c>
      <c r="H19" s="69">
        <f t="shared" ref="H19:H22" si="6">G19*1.95583</f>
        <v>119.30562999999999</v>
      </c>
      <c r="I19" s="66">
        <f t="shared" ref="I19:I22" si="7">F19*G19</f>
        <v>793</v>
      </c>
      <c r="J19" s="69">
        <f t="shared" ref="J19:J22" si="8">F19*H19</f>
        <v>1550.9731899999999</v>
      </c>
      <c r="K19" s="98"/>
      <c r="L19" s="98"/>
      <c r="M19" s="98"/>
      <c r="N19" s="98"/>
    </row>
    <row r="20" spans="1:14" ht="18" customHeight="1" x14ac:dyDescent="0.25">
      <c r="A20" s="100"/>
      <c r="B20" s="58"/>
      <c r="C20" s="3" t="s">
        <v>33</v>
      </c>
      <c r="D20" s="4" t="s">
        <v>46</v>
      </c>
      <c r="E20" s="59" t="s">
        <v>103</v>
      </c>
      <c r="F20" s="60">
        <v>12</v>
      </c>
      <c r="G20" s="66">
        <v>54</v>
      </c>
      <c r="H20" s="69">
        <f t="shared" si="6"/>
        <v>105.61481999999999</v>
      </c>
      <c r="I20" s="66">
        <f t="shared" si="7"/>
        <v>648</v>
      </c>
      <c r="J20" s="69">
        <f t="shared" si="8"/>
        <v>1267.3778399999999</v>
      </c>
      <c r="K20" s="98"/>
      <c r="L20" s="98"/>
      <c r="M20" s="98"/>
      <c r="N20" s="98"/>
    </row>
    <row r="21" spans="1:14" ht="18" customHeight="1" x14ac:dyDescent="0.25">
      <c r="A21" s="100"/>
      <c r="B21" s="58"/>
      <c r="C21" s="3" t="s">
        <v>21</v>
      </c>
      <c r="D21" s="4" t="s">
        <v>46</v>
      </c>
      <c r="E21" s="59" t="s">
        <v>103</v>
      </c>
      <c r="F21" s="60">
        <v>5</v>
      </c>
      <c r="G21" s="66">
        <v>54</v>
      </c>
      <c r="H21" s="69">
        <f t="shared" si="6"/>
        <v>105.61481999999999</v>
      </c>
      <c r="I21" s="66">
        <f t="shared" si="7"/>
        <v>270</v>
      </c>
      <c r="J21" s="69">
        <f t="shared" si="8"/>
        <v>528.07409999999993</v>
      </c>
      <c r="K21" s="98"/>
      <c r="L21" s="98"/>
      <c r="M21" s="98"/>
      <c r="N21" s="98"/>
    </row>
    <row r="22" spans="1:14" ht="18" customHeight="1" x14ac:dyDescent="0.25">
      <c r="A22" s="100"/>
      <c r="B22" s="58"/>
      <c r="C22" s="3" t="s">
        <v>15</v>
      </c>
      <c r="D22" s="4" t="s">
        <v>46</v>
      </c>
      <c r="E22" s="59" t="s">
        <v>103</v>
      </c>
      <c r="F22" s="60">
        <v>22</v>
      </c>
      <c r="G22" s="66">
        <v>54</v>
      </c>
      <c r="H22" s="69">
        <f t="shared" si="6"/>
        <v>105.61481999999999</v>
      </c>
      <c r="I22" s="66">
        <f t="shared" si="7"/>
        <v>1188</v>
      </c>
      <c r="J22" s="69">
        <f t="shared" si="8"/>
        <v>2323.5260399999997</v>
      </c>
      <c r="K22" s="98"/>
      <c r="L22" s="98"/>
      <c r="M22" s="98"/>
      <c r="N22" s="98"/>
    </row>
    <row r="23" spans="1:14" ht="18" customHeight="1" x14ac:dyDescent="0.25">
      <c r="A23" s="100"/>
      <c r="B23" s="61"/>
      <c r="C23" s="95" t="s">
        <v>117</v>
      </c>
      <c r="D23" s="96"/>
      <c r="E23" s="62"/>
      <c r="F23" s="63">
        <f>SUM(F19:F22)</f>
        <v>52</v>
      </c>
      <c r="G23" s="67"/>
      <c r="H23" s="70"/>
      <c r="I23" s="67">
        <f>SUM(I19:I22)</f>
        <v>2899</v>
      </c>
      <c r="J23" s="70">
        <f>SUM(J19:J22)</f>
        <v>5669.9511699999994</v>
      </c>
      <c r="K23" s="98"/>
      <c r="L23" s="98"/>
      <c r="M23" s="98"/>
      <c r="N23" s="98"/>
    </row>
    <row r="24" spans="1:14" ht="18" customHeight="1" x14ac:dyDescent="0.25">
      <c r="A24" s="100"/>
      <c r="B24" s="73" t="s">
        <v>104</v>
      </c>
      <c r="C24" s="3" t="s">
        <v>21</v>
      </c>
      <c r="D24" s="4" t="s">
        <v>46</v>
      </c>
      <c r="E24" s="59" t="s">
        <v>103</v>
      </c>
      <c r="F24" s="60">
        <v>101</v>
      </c>
      <c r="G24" s="66">
        <v>54</v>
      </c>
      <c r="H24" s="69">
        <f t="shared" ref="H24:H25" si="9">G24*1.95583</f>
        <v>105.61481999999999</v>
      </c>
      <c r="I24" s="66">
        <f t="shared" ref="I24:I25" si="10">F24*G24</f>
        <v>5454</v>
      </c>
      <c r="J24" s="69">
        <f t="shared" ref="J24:J25" si="11">F24*H24</f>
        <v>10667.096819999999</v>
      </c>
      <c r="K24" s="98"/>
      <c r="L24" s="98"/>
      <c r="M24" s="98"/>
      <c r="N24" s="98"/>
    </row>
    <row r="25" spans="1:14" ht="18" customHeight="1" x14ac:dyDescent="0.25">
      <c r="A25" s="100"/>
      <c r="B25" s="58"/>
      <c r="C25" s="3" t="s">
        <v>15</v>
      </c>
      <c r="D25" s="4" t="s">
        <v>46</v>
      </c>
      <c r="E25" s="59" t="s">
        <v>103</v>
      </c>
      <c r="F25" s="60">
        <v>2</v>
      </c>
      <c r="G25" s="66">
        <v>54</v>
      </c>
      <c r="H25" s="69">
        <f t="shared" si="9"/>
        <v>105.61481999999999</v>
      </c>
      <c r="I25" s="66">
        <f t="shared" si="10"/>
        <v>108</v>
      </c>
      <c r="J25" s="69">
        <f t="shared" si="11"/>
        <v>211.22963999999999</v>
      </c>
      <c r="K25" s="98"/>
      <c r="L25" s="98"/>
      <c r="M25" s="98"/>
      <c r="N25" s="98"/>
    </row>
    <row r="26" spans="1:14" ht="18" customHeight="1" x14ac:dyDescent="0.25">
      <c r="A26" s="100"/>
      <c r="B26" s="61"/>
      <c r="C26" s="95" t="s">
        <v>105</v>
      </c>
      <c r="D26" s="96"/>
      <c r="E26" s="62"/>
      <c r="F26" s="63">
        <f>SUM(F24:F25)</f>
        <v>103</v>
      </c>
      <c r="G26" s="67"/>
      <c r="H26" s="70"/>
      <c r="I26" s="67">
        <f>SUM(I24:I25)</f>
        <v>5562</v>
      </c>
      <c r="J26" s="70">
        <f>SUM(J24:J25)</f>
        <v>10878.326459999998</v>
      </c>
      <c r="K26" s="98"/>
      <c r="L26" s="98"/>
      <c r="M26" s="98"/>
      <c r="N26" s="98"/>
    </row>
    <row r="27" spans="1:14" ht="18" customHeight="1" x14ac:dyDescent="0.25">
      <c r="A27" s="100"/>
      <c r="B27" s="73" t="s">
        <v>106</v>
      </c>
      <c r="C27" s="3" t="s">
        <v>41</v>
      </c>
      <c r="D27" s="4" t="s">
        <v>46</v>
      </c>
      <c r="E27" s="59" t="s">
        <v>103</v>
      </c>
      <c r="F27" s="60">
        <v>9</v>
      </c>
      <c r="G27" s="66">
        <v>61</v>
      </c>
      <c r="H27" s="69">
        <f t="shared" ref="H27:H31" si="12">G27*1.95583</f>
        <v>119.30562999999999</v>
      </c>
      <c r="I27" s="66">
        <f t="shared" ref="I27:I31" si="13">F27*G27</f>
        <v>549</v>
      </c>
      <c r="J27" s="69">
        <f t="shared" ref="J27:J31" si="14">F27*H27</f>
        <v>1073.7506699999999</v>
      </c>
      <c r="K27" s="98"/>
      <c r="L27" s="98"/>
      <c r="M27" s="98"/>
      <c r="N27" s="98"/>
    </row>
    <row r="28" spans="1:14" ht="18" customHeight="1" x14ac:dyDescent="0.25">
      <c r="A28" s="100"/>
      <c r="B28" s="58"/>
      <c r="C28" s="3" t="s">
        <v>32</v>
      </c>
      <c r="D28" s="4" t="s">
        <v>46</v>
      </c>
      <c r="E28" s="59" t="s">
        <v>103</v>
      </c>
      <c r="F28" s="60">
        <v>34</v>
      </c>
      <c r="G28" s="66">
        <v>61</v>
      </c>
      <c r="H28" s="69">
        <f t="shared" si="12"/>
        <v>119.30562999999999</v>
      </c>
      <c r="I28" s="66">
        <f t="shared" si="13"/>
        <v>2074</v>
      </c>
      <c r="J28" s="69">
        <f t="shared" si="14"/>
        <v>4056.3914199999999</v>
      </c>
      <c r="K28" s="98"/>
      <c r="L28" s="98"/>
      <c r="M28" s="98"/>
      <c r="N28" s="98"/>
    </row>
    <row r="29" spans="1:14" ht="18" customHeight="1" x14ac:dyDescent="0.25">
      <c r="A29" s="100"/>
      <c r="B29" s="58"/>
      <c r="C29" s="3" t="s">
        <v>33</v>
      </c>
      <c r="D29" s="4" t="s">
        <v>46</v>
      </c>
      <c r="E29" s="59" t="s">
        <v>103</v>
      </c>
      <c r="F29" s="60">
        <v>34</v>
      </c>
      <c r="G29" s="66">
        <v>54</v>
      </c>
      <c r="H29" s="69">
        <f t="shared" si="12"/>
        <v>105.61481999999999</v>
      </c>
      <c r="I29" s="66">
        <f t="shared" si="13"/>
        <v>1836</v>
      </c>
      <c r="J29" s="69">
        <f t="shared" si="14"/>
        <v>3590.9038799999998</v>
      </c>
      <c r="K29" s="98"/>
      <c r="L29" s="98"/>
      <c r="M29" s="98"/>
      <c r="N29" s="98"/>
    </row>
    <row r="30" spans="1:14" ht="18" customHeight="1" x14ac:dyDescent="0.25">
      <c r="A30" s="100"/>
      <c r="B30" s="58"/>
      <c r="C30" s="3" t="s">
        <v>21</v>
      </c>
      <c r="D30" s="4" t="s">
        <v>46</v>
      </c>
      <c r="E30" s="59" t="s">
        <v>103</v>
      </c>
      <c r="F30" s="60">
        <v>1</v>
      </c>
      <c r="G30" s="66">
        <v>54</v>
      </c>
      <c r="H30" s="69">
        <f t="shared" si="12"/>
        <v>105.61481999999999</v>
      </c>
      <c r="I30" s="66">
        <f t="shared" si="13"/>
        <v>54</v>
      </c>
      <c r="J30" s="69">
        <f t="shared" si="14"/>
        <v>105.61481999999999</v>
      </c>
      <c r="K30" s="98"/>
      <c r="L30" s="98"/>
      <c r="M30" s="98"/>
      <c r="N30" s="98"/>
    </row>
    <row r="31" spans="1:14" ht="18" customHeight="1" x14ac:dyDescent="0.25">
      <c r="A31" s="100"/>
      <c r="B31" s="58"/>
      <c r="C31" s="3" t="s">
        <v>15</v>
      </c>
      <c r="D31" s="4" t="s">
        <v>46</v>
      </c>
      <c r="E31" s="59" t="s">
        <v>103</v>
      </c>
      <c r="F31" s="60">
        <v>2</v>
      </c>
      <c r="G31" s="66">
        <v>54</v>
      </c>
      <c r="H31" s="69">
        <f t="shared" si="12"/>
        <v>105.61481999999999</v>
      </c>
      <c r="I31" s="66">
        <f t="shared" si="13"/>
        <v>108</v>
      </c>
      <c r="J31" s="69">
        <f t="shared" si="14"/>
        <v>211.22963999999999</v>
      </c>
      <c r="K31" s="98"/>
      <c r="L31" s="98"/>
      <c r="M31" s="98"/>
      <c r="N31" s="98"/>
    </row>
    <row r="32" spans="1:14" ht="18" customHeight="1" x14ac:dyDescent="0.25">
      <c r="A32" s="100"/>
      <c r="B32" s="61"/>
      <c r="C32" s="95" t="s">
        <v>107</v>
      </c>
      <c r="D32" s="96"/>
      <c r="E32" s="62"/>
      <c r="F32" s="63">
        <f>SUM(F27:F31)</f>
        <v>80</v>
      </c>
      <c r="G32" s="67"/>
      <c r="H32" s="70"/>
      <c r="I32" s="67">
        <f>SUM(I27:I31)</f>
        <v>4621</v>
      </c>
      <c r="J32" s="70">
        <f>SUM(J27:J31)</f>
        <v>9037.8904299999995</v>
      </c>
      <c r="K32" s="98"/>
      <c r="L32" s="98"/>
      <c r="M32" s="98"/>
      <c r="N32" s="98"/>
    </row>
    <row r="33" spans="1:14" ht="18" customHeight="1" x14ac:dyDescent="0.25">
      <c r="A33" s="100"/>
      <c r="B33" s="73" t="s">
        <v>108</v>
      </c>
      <c r="C33" s="3" t="s">
        <v>32</v>
      </c>
      <c r="D33" s="4" t="s">
        <v>46</v>
      </c>
      <c r="E33" s="59" t="s">
        <v>103</v>
      </c>
      <c r="F33" s="60">
        <v>21</v>
      </c>
      <c r="G33" s="66">
        <v>61</v>
      </c>
      <c r="H33" s="69">
        <f t="shared" ref="H33:H36" si="15">G33*1.95583</f>
        <v>119.30562999999999</v>
      </c>
      <c r="I33" s="66">
        <f t="shared" ref="I33:I36" si="16">F33*G33</f>
        <v>1281</v>
      </c>
      <c r="J33" s="69">
        <f t="shared" ref="J33:J36" si="17">F33*H33</f>
        <v>2505.4182299999998</v>
      </c>
      <c r="K33" s="98"/>
      <c r="L33" s="98"/>
      <c r="M33" s="98"/>
      <c r="N33" s="98"/>
    </row>
    <row r="34" spans="1:14" ht="18" customHeight="1" x14ac:dyDescent="0.25">
      <c r="A34" s="100"/>
      <c r="B34" s="58"/>
      <c r="C34" s="3" t="s">
        <v>33</v>
      </c>
      <c r="D34" s="4" t="s">
        <v>46</v>
      </c>
      <c r="E34" s="59" t="s">
        <v>103</v>
      </c>
      <c r="F34" s="60">
        <v>41</v>
      </c>
      <c r="G34" s="66">
        <v>54</v>
      </c>
      <c r="H34" s="69">
        <f t="shared" si="15"/>
        <v>105.61481999999999</v>
      </c>
      <c r="I34" s="66">
        <f t="shared" si="16"/>
        <v>2214</v>
      </c>
      <c r="J34" s="69">
        <f t="shared" si="17"/>
        <v>4330.2076200000001</v>
      </c>
      <c r="K34" s="98"/>
      <c r="L34" s="98"/>
      <c r="M34" s="98"/>
      <c r="N34" s="98"/>
    </row>
    <row r="35" spans="1:14" ht="18" customHeight="1" x14ac:dyDescent="0.25">
      <c r="A35" s="100"/>
      <c r="B35" s="58"/>
      <c r="C35" s="3" t="s">
        <v>21</v>
      </c>
      <c r="D35" s="4" t="s">
        <v>46</v>
      </c>
      <c r="E35" s="59" t="s">
        <v>103</v>
      </c>
      <c r="F35" s="60">
        <v>103</v>
      </c>
      <c r="G35" s="66">
        <v>54</v>
      </c>
      <c r="H35" s="69">
        <f t="shared" si="15"/>
        <v>105.61481999999999</v>
      </c>
      <c r="I35" s="66">
        <f t="shared" si="16"/>
        <v>5562</v>
      </c>
      <c r="J35" s="69">
        <f t="shared" si="17"/>
        <v>10878.32646</v>
      </c>
      <c r="K35" s="98"/>
      <c r="L35" s="98"/>
      <c r="M35" s="98"/>
      <c r="N35" s="98"/>
    </row>
    <row r="36" spans="1:14" ht="18" customHeight="1" x14ac:dyDescent="0.25">
      <c r="A36" s="100"/>
      <c r="B36" s="58"/>
      <c r="C36" s="3" t="s">
        <v>15</v>
      </c>
      <c r="D36" s="4" t="s">
        <v>46</v>
      </c>
      <c r="E36" s="59" t="s">
        <v>103</v>
      </c>
      <c r="F36" s="60">
        <v>14</v>
      </c>
      <c r="G36" s="66">
        <v>54</v>
      </c>
      <c r="H36" s="69">
        <f t="shared" si="15"/>
        <v>105.61481999999999</v>
      </c>
      <c r="I36" s="66">
        <f t="shared" si="16"/>
        <v>756</v>
      </c>
      <c r="J36" s="69">
        <f t="shared" si="17"/>
        <v>1478.6074799999999</v>
      </c>
      <c r="K36" s="98"/>
      <c r="L36" s="98"/>
      <c r="M36" s="98"/>
      <c r="N36" s="98"/>
    </row>
    <row r="37" spans="1:14" ht="18" customHeight="1" x14ac:dyDescent="0.25">
      <c r="A37" s="100"/>
      <c r="B37" s="61"/>
      <c r="C37" s="95" t="s">
        <v>109</v>
      </c>
      <c r="D37" s="96"/>
      <c r="E37" s="62"/>
      <c r="F37" s="63">
        <f>SUM(F33:F36)</f>
        <v>179</v>
      </c>
      <c r="G37" s="67"/>
      <c r="H37" s="70"/>
      <c r="I37" s="67">
        <f>SUM(I33:I36)</f>
        <v>9813</v>
      </c>
      <c r="J37" s="70">
        <f>SUM(J33:J36)</f>
        <v>19192.559789999999</v>
      </c>
      <c r="K37" s="98"/>
      <c r="L37" s="98"/>
      <c r="M37" s="98"/>
      <c r="N37" s="98"/>
    </row>
    <row r="38" spans="1:14" ht="18" customHeight="1" x14ac:dyDescent="0.25">
      <c r="A38" s="100"/>
      <c r="B38" s="73" t="s">
        <v>118</v>
      </c>
      <c r="C38" s="3" t="s">
        <v>41</v>
      </c>
      <c r="D38" s="4" t="s">
        <v>46</v>
      </c>
      <c r="E38" s="59" t="s">
        <v>103</v>
      </c>
      <c r="F38" s="60">
        <v>3</v>
      </c>
      <c r="G38" s="66">
        <v>61</v>
      </c>
      <c r="H38" s="69">
        <f t="shared" ref="H38:H39" si="18">G38*1.95583</f>
        <v>119.30562999999999</v>
      </c>
      <c r="I38" s="66">
        <f t="shared" ref="I38:I39" si="19">F38*G38</f>
        <v>183</v>
      </c>
      <c r="J38" s="69">
        <f t="shared" ref="J38:J39" si="20">F38*H38</f>
        <v>357.91688999999997</v>
      </c>
      <c r="K38" s="98"/>
      <c r="L38" s="98"/>
      <c r="M38" s="98"/>
      <c r="N38" s="98"/>
    </row>
    <row r="39" spans="1:14" ht="18" customHeight="1" x14ac:dyDescent="0.25">
      <c r="A39" s="100"/>
      <c r="B39" s="58"/>
      <c r="C39" s="3" t="s">
        <v>15</v>
      </c>
      <c r="D39" s="4" t="s">
        <v>46</v>
      </c>
      <c r="E39" s="59" t="s">
        <v>103</v>
      </c>
      <c r="F39" s="60">
        <v>12</v>
      </c>
      <c r="G39" s="66">
        <v>54</v>
      </c>
      <c r="H39" s="69">
        <f t="shared" si="18"/>
        <v>105.61481999999999</v>
      </c>
      <c r="I39" s="66">
        <f t="shared" si="19"/>
        <v>648</v>
      </c>
      <c r="J39" s="69">
        <f t="shared" si="20"/>
        <v>1267.3778399999999</v>
      </c>
      <c r="K39" s="98"/>
      <c r="L39" s="98"/>
      <c r="M39" s="98"/>
      <c r="N39" s="98"/>
    </row>
    <row r="40" spans="1:14" ht="18" customHeight="1" x14ac:dyDescent="0.25">
      <c r="A40" s="100"/>
      <c r="B40" s="61"/>
      <c r="C40" s="95" t="s">
        <v>119</v>
      </c>
      <c r="D40" s="96"/>
      <c r="E40" s="62"/>
      <c r="F40" s="63">
        <f>SUM(F38:F39)</f>
        <v>15</v>
      </c>
      <c r="G40" s="67"/>
      <c r="H40" s="70"/>
      <c r="I40" s="67">
        <f>SUM(I38:I39)</f>
        <v>831</v>
      </c>
      <c r="J40" s="70">
        <f>SUM(J38:J39)</f>
        <v>1625.2947299999998</v>
      </c>
      <c r="K40" s="98"/>
      <c r="L40" s="98"/>
      <c r="M40" s="98"/>
      <c r="N40" s="98"/>
    </row>
    <row r="41" spans="1:14" ht="18" customHeight="1" x14ac:dyDescent="0.25">
      <c r="A41" s="100"/>
      <c r="B41" s="73" t="s">
        <v>120</v>
      </c>
      <c r="C41" s="3" t="s">
        <v>41</v>
      </c>
      <c r="D41" s="4" t="s">
        <v>46</v>
      </c>
      <c r="E41" s="59" t="s">
        <v>103</v>
      </c>
      <c r="F41" s="60">
        <v>6</v>
      </c>
      <c r="G41" s="66">
        <v>61</v>
      </c>
      <c r="H41" s="69">
        <f t="shared" ref="H41:H42" si="21">G41*1.95583</f>
        <v>119.30562999999999</v>
      </c>
      <c r="I41" s="66">
        <f t="shared" ref="I41:I42" si="22">F41*G41</f>
        <v>366</v>
      </c>
      <c r="J41" s="69">
        <f t="shared" ref="J41:J42" si="23">F41*H41</f>
        <v>715.83377999999993</v>
      </c>
      <c r="K41" s="98"/>
      <c r="L41" s="98"/>
      <c r="M41" s="98"/>
      <c r="N41" s="98"/>
    </row>
    <row r="42" spans="1:14" ht="18" customHeight="1" x14ac:dyDescent="0.25">
      <c r="A42" s="100"/>
      <c r="B42" s="58"/>
      <c r="C42" s="3" t="s">
        <v>15</v>
      </c>
      <c r="D42" s="4" t="s">
        <v>46</v>
      </c>
      <c r="E42" s="59" t="s">
        <v>103</v>
      </c>
      <c r="F42" s="60">
        <v>2</v>
      </c>
      <c r="G42" s="66">
        <v>54</v>
      </c>
      <c r="H42" s="69">
        <f t="shared" si="21"/>
        <v>105.61481999999999</v>
      </c>
      <c r="I42" s="66">
        <f t="shared" si="22"/>
        <v>108</v>
      </c>
      <c r="J42" s="69">
        <f t="shared" si="23"/>
        <v>211.22963999999999</v>
      </c>
      <c r="K42" s="98"/>
      <c r="L42" s="98"/>
      <c r="M42" s="98"/>
      <c r="N42" s="98"/>
    </row>
    <row r="43" spans="1:14" ht="18" customHeight="1" x14ac:dyDescent="0.25">
      <c r="A43" s="100"/>
      <c r="B43" s="61"/>
      <c r="C43" s="95" t="s">
        <v>121</v>
      </c>
      <c r="D43" s="96"/>
      <c r="E43" s="62"/>
      <c r="F43" s="63">
        <f>SUM(F41:F42)</f>
        <v>8</v>
      </c>
      <c r="G43" s="67"/>
      <c r="H43" s="70"/>
      <c r="I43" s="67">
        <f>SUM(I41:I42)</f>
        <v>474</v>
      </c>
      <c r="J43" s="70">
        <f>SUM(J41:J42)</f>
        <v>927.06341999999995</v>
      </c>
      <c r="K43" s="98"/>
      <c r="L43" s="98"/>
      <c r="M43" s="98"/>
      <c r="N43" s="98"/>
    </row>
    <row r="44" spans="1:14" ht="18" customHeight="1" x14ac:dyDescent="0.25">
      <c r="A44" s="100"/>
      <c r="B44" s="73" t="s">
        <v>122</v>
      </c>
      <c r="C44" s="3" t="s">
        <v>41</v>
      </c>
      <c r="D44" s="4" t="s">
        <v>46</v>
      </c>
      <c r="E44" s="59" t="s">
        <v>103</v>
      </c>
      <c r="F44" s="60">
        <v>50</v>
      </c>
      <c r="G44" s="66">
        <v>61</v>
      </c>
      <c r="H44" s="69">
        <f t="shared" ref="H44:H48" si="24">G44*1.95583</f>
        <v>119.30562999999999</v>
      </c>
      <c r="I44" s="66">
        <f t="shared" ref="I44:I48" si="25">F44*G44</f>
        <v>3050</v>
      </c>
      <c r="J44" s="69">
        <f t="shared" ref="J44:J48" si="26">F44*H44</f>
        <v>5965.2815000000001</v>
      </c>
      <c r="K44" s="98"/>
      <c r="L44" s="98"/>
      <c r="M44" s="98"/>
      <c r="N44" s="98"/>
    </row>
    <row r="45" spans="1:14" ht="18" customHeight="1" x14ac:dyDescent="0.25">
      <c r="A45" s="100"/>
      <c r="B45" s="58"/>
      <c r="C45" s="3" t="s">
        <v>32</v>
      </c>
      <c r="D45" s="4" t="s">
        <v>46</v>
      </c>
      <c r="E45" s="59" t="s">
        <v>103</v>
      </c>
      <c r="F45" s="60">
        <v>0</v>
      </c>
      <c r="G45" s="66">
        <v>61</v>
      </c>
      <c r="H45" s="69">
        <f t="shared" si="24"/>
        <v>119.30562999999999</v>
      </c>
      <c r="I45" s="66">
        <f t="shared" si="25"/>
        <v>0</v>
      </c>
      <c r="J45" s="69">
        <f t="shared" si="26"/>
        <v>0</v>
      </c>
      <c r="K45" s="98"/>
      <c r="L45" s="98"/>
      <c r="M45" s="98"/>
      <c r="N45" s="98"/>
    </row>
    <row r="46" spans="1:14" ht="18" customHeight="1" x14ac:dyDescent="0.25">
      <c r="A46" s="100"/>
      <c r="B46" s="58"/>
      <c r="C46" s="3" t="s">
        <v>33</v>
      </c>
      <c r="D46" s="4" t="s">
        <v>46</v>
      </c>
      <c r="E46" s="59" t="s">
        <v>103</v>
      </c>
      <c r="F46" s="60">
        <v>15</v>
      </c>
      <c r="G46" s="66">
        <v>54</v>
      </c>
      <c r="H46" s="69">
        <f t="shared" si="24"/>
        <v>105.61481999999999</v>
      </c>
      <c r="I46" s="66">
        <f t="shared" si="25"/>
        <v>810</v>
      </c>
      <c r="J46" s="69">
        <f t="shared" si="26"/>
        <v>1584.2222999999999</v>
      </c>
      <c r="K46" s="98"/>
      <c r="L46" s="98"/>
      <c r="M46" s="98"/>
      <c r="N46" s="98"/>
    </row>
    <row r="47" spans="1:14" ht="18" customHeight="1" x14ac:dyDescent="0.25">
      <c r="A47" s="100"/>
      <c r="B47" s="58"/>
      <c r="C47" s="3" t="s">
        <v>21</v>
      </c>
      <c r="D47" s="4" t="s">
        <v>46</v>
      </c>
      <c r="E47" s="59" t="s">
        <v>103</v>
      </c>
      <c r="F47" s="60">
        <v>4</v>
      </c>
      <c r="G47" s="66">
        <v>54</v>
      </c>
      <c r="H47" s="69">
        <f t="shared" si="24"/>
        <v>105.61481999999999</v>
      </c>
      <c r="I47" s="66">
        <f t="shared" si="25"/>
        <v>216</v>
      </c>
      <c r="J47" s="69">
        <f t="shared" si="26"/>
        <v>422.45927999999998</v>
      </c>
      <c r="K47" s="98"/>
      <c r="L47" s="98"/>
      <c r="M47" s="98"/>
      <c r="N47" s="98"/>
    </row>
    <row r="48" spans="1:14" ht="18" customHeight="1" x14ac:dyDescent="0.25">
      <c r="A48" s="100"/>
      <c r="B48" s="58"/>
      <c r="C48" s="3" t="s">
        <v>15</v>
      </c>
      <c r="D48" s="4" t="s">
        <v>46</v>
      </c>
      <c r="E48" s="59" t="s">
        <v>103</v>
      </c>
      <c r="F48" s="60">
        <v>2</v>
      </c>
      <c r="G48" s="66">
        <v>54</v>
      </c>
      <c r="H48" s="69">
        <f t="shared" si="24"/>
        <v>105.61481999999999</v>
      </c>
      <c r="I48" s="66">
        <f t="shared" si="25"/>
        <v>108</v>
      </c>
      <c r="J48" s="69">
        <f t="shared" si="26"/>
        <v>211.22963999999999</v>
      </c>
      <c r="K48" s="98"/>
      <c r="L48" s="98"/>
      <c r="M48" s="98"/>
      <c r="N48" s="98"/>
    </row>
    <row r="49" spans="1:14" ht="18" customHeight="1" x14ac:dyDescent="0.25">
      <c r="A49" s="100"/>
      <c r="B49" s="61"/>
      <c r="C49" s="95" t="s">
        <v>123</v>
      </c>
      <c r="D49" s="96"/>
      <c r="E49" s="62"/>
      <c r="F49" s="63">
        <f>SUM(F44:F48)</f>
        <v>71</v>
      </c>
      <c r="G49" s="67"/>
      <c r="H49" s="70"/>
      <c r="I49" s="67">
        <f>SUM(I44:I48)</f>
        <v>4184</v>
      </c>
      <c r="J49" s="70">
        <f>SUM(J44:J48)</f>
        <v>8183.19272</v>
      </c>
      <c r="K49" s="98"/>
      <c r="L49" s="98"/>
      <c r="M49" s="98"/>
      <c r="N49" s="98"/>
    </row>
    <row r="50" spans="1:14" ht="18" customHeight="1" x14ac:dyDescent="0.25">
      <c r="A50" s="100"/>
      <c r="B50" s="73" t="s">
        <v>110</v>
      </c>
      <c r="C50" s="3" t="s">
        <v>41</v>
      </c>
      <c r="D50" s="4" t="s">
        <v>46</v>
      </c>
      <c r="E50" s="59" t="s">
        <v>103</v>
      </c>
      <c r="F50" s="60">
        <v>36</v>
      </c>
      <c r="G50" s="66">
        <v>61</v>
      </c>
      <c r="H50" s="69">
        <f t="shared" ref="H50:H54" si="27">G50*1.95583</f>
        <v>119.30562999999999</v>
      </c>
      <c r="I50" s="66">
        <f t="shared" ref="I50:I54" si="28">F50*G50</f>
        <v>2196</v>
      </c>
      <c r="J50" s="69">
        <f t="shared" ref="J50:J54" si="29">F50*H50</f>
        <v>4295.0026799999996</v>
      </c>
      <c r="K50" s="98"/>
      <c r="L50" s="98"/>
      <c r="M50" s="98"/>
      <c r="N50" s="98"/>
    </row>
    <row r="51" spans="1:14" ht="18" customHeight="1" x14ac:dyDescent="0.25">
      <c r="A51" s="100"/>
      <c r="B51" s="58"/>
      <c r="C51" s="3" t="s">
        <v>32</v>
      </c>
      <c r="D51" s="4" t="s">
        <v>46</v>
      </c>
      <c r="E51" s="59" t="s">
        <v>103</v>
      </c>
      <c r="F51" s="60">
        <v>137</v>
      </c>
      <c r="G51" s="66">
        <v>61</v>
      </c>
      <c r="H51" s="69">
        <f t="shared" si="27"/>
        <v>119.30562999999999</v>
      </c>
      <c r="I51" s="66">
        <f t="shared" si="28"/>
        <v>8357</v>
      </c>
      <c r="J51" s="69">
        <f t="shared" si="29"/>
        <v>16344.871309999999</v>
      </c>
      <c r="K51" s="98"/>
      <c r="L51" s="98"/>
      <c r="M51" s="98"/>
      <c r="N51" s="98"/>
    </row>
    <row r="52" spans="1:14" ht="18" customHeight="1" x14ac:dyDescent="0.25">
      <c r="A52" s="100"/>
      <c r="B52" s="58"/>
      <c r="C52" s="3" t="s">
        <v>33</v>
      </c>
      <c r="D52" s="4" t="s">
        <v>46</v>
      </c>
      <c r="E52" s="59" t="s">
        <v>103</v>
      </c>
      <c r="F52" s="60">
        <v>18</v>
      </c>
      <c r="G52" s="66">
        <v>54</v>
      </c>
      <c r="H52" s="69">
        <f t="shared" si="27"/>
        <v>105.61481999999999</v>
      </c>
      <c r="I52" s="66">
        <f t="shared" si="28"/>
        <v>972</v>
      </c>
      <c r="J52" s="69">
        <f t="shared" si="29"/>
        <v>1901.0667599999999</v>
      </c>
      <c r="K52" s="98"/>
      <c r="L52" s="98"/>
      <c r="M52" s="98"/>
      <c r="N52" s="98"/>
    </row>
    <row r="53" spans="1:14" ht="18" customHeight="1" x14ac:dyDescent="0.25">
      <c r="A53" s="100"/>
      <c r="B53" s="58"/>
      <c r="C53" s="3" t="s">
        <v>21</v>
      </c>
      <c r="D53" s="4" t="s">
        <v>46</v>
      </c>
      <c r="E53" s="59" t="s">
        <v>103</v>
      </c>
      <c r="F53" s="60">
        <v>76</v>
      </c>
      <c r="G53" s="66">
        <v>54</v>
      </c>
      <c r="H53" s="69">
        <f t="shared" si="27"/>
        <v>105.61481999999999</v>
      </c>
      <c r="I53" s="66">
        <f t="shared" si="28"/>
        <v>4104</v>
      </c>
      <c r="J53" s="69">
        <f t="shared" si="29"/>
        <v>8026.7263199999998</v>
      </c>
      <c r="K53" s="98"/>
      <c r="L53" s="98"/>
      <c r="M53" s="98"/>
      <c r="N53" s="98"/>
    </row>
    <row r="54" spans="1:14" ht="18" customHeight="1" x14ac:dyDescent="0.25">
      <c r="A54" s="100"/>
      <c r="B54" s="58"/>
      <c r="C54" s="3" t="s">
        <v>15</v>
      </c>
      <c r="D54" s="4" t="s">
        <v>46</v>
      </c>
      <c r="E54" s="59" t="s">
        <v>103</v>
      </c>
      <c r="F54" s="60">
        <v>11</v>
      </c>
      <c r="G54" s="66">
        <v>54</v>
      </c>
      <c r="H54" s="69">
        <f t="shared" si="27"/>
        <v>105.61481999999999</v>
      </c>
      <c r="I54" s="66">
        <f t="shared" si="28"/>
        <v>594</v>
      </c>
      <c r="J54" s="69">
        <f t="shared" si="29"/>
        <v>1161.7630199999999</v>
      </c>
      <c r="K54" s="98"/>
      <c r="L54" s="98"/>
      <c r="M54" s="98"/>
      <c r="N54" s="98"/>
    </row>
    <row r="55" spans="1:14" ht="18" customHeight="1" x14ac:dyDescent="0.25">
      <c r="A55" s="100"/>
      <c r="B55" s="61"/>
      <c r="C55" s="95" t="s">
        <v>111</v>
      </c>
      <c r="D55" s="96"/>
      <c r="E55" s="62"/>
      <c r="F55" s="63">
        <f>SUM(F50:F54)</f>
        <v>278</v>
      </c>
      <c r="G55" s="67"/>
      <c r="H55" s="70"/>
      <c r="I55" s="67">
        <f>SUM(I50:I54)</f>
        <v>16223</v>
      </c>
      <c r="J55" s="70">
        <f>SUM(J50:J54)</f>
        <v>31729.430090000002</v>
      </c>
      <c r="K55" s="98"/>
      <c r="L55" s="98"/>
      <c r="M55" s="98"/>
      <c r="N55" s="98"/>
    </row>
    <row r="56" spans="1:14" ht="18" customHeight="1" x14ac:dyDescent="0.25">
      <c r="A56" s="100"/>
      <c r="B56" s="74" t="s">
        <v>124</v>
      </c>
      <c r="C56" s="3" t="s">
        <v>41</v>
      </c>
      <c r="D56" s="4" t="s">
        <v>46</v>
      </c>
      <c r="E56" s="59" t="s">
        <v>103</v>
      </c>
      <c r="F56" s="60">
        <v>4</v>
      </c>
      <c r="G56" s="66">
        <v>61</v>
      </c>
      <c r="H56" s="69">
        <f t="shared" ref="H56:H57" si="30">G56*1.95583</f>
        <v>119.30562999999999</v>
      </c>
      <c r="I56" s="66">
        <f t="shared" ref="I56:I57" si="31">F56*G56</f>
        <v>244</v>
      </c>
      <c r="J56" s="69">
        <f t="shared" ref="J56:J57" si="32">F56*H56</f>
        <v>477.22251999999997</v>
      </c>
      <c r="K56" s="98"/>
      <c r="L56" s="98"/>
      <c r="M56" s="98"/>
      <c r="N56" s="98"/>
    </row>
    <row r="57" spans="1:14" ht="18" customHeight="1" x14ac:dyDescent="0.25">
      <c r="A57" s="100"/>
      <c r="B57" s="58"/>
      <c r="C57" s="3" t="s">
        <v>15</v>
      </c>
      <c r="D57" s="4" t="s">
        <v>46</v>
      </c>
      <c r="E57" s="59" t="s">
        <v>103</v>
      </c>
      <c r="F57" s="60">
        <v>0</v>
      </c>
      <c r="G57" s="66">
        <v>54</v>
      </c>
      <c r="H57" s="69">
        <f t="shared" si="30"/>
        <v>105.61481999999999</v>
      </c>
      <c r="I57" s="66">
        <f t="shared" si="31"/>
        <v>0</v>
      </c>
      <c r="J57" s="69">
        <f t="shared" si="32"/>
        <v>0</v>
      </c>
      <c r="K57" s="98"/>
      <c r="L57" s="98"/>
      <c r="M57" s="98"/>
      <c r="N57" s="98"/>
    </row>
    <row r="58" spans="1:14" ht="18" customHeight="1" x14ac:dyDescent="0.25">
      <c r="A58" s="100"/>
      <c r="B58" s="61"/>
      <c r="C58" s="95" t="s">
        <v>125</v>
      </c>
      <c r="D58" s="96"/>
      <c r="E58" s="62"/>
      <c r="F58" s="63">
        <f>SUM(F56:F57)</f>
        <v>4</v>
      </c>
      <c r="G58" s="67"/>
      <c r="H58" s="70"/>
      <c r="I58" s="67">
        <f>SUM(I56:I57)</f>
        <v>244</v>
      </c>
      <c r="J58" s="70">
        <f>SUM(J56:J57)</f>
        <v>477.22251999999997</v>
      </c>
      <c r="K58" s="98"/>
      <c r="L58" s="98"/>
      <c r="M58" s="98"/>
      <c r="N58" s="98"/>
    </row>
    <row r="59" spans="1:14" ht="18" customHeight="1" x14ac:dyDescent="0.25">
      <c r="A59" s="100"/>
      <c r="B59" s="75" t="s">
        <v>130</v>
      </c>
      <c r="C59" s="3" t="s">
        <v>41</v>
      </c>
      <c r="D59" s="4" t="s">
        <v>46</v>
      </c>
      <c r="E59" s="59" t="s">
        <v>103</v>
      </c>
      <c r="F59" s="60">
        <v>3</v>
      </c>
      <c r="G59" s="66">
        <v>61</v>
      </c>
      <c r="H59" s="69">
        <f t="shared" ref="H59:H63" si="33">G59*1.95583</f>
        <v>119.30562999999999</v>
      </c>
      <c r="I59" s="66">
        <f t="shared" ref="I59:I63" si="34">F59*G59</f>
        <v>183</v>
      </c>
      <c r="J59" s="69">
        <f t="shared" ref="J59:J63" si="35">F59*H59</f>
        <v>357.91688999999997</v>
      </c>
      <c r="K59" s="98"/>
      <c r="L59" s="98"/>
      <c r="M59" s="98"/>
      <c r="N59" s="98"/>
    </row>
    <row r="60" spans="1:14" ht="18" customHeight="1" x14ac:dyDescent="0.25">
      <c r="A60" s="100"/>
      <c r="B60" s="58"/>
      <c r="C60" s="3" t="s">
        <v>32</v>
      </c>
      <c r="D60" s="4" t="s">
        <v>46</v>
      </c>
      <c r="E60" s="59" t="s">
        <v>103</v>
      </c>
      <c r="F60" s="60">
        <v>8</v>
      </c>
      <c r="G60" s="66">
        <v>61</v>
      </c>
      <c r="H60" s="69">
        <f t="shared" si="33"/>
        <v>119.30562999999999</v>
      </c>
      <c r="I60" s="66">
        <f t="shared" si="34"/>
        <v>488</v>
      </c>
      <c r="J60" s="69">
        <f t="shared" si="35"/>
        <v>954.44503999999995</v>
      </c>
      <c r="K60" s="98"/>
      <c r="L60" s="98"/>
      <c r="M60" s="98"/>
      <c r="N60" s="98"/>
    </row>
    <row r="61" spans="1:14" ht="18" customHeight="1" x14ac:dyDescent="0.25">
      <c r="A61" s="100"/>
      <c r="B61" s="58"/>
      <c r="C61" s="3" t="s">
        <v>33</v>
      </c>
      <c r="D61" s="4" t="s">
        <v>46</v>
      </c>
      <c r="E61" s="59" t="s">
        <v>103</v>
      </c>
      <c r="F61" s="60">
        <v>60</v>
      </c>
      <c r="G61" s="66">
        <v>54</v>
      </c>
      <c r="H61" s="69">
        <f t="shared" si="33"/>
        <v>105.61481999999999</v>
      </c>
      <c r="I61" s="66">
        <f t="shared" si="34"/>
        <v>3240</v>
      </c>
      <c r="J61" s="69">
        <f t="shared" si="35"/>
        <v>6336.8891999999996</v>
      </c>
      <c r="K61" s="98"/>
      <c r="L61" s="98"/>
      <c r="M61" s="98"/>
      <c r="N61" s="98"/>
    </row>
    <row r="62" spans="1:14" ht="18" customHeight="1" x14ac:dyDescent="0.25">
      <c r="A62" s="100"/>
      <c r="B62" s="58"/>
      <c r="C62" s="3" t="s">
        <v>21</v>
      </c>
      <c r="D62" s="4" t="s">
        <v>46</v>
      </c>
      <c r="E62" s="59" t="s">
        <v>103</v>
      </c>
      <c r="F62" s="60">
        <v>16</v>
      </c>
      <c r="G62" s="66">
        <v>54</v>
      </c>
      <c r="H62" s="69">
        <f t="shared" si="33"/>
        <v>105.61481999999999</v>
      </c>
      <c r="I62" s="66">
        <f t="shared" si="34"/>
        <v>864</v>
      </c>
      <c r="J62" s="69">
        <f t="shared" si="35"/>
        <v>1689.8371199999999</v>
      </c>
      <c r="K62" s="98"/>
      <c r="L62" s="98"/>
      <c r="M62" s="98"/>
      <c r="N62" s="98"/>
    </row>
    <row r="63" spans="1:14" ht="18" customHeight="1" x14ac:dyDescent="0.25">
      <c r="A63" s="100"/>
      <c r="B63" s="58"/>
      <c r="C63" s="3" t="s">
        <v>15</v>
      </c>
      <c r="D63" s="4" t="s">
        <v>46</v>
      </c>
      <c r="E63" s="59" t="s">
        <v>103</v>
      </c>
      <c r="F63" s="60">
        <v>2</v>
      </c>
      <c r="G63" s="66">
        <v>54</v>
      </c>
      <c r="H63" s="69">
        <f t="shared" si="33"/>
        <v>105.61481999999999</v>
      </c>
      <c r="I63" s="66">
        <f t="shared" si="34"/>
        <v>108</v>
      </c>
      <c r="J63" s="69">
        <f t="shared" si="35"/>
        <v>211.22963999999999</v>
      </c>
      <c r="K63" s="98"/>
      <c r="L63" s="98"/>
      <c r="M63" s="98"/>
      <c r="N63" s="98"/>
    </row>
    <row r="64" spans="1:14" ht="18" customHeight="1" x14ac:dyDescent="0.25">
      <c r="A64" s="100"/>
      <c r="B64" s="61"/>
      <c r="C64" s="95" t="s">
        <v>131</v>
      </c>
      <c r="D64" s="96"/>
      <c r="E64" s="62"/>
      <c r="F64" s="63">
        <f>SUM(F59:F63)</f>
        <v>89</v>
      </c>
      <c r="G64" s="67"/>
      <c r="H64" s="70"/>
      <c r="I64" s="67">
        <f>SUM(I59:I63)</f>
        <v>4883</v>
      </c>
      <c r="J64" s="70">
        <f>SUM(J59:J63)</f>
        <v>9550.3178899999984</v>
      </c>
      <c r="K64" s="99"/>
      <c r="L64" s="99"/>
      <c r="M64" s="99"/>
      <c r="N64" s="99"/>
    </row>
    <row r="65" spans="1:14" ht="18" customHeight="1" x14ac:dyDescent="0.25">
      <c r="A65" s="100"/>
      <c r="B65" s="64"/>
      <c r="C65" s="101" t="s">
        <v>113</v>
      </c>
      <c r="D65" s="102"/>
      <c r="E65" s="103"/>
      <c r="F65" s="65">
        <f>F8+F13+F18+F23+F26+F32+F37+F40+F43+F49+F55+F58+F64</f>
        <v>959</v>
      </c>
      <c r="G65" s="65"/>
      <c r="H65" s="65"/>
      <c r="I65" s="68">
        <f>I8+I13+I18+I23+I26+I32+I37+I40+I43+I49+I55+I58+I64</f>
        <v>54551</v>
      </c>
      <c r="J65" s="71">
        <f t="shared" ref="J65" si="36">J8+J13+J18+J23+J26+J32+J37+J40+J43+J49+J55+J58+J64</f>
        <v>106692.48233</v>
      </c>
      <c r="K65" s="68">
        <f>I65*0.05</f>
        <v>2727.55</v>
      </c>
      <c r="L65" s="71">
        <f>K65*1.95583</f>
        <v>5334.6241165000001</v>
      </c>
      <c r="M65" s="68">
        <v>546</v>
      </c>
      <c r="N65" s="71">
        <f>M65*1.95583</f>
        <v>1067.88318</v>
      </c>
    </row>
    <row r="69" spans="1:14" x14ac:dyDescent="0.25">
      <c r="M69" s="72"/>
    </row>
  </sheetData>
  <autoFilter ref="A4:N65">
    <filterColumn colId="6" showButton="0"/>
    <filterColumn colId="8" showButton="0"/>
    <filterColumn colId="10" showButton="0"/>
    <filterColumn colId="12" showButton="0"/>
  </autoFilter>
  <mergeCells count="30">
    <mergeCell ref="A6:A65"/>
    <mergeCell ref="C8:D8"/>
    <mergeCell ref="C65:E65"/>
    <mergeCell ref="C23:D23"/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  <mergeCell ref="C55:D55"/>
    <mergeCell ref="C64:D64"/>
    <mergeCell ref="K6:K64"/>
    <mergeCell ref="L6:L64"/>
    <mergeCell ref="M6:M64"/>
    <mergeCell ref="N6:N64"/>
    <mergeCell ref="C58:D58"/>
    <mergeCell ref="C49:D49"/>
    <mergeCell ref="C43:D43"/>
    <mergeCell ref="C40:D40"/>
    <mergeCell ref="C37:D37"/>
    <mergeCell ref="C26:D26"/>
    <mergeCell ref="C32:D32"/>
    <mergeCell ref="C13:D13"/>
    <mergeCell ref="C18:D18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65"/>
  <sheetViews>
    <sheetView topLeftCell="A52" workbookViewId="0">
      <selection activeCell="Q14" sqref="Q14"/>
    </sheetView>
  </sheetViews>
  <sheetFormatPr defaultRowHeight="15" x14ac:dyDescent="0.25"/>
  <cols>
    <col min="1" max="1" width="9.7109375" style="56" customWidth="1"/>
    <col min="2" max="3" width="10.7109375" style="56" customWidth="1"/>
    <col min="4" max="4" width="25.7109375" style="56" customWidth="1"/>
    <col min="5" max="6" width="12.7109375" style="56" customWidth="1"/>
    <col min="7" max="8" width="11.7109375" style="56" customWidth="1"/>
    <col min="9" max="10" width="14.7109375" style="56" customWidth="1"/>
    <col min="11" max="12" width="12.7109375" style="56" customWidth="1"/>
    <col min="13" max="16384" width="9.140625" style="56"/>
  </cols>
  <sheetData>
    <row r="3" spans="1:12" ht="18" customHeight="1" x14ac:dyDescent="0.25">
      <c r="A3" s="104" t="s">
        <v>132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</row>
    <row r="4" spans="1:12" ht="90" customHeight="1" x14ac:dyDescent="0.25">
      <c r="A4" s="105" t="s">
        <v>1</v>
      </c>
      <c r="B4" s="91" t="s">
        <v>2</v>
      </c>
      <c r="C4" s="91" t="s">
        <v>3</v>
      </c>
      <c r="D4" s="108" t="s">
        <v>4</v>
      </c>
      <c r="E4" s="91" t="s">
        <v>95</v>
      </c>
      <c r="F4" s="91" t="s">
        <v>96</v>
      </c>
      <c r="G4" s="110" t="s">
        <v>134</v>
      </c>
      <c r="H4" s="110"/>
      <c r="I4" s="110" t="s">
        <v>98</v>
      </c>
      <c r="J4" s="110"/>
      <c r="K4" s="110" t="s">
        <v>133</v>
      </c>
      <c r="L4" s="110"/>
    </row>
    <row r="5" spans="1:12" ht="15.75" x14ac:dyDescent="0.25">
      <c r="A5" s="106"/>
      <c r="B5" s="107"/>
      <c r="C5" s="107"/>
      <c r="D5" s="109"/>
      <c r="E5" s="107"/>
      <c r="F5" s="107"/>
      <c r="G5" s="57" t="s">
        <v>101</v>
      </c>
      <c r="H5" s="57" t="s">
        <v>102</v>
      </c>
      <c r="I5" s="57" t="s">
        <v>101</v>
      </c>
      <c r="J5" s="57" t="s">
        <v>102</v>
      </c>
      <c r="K5" s="57" t="s">
        <v>101</v>
      </c>
      <c r="L5" s="57" t="s">
        <v>102</v>
      </c>
    </row>
    <row r="6" spans="1:12" ht="18" customHeight="1" x14ac:dyDescent="0.25">
      <c r="A6" s="100" t="s">
        <v>112</v>
      </c>
      <c r="B6" s="58" t="s">
        <v>114</v>
      </c>
      <c r="C6" s="3" t="s">
        <v>41</v>
      </c>
      <c r="D6" s="4" t="s">
        <v>46</v>
      </c>
      <c r="E6" s="59" t="s">
        <v>103</v>
      </c>
      <c r="F6" s="60">
        <v>5</v>
      </c>
      <c r="G6" s="66"/>
      <c r="H6" s="69">
        <f>G6*1.95583</f>
        <v>0</v>
      </c>
      <c r="I6" s="66">
        <f>F6*G6</f>
        <v>0</v>
      </c>
      <c r="J6" s="69">
        <f>F6*H6</f>
        <v>0</v>
      </c>
      <c r="K6" s="97"/>
      <c r="L6" s="97"/>
    </row>
    <row r="7" spans="1:12" ht="18" customHeight="1" x14ac:dyDescent="0.25">
      <c r="A7" s="100"/>
      <c r="B7" s="58"/>
      <c r="C7" s="3" t="s">
        <v>32</v>
      </c>
      <c r="D7" s="4" t="s">
        <v>46</v>
      </c>
      <c r="E7" s="59" t="s">
        <v>103</v>
      </c>
      <c r="F7" s="60">
        <v>66</v>
      </c>
      <c r="G7" s="66"/>
      <c r="H7" s="69">
        <f>G7*1.95583</f>
        <v>0</v>
      </c>
      <c r="I7" s="66">
        <f>F7*G7</f>
        <v>0</v>
      </c>
      <c r="J7" s="69">
        <f>F7*H7</f>
        <v>0</v>
      </c>
      <c r="K7" s="98"/>
      <c r="L7" s="98"/>
    </row>
    <row r="8" spans="1:12" ht="18" customHeight="1" x14ac:dyDescent="0.25">
      <c r="A8" s="100"/>
      <c r="B8" s="61"/>
      <c r="C8" s="95" t="s">
        <v>115</v>
      </c>
      <c r="D8" s="96"/>
      <c r="E8" s="62"/>
      <c r="F8" s="63">
        <f>SUM(F6:F7)</f>
        <v>71</v>
      </c>
      <c r="G8" s="67"/>
      <c r="H8" s="70"/>
      <c r="I8" s="67">
        <f>SUM(I6:I7)</f>
        <v>0</v>
      </c>
      <c r="J8" s="70">
        <f>SUM(J6:J7)</f>
        <v>0</v>
      </c>
      <c r="K8" s="98"/>
      <c r="L8" s="98"/>
    </row>
    <row r="9" spans="1:12" ht="18" customHeight="1" x14ac:dyDescent="0.25">
      <c r="A9" s="100"/>
      <c r="B9" s="76" t="s">
        <v>126</v>
      </c>
      <c r="C9" s="3" t="s">
        <v>32</v>
      </c>
      <c r="D9" s="4" t="s">
        <v>46</v>
      </c>
      <c r="E9" s="59" t="s">
        <v>103</v>
      </c>
      <c r="F9" s="60">
        <v>0</v>
      </c>
      <c r="G9" s="66"/>
      <c r="H9" s="69">
        <f t="shared" ref="H9:H12" si="0">G9*1.95583</f>
        <v>0</v>
      </c>
      <c r="I9" s="66">
        <f t="shared" ref="I9:I12" si="1">F9*G9</f>
        <v>0</v>
      </c>
      <c r="J9" s="69">
        <f t="shared" ref="J9:J12" si="2">F9*H9</f>
        <v>0</v>
      </c>
      <c r="K9" s="98"/>
      <c r="L9" s="98"/>
    </row>
    <row r="10" spans="1:12" ht="18" customHeight="1" x14ac:dyDescent="0.25">
      <c r="A10" s="100"/>
      <c r="B10" s="58"/>
      <c r="C10" s="3" t="s">
        <v>33</v>
      </c>
      <c r="D10" s="4" t="s">
        <v>46</v>
      </c>
      <c r="E10" s="59" t="s">
        <v>103</v>
      </c>
      <c r="F10" s="60">
        <v>3</v>
      </c>
      <c r="G10" s="66"/>
      <c r="H10" s="69">
        <f t="shared" si="0"/>
        <v>0</v>
      </c>
      <c r="I10" s="66">
        <f t="shared" si="1"/>
        <v>0</v>
      </c>
      <c r="J10" s="69">
        <f t="shared" si="2"/>
        <v>0</v>
      </c>
      <c r="K10" s="98"/>
      <c r="L10" s="98"/>
    </row>
    <row r="11" spans="1:12" ht="18" customHeight="1" x14ac:dyDescent="0.25">
      <c r="A11" s="100"/>
      <c r="B11" s="58"/>
      <c r="C11" s="3" t="s">
        <v>21</v>
      </c>
      <c r="D11" s="4" t="s">
        <v>46</v>
      </c>
      <c r="E11" s="59" t="s">
        <v>103</v>
      </c>
      <c r="F11" s="60">
        <v>0</v>
      </c>
      <c r="G11" s="66"/>
      <c r="H11" s="69">
        <f t="shared" si="0"/>
        <v>0</v>
      </c>
      <c r="I11" s="66">
        <f t="shared" si="1"/>
        <v>0</v>
      </c>
      <c r="J11" s="69">
        <f t="shared" si="2"/>
        <v>0</v>
      </c>
      <c r="K11" s="98"/>
      <c r="L11" s="98"/>
    </row>
    <row r="12" spans="1:12" ht="18" customHeight="1" x14ac:dyDescent="0.25">
      <c r="A12" s="100"/>
      <c r="B12" s="58"/>
      <c r="C12" s="3" t="s">
        <v>15</v>
      </c>
      <c r="D12" s="4" t="s">
        <v>46</v>
      </c>
      <c r="E12" s="59" t="s">
        <v>103</v>
      </c>
      <c r="F12" s="60">
        <v>1</v>
      </c>
      <c r="G12" s="66"/>
      <c r="H12" s="69">
        <f t="shared" si="0"/>
        <v>0</v>
      </c>
      <c r="I12" s="66">
        <f t="shared" si="1"/>
        <v>0</v>
      </c>
      <c r="J12" s="69">
        <f t="shared" si="2"/>
        <v>0</v>
      </c>
      <c r="K12" s="98"/>
      <c r="L12" s="98"/>
    </row>
    <row r="13" spans="1:12" ht="18" customHeight="1" x14ac:dyDescent="0.25">
      <c r="A13" s="100"/>
      <c r="B13" s="61"/>
      <c r="C13" s="95" t="s">
        <v>127</v>
      </c>
      <c r="D13" s="96"/>
      <c r="E13" s="62"/>
      <c r="F13" s="63">
        <f>SUM(F9:F12)</f>
        <v>4</v>
      </c>
      <c r="G13" s="67"/>
      <c r="H13" s="70"/>
      <c r="I13" s="67">
        <f>SUM(I9:I12)</f>
        <v>0</v>
      </c>
      <c r="J13" s="70">
        <f>SUM(J9:J12)</f>
        <v>0</v>
      </c>
      <c r="K13" s="98"/>
      <c r="L13" s="98"/>
    </row>
    <row r="14" spans="1:12" ht="18" customHeight="1" x14ac:dyDescent="0.25">
      <c r="A14" s="100"/>
      <c r="B14" s="76" t="s">
        <v>128</v>
      </c>
      <c r="C14" s="3" t="s">
        <v>32</v>
      </c>
      <c r="D14" s="4" t="s">
        <v>46</v>
      </c>
      <c r="E14" s="59" t="s">
        <v>103</v>
      </c>
      <c r="F14" s="60">
        <v>0</v>
      </c>
      <c r="G14" s="66"/>
      <c r="H14" s="69">
        <f t="shared" ref="H14:H17" si="3">G14*1.95583</f>
        <v>0</v>
      </c>
      <c r="I14" s="66">
        <f t="shared" ref="I14:I17" si="4">F14*G14</f>
        <v>0</v>
      </c>
      <c r="J14" s="69">
        <f t="shared" ref="J14:J17" si="5">F14*H14</f>
        <v>0</v>
      </c>
      <c r="K14" s="98"/>
      <c r="L14" s="98"/>
    </row>
    <row r="15" spans="1:12" ht="18" customHeight="1" x14ac:dyDescent="0.25">
      <c r="A15" s="100"/>
      <c r="B15" s="58"/>
      <c r="C15" s="3" t="s">
        <v>33</v>
      </c>
      <c r="D15" s="4" t="s">
        <v>46</v>
      </c>
      <c r="E15" s="59" t="s">
        <v>103</v>
      </c>
      <c r="F15" s="60">
        <v>4</v>
      </c>
      <c r="G15" s="66"/>
      <c r="H15" s="69">
        <f t="shared" si="3"/>
        <v>0</v>
      </c>
      <c r="I15" s="66">
        <f t="shared" si="4"/>
        <v>0</v>
      </c>
      <c r="J15" s="69">
        <f t="shared" si="5"/>
        <v>0</v>
      </c>
      <c r="K15" s="98"/>
      <c r="L15" s="98"/>
    </row>
    <row r="16" spans="1:12" ht="18" customHeight="1" x14ac:dyDescent="0.25">
      <c r="A16" s="100"/>
      <c r="B16" s="58"/>
      <c r="C16" s="3" t="s">
        <v>21</v>
      </c>
      <c r="D16" s="4" t="s">
        <v>46</v>
      </c>
      <c r="E16" s="59" t="s">
        <v>103</v>
      </c>
      <c r="F16" s="60">
        <v>0</v>
      </c>
      <c r="G16" s="66"/>
      <c r="H16" s="69">
        <f t="shared" si="3"/>
        <v>0</v>
      </c>
      <c r="I16" s="66">
        <f t="shared" si="4"/>
        <v>0</v>
      </c>
      <c r="J16" s="69">
        <f t="shared" si="5"/>
        <v>0</v>
      </c>
      <c r="K16" s="98"/>
      <c r="L16" s="98"/>
    </row>
    <row r="17" spans="1:12" ht="18" customHeight="1" x14ac:dyDescent="0.25">
      <c r="A17" s="100"/>
      <c r="B17" s="58"/>
      <c r="C17" s="3" t="s">
        <v>15</v>
      </c>
      <c r="D17" s="4" t="s">
        <v>46</v>
      </c>
      <c r="E17" s="59" t="s">
        <v>103</v>
      </c>
      <c r="F17" s="60">
        <v>1</v>
      </c>
      <c r="G17" s="66"/>
      <c r="H17" s="69">
        <f t="shared" si="3"/>
        <v>0</v>
      </c>
      <c r="I17" s="66">
        <f t="shared" si="4"/>
        <v>0</v>
      </c>
      <c r="J17" s="69">
        <f t="shared" si="5"/>
        <v>0</v>
      </c>
      <c r="K17" s="98"/>
      <c r="L17" s="98"/>
    </row>
    <row r="18" spans="1:12" ht="18" customHeight="1" x14ac:dyDescent="0.25">
      <c r="A18" s="100"/>
      <c r="B18" s="61"/>
      <c r="C18" s="95" t="s">
        <v>129</v>
      </c>
      <c r="D18" s="96"/>
      <c r="E18" s="62"/>
      <c r="F18" s="63">
        <f>SUM(F14:F17)</f>
        <v>5</v>
      </c>
      <c r="G18" s="67"/>
      <c r="H18" s="70"/>
      <c r="I18" s="67">
        <f>SUM(I14:I17)</f>
        <v>0</v>
      </c>
      <c r="J18" s="70">
        <f>SUM(J14:J17)</f>
        <v>0</v>
      </c>
      <c r="K18" s="98"/>
      <c r="L18" s="98"/>
    </row>
    <row r="19" spans="1:12" ht="18" customHeight="1" x14ac:dyDescent="0.25">
      <c r="A19" s="100"/>
      <c r="B19" s="76" t="s">
        <v>116</v>
      </c>
      <c r="C19" s="3" t="s">
        <v>32</v>
      </c>
      <c r="D19" s="4" t="s">
        <v>46</v>
      </c>
      <c r="E19" s="59" t="s">
        <v>103</v>
      </c>
      <c r="F19" s="60">
        <v>13</v>
      </c>
      <c r="G19" s="66"/>
      <c r="H19" s="69">
        <f t="shared" ref="H19:H22" si="6">G19*1.95583</f>
        <v>0</v>
      </c>
      <c r="I19" s="66">
        <f t="shared" ref="I19:I22" si="7">F19*G19</f>
        <v>0</v>
      </c>
      <c r="J19" s="69">
        <f t="shared" ref="J19:J22" si="8">F19*H19</f>
        <v>0</v>
      </c>
      <c r="K19" s="98"/>
      <c r="L19" s="98"/>
    </row>
    <row r="20" spans="1:12" ht="18" customHeight="1" x14ac:dyDescent="0.25">
      <c r="A20" s="100"/>
      <c r="B20" s="58"/>
      <c r="C20" s="3" t="s">
        <v>33</v>
      </c>
      <c r="D20" s="4" t="s">
        <v>46</v>
      </c>
      <c r="E20" s="59" t="s">
        <v>103</v>
      </c>
      <c r="F20" s="60">
        <v>12</v>
      </c>
      <c r="G20" s="66"/>
      <c r="H20" s="69">
        <f t="shared" si="6"/>
        <v>0</v>
      </c>
      <c r="I20" s="66">
        <f t="shared" si="7"/>
        <v>0</v>
      </c>
      <c r="J20" s="69">
        <f t="shared" si="8"/>
        <v>0</v>
      </c>
      <c r="K20" s="98"/>
      <c r="L20" s="98"/>
    </row>
    <row r="21" spans="1:12" ht="18" customHeight="1" x14ac:dyDescent="0.25">
      <c r="A21" s="100"/>
      <c r="B21" s="58"/>
      <c r="C21" s="3" t="s">
        <v>21</v>
      </c>
      <c r="D21" s="4" t="s">
        <v>46</v>
      </c>
      <c r="E21" s="59" t="s">
        <v>103</v>
      </c>
      <c r="F21" s="60">
        <v>5</v>
      </c>
      <c r="G21" s="66"/>
      <c r="H21" s="69">
        <f t="shared" si="6"/>
        <v>0</v>
      </c>
      <c r="I21" s="66">
        <f t="shared" si="7"/>
        <v>0</v>
      </c>
      <c r="J21" s="69">
        <f t="shared" si="8"/>
        <v>0</v>
      </c>
      <c r="K21" s="98"/>
      <c r="L21" s="98"/>
    </row>
    <row r="22" spans="1:12" ht="18" customHeight="1" x14ac:dyDescent="0.25">
      <c r="A22" s="100"/>
      <c r="B22" s="58"/>
      <c r="C22" s="3" t="s">
        <v>15</v>
      </c>
      <c r="D22" s="4" t="s">
        <v>46</v>
      </c>
      <c r="E22" s="59" t="s">
        <v>103</v>
      </c>
      <c r="F22" s="60">
        <v>22</v>
      </c>
      <c r="G22" s="66"/>
      <c r="H22" s="69">
        <f t="shared" si="6"/>
        <v>0</v>
      </c>
      <c r="I22" s="66">
        <f t="shared" si="7"/>
        <v>0</v>
      </c>
      <c r="J22" s="69">
        <f t="shared" si="8"/>
        <v>0</v>
      </c>
      <c r="K22" s="98"/>
      <c r="L22" s="98"/>
    </row>
    <row r="23" spans="1:12" ht="18" customHeight="1" x14ac:dyDescent="0.25">
      <c r="A23" s="100"/>
      <c r="B23" s="61"/>
      <c r="C23" s="95" t="s">
        <v>117</v>
      </c>
      <c r="D23" s="96"/>
      <c r="E23" s="62"/>
      <c r="F23" s="63">
        <f>SUM(F19:F22)</f>
        <v>52</v>
      </c>
      <c r="G23" s="67"/>
      <c r="H23" s="70"/>
      <c r="I23" s="67">
        <f>SUM(I19:I22)</f>
        <v>0</v>
      </c>
      <c r="J23" s="70">
        <f>SUM(J19:J22)</f>
        <v>0</v>
      </c>
      <c r="K23" s="98"/>
      <c r="L23" s="98"/>
    </row>
    <row r="24" spans="1:12" ht="18" customHeight="1" x14ac:dyDescent="0.25">
      <c r="A24" s="100"/>
      <c r="B24" s="76" t="s">
        <v>104</v>
      </c>
      <c r="C24" s="3" t="s">
        <v>21</v>
      </c>
      <c r="D24" s="4" t="s">
        <v>46</v>
      </c>
      <c r="E24" s="59" t="s">
        <v>103</v>
      </c>
      <c r="F24" s="60">
        <v>101</v>
      </c>
      <c r="G24" s="66"/>
      <c r="H24" s="69">
        <f t="shared" ref="H24:H25" si="9">G24*1.95583</f>
        <v>0</v>
      </c>
      <c r="I24" s="66">
        <f t="shared" ref="I24:I25" si="10">F24*G24</f>
        <v>0</v>
      </c>
      <c r="J24" s="69">
        <f t="shared" ref="J24:J25" si="11">F24*H24</f>
        <v>0</v>
      </c>
      <c r="K24" s="98"/>
      <c r="L24" s="98"/>
    </row>
    <row r="25" spans="1:12" ht="18" customHeight="1" x14ac:dyDescent="0.25">
      <c r="A25" s="100"/>
      <c r="B25" s="58"/>
      <c r="C25" s="3" t="s">
        <v>15</v>
      </c>
      <c r="D25" s="4" t="s">
        <v>46</v>
      </c>
      <c r="E25" s="59" t="s">
        <v>103</v>
      </c>
      <c r="F25" s="60">
        <v>2</v>
      </c>
      <c r="G25" s="66"/>
      <c r="H25" s="69">
        <f t="shared" si="9"/>
        <v>0</v>
      </c>
      <c r="I25" s="66">
        <f t="shared" si="10"/>
        <v>0</v>
      </c>
      <c r="J25" s="69">
        <f t="shared" si="11"/>
        <v>0</v>
      </c>
      <c r="K25" s="98"/>
      <c r="L25" s="98"/>
    </row>
    <row r="26" spans="1:12" ht="18" customHeight="1" x14ac:dyDescent="0.25">
      <c r="A26" s="100"/>
      <c r="B26" s="61"/>
      <c r="C26" s="95" t="s">
        <v>105</v>
      </c>
      <c r="D26" s="96"/>
      <c r="E26" s="62"/>
      <c r="F26" s="63">
        <f>SUM(F24:F25)</f>
        <v>103</v>
      </c>
      <c r="G26" s="67"/>
      <c r="H26" s="70"/>
      <c r="I26" s="67">
        <f>SUM(I24:I25)</f>
        <v>0</v>
      </c>
      <c r="J26" s="70">
        <f>SUM(J24:J25)</f>
        <v>0</v>
      </c>
      <c r="K26" s="98"/>
      <c r="L26" s="98"/>
    </row>
    <row r="27" spans="1:12" ht="18" customHeight="1" x14ac:dyDescent="0.25">
      <c r="A27" s="100"/>
      <c r="B27" s="76" t="s">
        <v>106</v>
      </c>
      <c r="C27" s="3" t="s">
        <v>41</v>
      </c>
      <c r="D27" s="4" t="s">
        <v>46</v>
      </c>
      <c r="E27" s="59" t="s">
        <v>103</v>
      </c>
      <c r="F27" s="60">
        <v>9</v>
      </c>
      <c r="G27" s="66"/>
      <c r="H27" s="69">
        <f t="shared" ref="H27:H31" si="12">G27*1.95583</f>
        <v>0</v>
      </c>
      <c r="I27" s="66">
        <f t="shared" ref="I27:I31" si="13">F27*G27</f>
        <v>0</v>
      </c>
      <c r="J27" s="69">
        <f t="shared" ref="J27:J31" si="14">F27*H27</f>
        <v>0</v>
      </c>
      <c r="K27" s="98"/>
      <c r="L27" s="98"/>
    </row>
    <row r="28" spans="1:12" ht="18" customHeight="1" x14ac:dyDescent="0.25">
      <c r="A28" s="100"/>
      <c r="B28" s="58"/>
      <c r="C28" s="3" t="s">
        <v>32</v>
      </c>
      <c r="D28" s="4" t="s">
        <v>46</v>
      </c>
      <c r="E28" s="59" t="s">
        <v>103</v>
      </c>
      <c r="F28" s="60">
        <v>34</v>
      </c>
      <c r="G28" s="66"/>
      <c r="H28" s="69">
        <f t="shared" si="12"/>
        <v>0</v>
      </c>
      <c r="I28" s="66">
        <f t="shared" si="13"/>
        <v>0</v>
      </c>
      <c r="J28" s="69">
        <f t="shared" si="14"/>
        <v>0</v>
      </c>
      <c r="K28" s="98"/>
      <c r="L28" s="98"/>
    </row>
    <row r="29" spans="1:12" ht="18" customHeight="1" x14ac:dyDescent="0.25">
      <c r="A29" s="100"/>
      <c r="B29" s="58"/>
      <c r="C29" s="3" t="s">
        <v>33</v>
      </c>
      <c r="D29" s="4" t="s">
        <v>46</v>
      </c>
      <c r="E29" s="59" t="s">
        <v>103</v>
      </c>
      <c r="F29" s="60">
        <v>34</v>
      </c>
      <c r="G29" s="66"/>
      <c r="H29" s="69">
        <f t="shared" si="12"/>
        <v>0</v>
      </c>
      <c r="I29" s="66">
        <f t="shared" si="13"/>
        <v>0</v>
      </c>
      <c r="J29" s="69">
        <f t="shared" si="14"/>
        <v>0</v>
      </c>
      <c r="K29" s="98"/>
      <c r="L29" s="98"/>
    </row>
    <row r="30" spans="1:12" ht="18" customHeight="1" x14ac:dyDescent="0.25">
      <c r="A30" s="100"/>
      <c r="B30" s="58"/>
      <c r="C30" s="3" t="s">
        <v>21</v>
      </c>
      <c r="D30" s="4" t="s">
        <v>46</v>
      </c>
      <c r="E30" s="59" t="s">
        <v>103</v>
      </c>
      <c r="F30" s="60">
        <v>1</v>
      </c>
      <c r="G30" s="66"/>
      <c r="H30" s="69">
        <f t="shared" si="12"/>
        <v>0</v>
      </c>
      <c r="I30" s="66">
        <f t="shared" si="13"/>
        <v>0</v>
      </c>
      <c r="J30" s="69">
        <f t="shared" si="14"/>
        <v>0</v>
      </c>
      <c r="K30" s="98"/>
      <c r="L30" s="98"/>
    </row>
    <row r="31" spans="1:12" ht="18" customHeight="1" x14ac:dyDescent="0.25">
      <c r="A31" s="100"/>
      <c r="B31" s="58"/>
      <c r="C31" s="3" t="s">
        <v>15</v>
      </c>
      <c r="D31" s="4" t="s">
        <v>46</v>
      </c>
      <c r="E31" s="59" t="s">
        <v>103</v>
      </c>
      <c r="F31" s="60">
        <v>2</v>
      </c>
      <c r="G31" s="66"/>
      <c r="H31" s="69">
        <f t="shared" si="12"/>
        <v>0</v>
      </c>
      <c r="I31" s="66">
        <f t="shared" si="13"/>
        <v>0</v>
      </c>
      <c r="J31" s="69">
        <f t="shared" si="14"/>
        <v>0</v>
      </c>
      <c r="K31" s="98"/>
      <c r="L31" s="98"/>
    </row>
    <row r="32" spans="1:12" ht="18" customHeight="1" x14ac:dyDescent="0.25">
      <c r="A32" s="100"/>
      <c r="B32" s="61"/>
      <c r="C32" s="95" t="s">
        <v>107</v>
      </c>
      <c r="D32" s="96"/>
      <c r="E32" s="62"/>
      <c r="F32" s="63">
        <f>SUM(F27:F31)</f>
        <v>80</v>
      </c>
      <c r="G32" s="67"/>
      <c r="H32" s="70"/>
      <c r="I32" s="67">
        <f>SUM(I27:I31)</f>
        <v>0</v>
      </c>
      <c r="J32" s="70">
        <f>SUM(J27:J31)</f>
        <v>0</v>
      </c>
      <c r="K32" s="98"/>
      <c r="L32" s="98"/>
    </row>
    <row r="33" spans="1:12" ht="18" customHeight="1" x14ac:dyDescent="0.25">
      <c r="A33" s="100"/>
      <c r="B33" s="76" t="s">
        <v>108</v>
      </c>
      <c r="C33" s="3" t="s">
        <v>32</v>
      </c>
      <c r="D33" s="4" t="s">
        <v>46</v>
      </c>
      <c r="E33" s="59" t="s">
        <v>103</v>
      </c>
      <c r="F33" s="60">
        <v>21</v>
      </c>
      <c r="G33" s="66"/>
      <c r="H33" s="69">
        <f t="shared" ref="H33:H36" si="15">G33*1.95583</f>
        <v>0</v>
      </c>
      <c r="I33" s="66">
        <f t="shared" ref="I33:I36" si="16">F33*G33</f>
        <v>0</v>
      </c>
      <c r="J33" s="69">
        <f t="shared" ref="J33:J36" si="17">F33*H33</f>
        <v>0</v>
      </c>
      <c r="K33" s="98"/>
      <c r="L33" s="98"/>
    </row>
    <row r="34" spans="1:12" ht="18" customHeight="1" x14ac:dyDescent="0.25">
      <c r="A34" s="100"/>
      <c r="B34" s="58"/>
      <c r="C34" s="3" t="s">
        <v>33</v>
      </c>
      <c r="D34" s="4" t="s">
        <v>46</v>
      </c>
      <c r="E34" s="59" t="s">
        <v>103</v>
      </c>
      <c r="F34" s="60">
        <v>41</v>
      </c>
      <c r="G34" s="66"/>
      <c r="H34" s="69">
        <f t="shared" si="15"/>
        <v>0</v>
      </c>
      <c r="I34" s="66">
        <f t="shared" si="16"/>
        <v>0</v>
      </c>
      <c r="J34" s="69">
        <f t="shared" si="17"/>
        <v>0</v>
      </c>
      <c r="K34" s="98"/>
      <c r="L34" s="98"/>
    </row>
    <row r="35" spans="1:12" ht="18" customHeight="1" x14ac:dyDescent="0.25">
      <c r="A35" s="100"/>
      <c r="B35" s="58"/>
      <c r="C35" s="3" t="s">
        <v>21</v>
      </c>
      <c r="D35" s="4" t="s">
        <v>46</v>
      </c>
      <c r="E35" s="59" t="s">
        <v>103</v>
      </c>
      <c r="F35" s="60">
        <v>103</v>
      </c>
      <c r="G35" s="66"/>
      <c r="H35" s="69">
        <f t="shared" si="15"/>
        <v>0</v>
      </c>
      <c r="I35" s="66">
        <f t="shared" si="16"/>
        <v>0</v>
      </c>
      <c r="J35" s="69">
        <f t="shared" si="17"/>
        <v>0</v>
      </c>
      <c r="K35" s="98"/>
      <c r="L35" s="98"/>
    </row>
    <row r="36" spans="1:12" ht="18" customHeight="1" x14ac:dyDescent="0.25">
      <c r="A36" s="100"/>
      <c r="B36" s="58"/>
      <c r="C36" s="3" t="s">
        <v>15</v>
      </c>
      <c r="D36" s="4" t="s">
        <v>46</v>
      </c>
      <c r="E36" s="59" t="s">
        <v>103</v>
      </c>
      <c r="F36" s="60">
        <v>14</v>
      </c>
      <c r="G36" s="66"/>
      <c r="H36" s="69">
        <f t="shared" si="15"/>
        <v>0</v>
      </c>
      <c r="I36" s="66">
        <f t="shared" si="16"/>
        <v>0</v>
      </c>
      <c r="J36" s="69">
        <f t="shared" si="17"/>
        <v>0</v>
      </c>
      <c r="K36" s="98"/>
      <c r="L36" s="98"/>
    </row>
    <row r="37" spans="1:12" ht="18" customHeight="1" x14ac:dyDescent="0.25">
      <c r="A37" s="100"/>
      <c r="B37" s="61"/>
      <c r="C37" s="95" t="s">
        <v>109</v>
      </c>
      <c r="D37" s="96"/>
      <c r="E37" s="62"/>
      <c r="F37" s="63">
        <f>SUM(F33:F36)</f>
        <v>179</v>
      </c>
      <c r="G37" s="67"/>
      <c r="H37" s="70"/>
      <c r="I37" s="67">
        <f>SUM(I33:I36)</f>
        <v>0</v>
      </c>
      <c r="J37" s="70">
        <f>SUM(J33:J36)</f>
        <v>0</v>
      </c>
      <c r="K37" s="98"/>
      <c r="L37" s="98"/>
    </row>
    <row r="38" spans="1:12" ht="18" customHeight="1" x14ac:dyDescent="0.25">
      <c r="A38" s="100"/>
      <c r="B38" s="76" t="s">
        <v>118</v>
      </c>
      <c r="C38" s="3" t="s">
        <v>41</v>
      </c>
      <c r="D38" s="4" t="s">
        <v>46</v>
      </c>
      <c r="E38" s="59" t="s">
        <v>103</v>
      </c>
      <c r="F38" s="60">
        <v>3</v>
      </c>
      <c r="G38" s="66"/>
      <c r="H38" s="69">
        <f t="shared" ref="H38:H39" si="18">G38*1.95583</f>
        <v>0</v>
      </c>
      <c r="I38" s="66">
        <f t="shared" ref="I38:I39" si="19">F38*G38</f>
        <v>0</v>
      </c>
      <c r="J38" s="69">
        <f t="shared" ref="J38:J39" si="20">F38*H38</f>
        <v>0</v>
      </c>
      <c r="K38" s="98"/>
      <c r="L38" s="98"/>
    </row>
    <row r="39" spans="1:12" ht="18" customHeight="1" x14ac:dyDescent="0.25">
      <c r="A39" s="100"/>
      <c r="B39" s="58"/>
      <c r="C39" s="3" t="s">
        <v>15</v>
      </c>
      <c r="D39" s="4" t="s">
        <v>46</v>
      </c>
      <c r="E39" s="59" t="s">
        <v>103</v>
      </c>
      <c r="F39" s="60">
        <v>12</v>
      </c>
      <c r="G39" s="66"/>
      <c r="H39" s="69">
        <f t="shared" si="18"/>
        <v>0</v>
      </c>
      <c r="I39" s="66">
        <f t="shared" si="19"/>
        <v>0</v>
      </c>
      <c r="J39" s="69">
        <f t="shared" si="20"/>
        <v>0</v>
      </c>
      <c r="K39" s="98"/>
      <c r="L39" s="98"/>
    </row>
    <row r="40" spans="1:12" ht="18" customHeight="1" x14ac:dyDescent="0.25">
      <c r="A40" s="100"/>
      <c r="B40" s="61"/>
      <c r="C40" s="95" t="s">
        <v>119</v>
      </c>
      <c r="D40" s="96"/>
      <c r="E40" s="62"/>
      <c r="F40" s="63">
        <f>SUM(F38:F39)</f>
        <v>15</v>
      </c>
      <c r="G40" s="67"/>
      <c r="H40" s="70"/>
      <c r="I40" s="67">
        <f>SUM(I38:I39)</f>
        <v>0</v>
      </c>
      <c r="J40" s="70">
        <f>SUM(J38:J39)</f>
        <v>0</v>
      </c>
      <c r="K40" s="98"/>
      <c r="L40" s="98"/>
    </row>
    <row r="41" spans="1:12" ht="18" customHeight="1" x14ac:dyDescent="0.25">
      <c r="A41" s="100"/>
      <c r="B41" s="76" t="s">
        <v>120</v>
      </c>
      <c r="C41" s="3" t="s">
        <v>41</v>
      </c>
      <c r="D41" s="4" t="s">
        <v>46</v>
      </c>
      <c r="E41" s="59" t="s">
        <v>103</v>
      </c>
      <c r="F41" s="60">
        <v>6</v>
      </c>
      <c r="G41" s="66"/>
      <c r="H41" s="69">
        <f t="shared" ref="H41:H42" si="21">G41*1.95583</f>
        <v>0</v>
      </c>
      <c r="I41" s="66">
        <f t="shared" ref="I41:I42" si="22">F41*G41</f>
        <v>0</v>
      </c>
      <c r="J41" s="69">
        <f t="shared" ref="J41:J42" si="23">F41*H41</f>
        <v>0</v>
      </c>
      <c r="K41" s="98"/>
      <c r="L41" s="98"/>
    </row>
    <row r="42" spans="1:12" ht="18" customHeight="1" x14ac:dyDescent="0.25">
      <c r="A42" s="100"/>
      <c r="B42" s="58"/>
      <c r="C42" s="3" t="s">
        <v>15</v>
      </c>
      <c r="D42" s="4" t="s">
        <v>46</v>
      </c>
      <c r="E42" s="59" t="s">
        <v>103</v>
      </c>
      <c r="F42" s="60">
        <v>2</v>
      </c>
      <c r="G42" s="66"/>
      <c r="H42" s="69">
        <f t="shared" si="21"/>
        <v>0</v>
      </c>
      <c r="I42" s="66">
        <f t="shared" si="22"/>
        <v>0</v>
      </c>
      <c r="J42" s="69">
        <f t="shared" si="23"/>
        <v>0</v>
      </c>
      <c r="K42" s="98"/>
      <c r="L42" s="98"/>
    </row>
    <row r="43" spans="1:12" ht="18" customHeight="1" x14ac:dyDescent="0.25">
      <c r="A43" s="100"/>
      <c r="B43" s="61"/>
      <c r="C43" s="95" t="s">
        <v>121</v>
      </c>
      <c r="D43" s="96"/>
      <c r="E43" s="62"/>
      <c r="F43" s="63">
        <f>SUM(F41:F42)</f>
        <v>8</v>
      </c>
      <c r="G43" s="67"/>
      <c r="H43" s="70"/>
      <c r="I43" s="67">
        <f>SUM(I41:I42)</f>
        <v>0</v>
      </c>
      <c r="J43" s="70">
        <f>SUM(J41:J42)</f>
        <v>0</v>
      </c>
      <c r="K43" s="98"/>
      <c r="L43" s="98"/>
    </row>
    <row r="44" spans="1:12" ht="18" customHeight="1" x14ac:dyDescent="0.25">
      <c r="A44" s="100"/>
      <c r="B44" s="76" t="s">
        <v>122</v>
      </c>
      <c r="C44" s="3" t="s">
        <v>41</v>
      </c>
      <c r="D44" s="4" t="s">
        <v>46</v>
      </c>
      <c r="E44" s="59" t="s">
        <v>103</v>
      </c>
      <c r="F44" s="60">
        <v>50</v>
      </c>
      <c r="G44" s="66"/>
      <c r="H44" s="69">
        <f t="shared" ref="H44:H48" si="24">G44*1.95583</f>
        <v>0</v>
      </c>
      <c r="I44" s="66">
        <f t="shared" ref="I44:I48" si="25">F44*G44</f>
        <v>0</v>
      </c>
      <c r="J44" s="69">
        <f t="shared" ref="J44:J48" si="26">F44*H44</f>
        <v>0</v>
      </c>
      <c r="K44" s="98"/>
      <c r="L44" s="98"/>
    </row>
    <row r="45" spans="1:12" ht="18" customHeight="1" x14ac:dyDescent="0.25">
      <c r="A45" s="100"/>
      <c r="B45" s="58"/>
      <c r="C45" s="3" t="s">
        <v>32</v>
      </c>
      <c r="D45" s="4" t="s">
        <v>46</v>
      </c>
      <c r="E45" s="59" t="s">
        <v>103</v>
      </c>
      <c r="F45" s="60">
        <v>0</v>
      </c>
      <c r="G45" s="66"/>
      <c r="H45" s="69">
        <f t="shared" si="24"/>
        <v>0</v>
      </c>
      <c r="I45" s="66">
        <f t="shared" si="25"/>
        <v>0</v>
      </c>
      <c r="J45" s="69">
        <f t="shared" si="26"/>
        <v>0</v>
      </c>
      <c r="K45" s="98"/>
      <c r="L45" s="98"/>
    </row>
    <row r="46" spans="1:12" ht="18" customHeight="1" x14ac:dyDescent="0.25">
      <c r="A46" s="100"/>
      <c r="B46" s="58"/>
      <c r="C46" s="3" t="s">
        <v>33</v>
      </c>
      <c r="D46" s="4" t="s">
        <v>46</v>
      </c>
      <c r="E46" s="59" t="s">
        <v>103</v>
      </c>
      <c r="F46" s="60">
        <v>15</v>
      </c>
      <c r="G46" s="66"/>
      <c r="H46" s="69">
        <f t="shared" si="24"/>
        <v>0</v>
      </c>
      <c r="I46" s="66">
        <f t="shared" si="25"/>
        <v>0</v>
      </c>
      <c r="J46" s="69">
        <f t="shared" si="26"/>
        <v>0</v>
      </c>
      <c r="K46" s="98"/>
      <c r="L46" s="98"/>
    </row>
    <row r="47" spans="1:12" ht="18" customHeight="1" x14ac:dyDescent="0.25">
      <c r="A47" s="100"/>
      <c r="B47" s="58"/>
      <c r="C47" s="3" t="s">
        <v>21</v>
      </c>
      <c r="D47" s="4" t="s">
        <v>46</v>
      </c>
      <c r="E47" s="59" t="s">
        <v>103</v>
      </c>
      <c r="F47" s="60">
        <v>4</v>
      </c>
      <c r="G47" s="66"/>
      <c r="H47" s="69">
        <f t="shared" si="24"/>
        <v>0</v>
      </c>
      <c r="I47" s="66">
        <f t="shared" si="25"/>
        <v>0</v>
      </c>
      <c r="J47" s="69">
        <f t="shared" si="26"/>
        <v>0</v>
      </c>
      <c r="K47" s="98"/>
      <c r="L47" s="98"/>
    </row>
    <row r="48" spans="1:12" ht="18" customHeight="1" x14ac:dyDescent="0.25">
      <c r="A48" s="100"/>
      <c r="B48" s="58"/>
      <c r="C48" s="3" t="s">
        <v>15</v>
      </c>
      <c r="D48" s="4" t="s">
        <v>46</v>
      </c>
      <c r="E48" s="59" t="s">
        <v>103</v>
      </c>
      <c r="F48" s="60">
        <v>2</v>
      </c>
      <c r="G48" s="66"/>
      <c r="H48" s="69">
        <f t="shared" si="24"/>
        <v>0</v>
      </c>
      <c r="I48" s="66">
        <f t="shared" si="25"/>
        <v>0</v>
      </c>
      <c r="J48" s="69">
        <f t="shared" si="26"/>
        <v>0</v>
      </c>
      <c r="K48" s="98"/>
      <c r="L48" s="98"/>
    </row>
    <row r="49" spans="1:12" ht="18" customHeight="1" x14ac:dyDescent="0.25">
      <c r="A49" s="100"/>
      <c r="B49" s="61"/>
      <c r="C49" s="95" t="s">
        <v>123</v>
      </c>
      <c r="D49" s="96"/>
      <c r="E49" s="62"/>
      <c r="F49" s="63">
        <f>SUM(F44:F48)</f>
        <v>71</v>
      </c>
      <c r="G49" s="67"/>
      <c r="H49" s="70"/>
      <c r="I49" s="67">
        <f>SUM(I44:I48)</f>
        <v>0</v>
      </c>
      <c r="J49" s="70">
        <f>SUM(J44:J48)</f>
        <v>0</v>
      </c>
      <c r="K49" s="98"/>
      <c r="L49" s="98"/>
    </row>
    <row r="50" spans="1:12" ht="18" customHeight="1" x14ac:dyDescent="0.25">
      <c r="A50" s="100"/>
      <c r="B50" s="76" t="s">
        <v>110</v>
      </c>
      <c r="C50" s="3" t="s">
        <v>41</v>
      </c>
      <c r="D50" s="4" t="s">
        <v>46</v>
      </c>
      <c r="E50" s="59" t="s">
        <v>103</v>
      </c>
      <c r="F50" s="60">
        <v>36</v>
      </c>
      <c r="G50" s="66"/>
      <c r="H50" s="69">
        <f t="shared" ref="H50:H54" si="27">G50*1.95583</f>
        <v>0</v>
      </c>
      <c r="I50" s="66">
        <f t="shared" ref="I50:I54" si="28">F50*G50</f>
        <v>0</v>
      </c>
      <c r="J50" s="69">
        <f t="shared" ref="J50:J54" si="29">F50*H50</f>
        <v>0</v>
      </c>
      <c r="K50" s="98"/>
      <c r="L50" s="98"/>
    </row>
    <row r="51" spans="1:12" ht="18" customHeight="1" x14ac:dyDescent="0.25">
      <c r="A51" s="100"/>
      <c r="B51" s="58"/>
      <c r="C51" s="3" t="s">
        <v>32</v>
      </c>
      <c r="D51" s="4" t="s">
        <v>46</v>
      </c>
      <c r="E51" s="59" t="s">
        <v>103</v>
      </c>
      <c r="F51" s="60">
        <v>137</v>
      </c>
      <c r="G51" s="66"/>
      <c r="H51" s="69">
        <f t="shared" si="27"/>
        <v>0</v>
      </c>
      <c r="I51" s="66">
        <f t="shared" si="28"/>
        <v>0</v>
      </c>
      <c r="J51" s="69">
        <f t="shared" si="29"/>
        <v>0</v>
      </c>
      <c r="K51" s="98"/>
      <c r="L51" s="98"/>
    </row>
    <row r="52" spans="1:12" ht="18" customHeight="1" x14ac:dyDescent="0.25">
      <c r="A52" s="100"/>
      <c r="B52" s="58"/>
      <c r="C52" s="3" t="s">
        <v>33</v>
      </c>
      <c r="D52" s="4" t="s">
        <v>46</v>
      </c>
      <c r="E52" s="59" t="s">
        <v>103</v>
      </c>
      <c r="F52" s="60">
        <v>18</v>
      </c>
      <c r="G52" s="66"/>
      <c r="H52" s="69">
        <f t="shared" si="27"/>
        <v>0</v>
      </c>
      <c r="I52" s="66">
        <f t="shared" si="28"/>
        <v>0</v>
      </c>
      <c r="J52" s="69">
        <f t="shared" si="29"/>
        <v>0</v>
      </c>
      <c r="K52" s="98"/>
      <c r="L52" s="98"/>
    </row>
    <row r="53" spans="1:12" ht="18" customHeight="1" x14ac:dyDescent="0.25">
      <c r="A53" s="100"/>
      <c r="B53" s="58"/>
      <c r="C53" s="3" t="s">
        <v>21</v>
      </c>
      <c r="D53" s="4" t="s">
        <v>46</v>
      </c>
      <c r="E53" s="59" t="s">
        <v>103</v>
      </c>
      <c r="F53" s="60">
        <v>76</v>
      </c>
      <c r="G53" s="66"/>
      <c r="H53" s="69">
        <f t="shared" si="27"/>
        <v>0</v>
      </c>
      <c r="I53" s="66">
        <f t="shared" si="28"/>
        <v>0</v>
      </c>
      <c r="J53" s="69">
        <f t="shared" si="29"/>
        <v>0</v>
      </c>
      <c r="K53" s="98"/>
      <c r="L53" s="98"/>
    </row>
    <row r="54" spans="1:12" ht="18" customHeight="1" x14ac:dyDescent="0.25">
      <c r="A54" s="100"/>
      <c r="B54" s="58"/>
      <c r="C54" s="3" t="s">
        <v>15</v>
      </c>
      <c r="D54" s="4" t="s">
        <v>46</v>
      </c>
      <c r="E54" s="59" t="s">
        <v>103</v>
      </c>
      <c r="F54" s="60">
        <v>11</v>
      </c>
      <c r="G54" s="66"/>
      <c r="H54" s="69">
        <f t="shared" si="27"/>
        <v>0</v>
      </c>
      <c r="I54" s="66">
        <f t="shared" si="28"/>
        <v>0</v>
      </c>
      <c r="J54" s="69">
        <f t="shared" si="29"/>
        <v>0</v>
      </c>
      <c r="K54" s="98"/>
      <c r="L54" s="98"/>
    </row>
    <row r="55" spans="1:12" ht="18" customHeight="1" x14ac:dyDescent="0.25">
      <c r="A55" s="100"/>
      <c r="B55" s="61"/>
      <c r="C55" s="95" t="s">
        <v>111</v>
      </c>
      <c r="D55" s="96"/>
      <c r="E55" s="62"/>
      <c r="F55" s="63">
        <f>SUM(F50:F54)</f>
        <v>278</v>
      </c>
      <c r="G55" s="67"/>
      <c r="H55" s="70"/>
      <c r="I55" s="67">
        <f>SUM(I50:I54)</f>
        <v>0</v>
      </c>
      <c r="J55" s="70">
        <f>SUM(J50:J54)</f>
        <v>0</v>
      </c>
      <c r="K55" s="98"/>
      <c r="L55" s="98"/>
    </row>
    <row r="56" spans="1:12" ht="18" customHeight="1" x14ac:dyDescent="0.25">
      <c r="A56" s="100"/>
      <c r="B56" s="76" t="s">
        <v>124</v>
      </c>
      <c r="C56" s="3" t="s">
        <v>41</v>
      </c>
      <c r="D56" s="4" t="s">
        <v>46</v>
      </c>
      <c r="E56" s="59" t="s">
        <v>103</v>
      </c>
      <c r="F56" s="60">
        <v>4</v>
      </c>
      <c r="G56" s="66"/>
      <c r="H56" s="69">
        <f t="shared" ref="H56:H57" si="30">G56*1.95583</f>
        <v>0</v>
      </c>
      <c r="I56" s="66">
        <f t="shared" ref="I56:I57" si="31">F56*G56</f>
        <v>0</v>
      </c>
      <c r="J56" s="69">
        <f t="shared" ref="J56:J57" si="32">F56*H56</f>
        <v>0</v>
      </c>
      <c r="K56" s="98"/>
      <c r="L56" s="98"/>
    </row>
    <row r="57" spans="1:12" ht="18" customHeight="1" x14ac:dyDescent="0.25">
      <c r="A57" s="100"/>
      <c r="B57" s="58"/>
      <c r="C57" s="3" t="s">
        <v>15</v>
      </c>
      <c r="D57" s="4" t="s">
        <v>46</v>
      </c>
      <c r="E57" s="59" t="s">
        <v>103</v>
      </c>
      <c r="F57" s="60">
        <v>0</v>
      </c>
      <c r="G57" s="66"/>
      <c r="H57" s="69">
        <f t="shared" si="30"/>
        <v>0</v>
      </c>
      <c r="I57" s="66">
        <f t="shared" si="31"/>
        <v>0</v>
      </c>
      <c r="J57" s="69">
        <f t="shared" si="32"/>
        <v>0</v>
      </c>
      <c r="K57" s="98"/>
      <c r="L57" s="98"/>
    </row>
    <row r="58" spans="1:12" ht="18" customHeight="1" x14ac:dyDescent="0.25">
      <c r="A58" s="100"/>
      <c r="B58" s="61"/>
      <c r="C58" s="95" t="s">
        <v>125</v>
      </c>
      <c r="D58" s="96"/>
      <c r="E58" s="62"/>
      <c r="F58" s="63">
        <f>SUM(F56:F57)</f>
        <v>4</v>
      </c>
      <c r="G58" s="67"/>
      <c r="H58" s="70"/>
      <c r="I58" s="67">
        <f>SUM(I56:I57)</f>
        <v>0</v>
      </c>
      <c r="J58" s="70">
        <f>SUM(J56:J57)</f>
        <v>0</v>
      </c>
      <c r="K58" s="98"/>
      <c r="L58" s="98"/>
    </row>
    <row r="59" spans="1:12" ht="18" customHeight="1" x14ac:dyDescent="0.25">
      <c r="A59" s="100"/>
      <c r="B59" s="76" t="s">
        <v>130</v>
      </c>
      <c r="C59" s="3" t="s">
        <v>41</v>
      </c>
      <c r="D59" s="4" t="s">
        <v>46</v>
      </c>
      <c r="E59" s="59" t="s">
        <v>103</v>
      </c>
      <c r="F59" s="60">
        <v>3</v>
      </c>
      <c r="G59" s="66"/>
      <c r="H59" s="69">
        <f t="shared" ref="H59:H63" si="33">G59*1.95583</f>
        <v>0</v>
      </c>
      <c r="I59" s="66">
        <f t="shared" ref="I59:I63" si="34">F59*G59</f>
        <v>0</v>
      </c>
      <c r="J59" s="69">
        <f t="shared" ref="J59:J63" si="35">F59*H59</f>
        <v>0</v>
      </c>
      <c r="K59" s="98"/>
      <c r="L59" s="98"/>
    </row>
    <row r="60" spans="1:12" ht="18" customHeight="1" x14ac:dyDescent="0.25">
      <c r="A60" s="100"/>
      <c r="B60" s="58"/>
      <c r="C60" s="3" t="s">
        <v>32</v>
      </c>
      <c r="D60" s="4" t="s">
        <v>46</v>
      </c>
      <c r="E60" s="59" t="s">
        <v>103</v>
      </c>
      <c r="F60" s="60">
        <v>8</v>
      </c>
      <c r="G60" s="66"/>
      <c r="H60" s="69">
        <f t="shared" si="33"/>
        <v>0</v>
      </c>
      <c r="I60" s="66">
        <f t="shared" si="34"/>
        <v>0</v>
      </c>
      <c r="J60" s="69">
        <f t="shared" si="35"/>
        <v>0</v>
      </c>
      <c r="K60" s="98"/>
      <c r="L60" s="98"/>
    </row>
    <row r="61" spans="1:12" ht="18" customHeight="1" x14ac:dyDescent="0.25">
      <c r="A61" s="100"/>
      <c r="B61" s="58"/>
      <c r="C61" s="3" t="s">
        <v>33</v>
      </c>
      <c r="D61" s="4" t="s">
        <v>46</v>
      </c>
      <c r="E61" s="59" t="s">
        <v>103</v>
      </c>
      <c r="F61" s="60">
        <v>60</v>
      </c>
      <c r="G61" s="66"/>
      <c r="H61" s="69">
        <f t="shared" si="33"/>
        <v>0</v>
      </c>
      <c r="I61" s="66">
        <f t="shared" si="34"/>
        <v>0</v>
      </c>
      <c r="J61" s="69">
        <f t="shared" si="35"/>
        <v>0</v>
      </c>
      <c r="K61" s="98"/>
      <c r="L61" s="98"/>
    </row>
    <row r="62" spans="1:12" ht="18" customHeight="1" x14ac:dyDescent="0.25">
      <c r="A62" s="100"/>
      <c r="B62" s="58"/>
      <c r="C62" s="3" t="s">
        <v>21</v>
      </c>
      <c r="D62" s="4" t="s">
        <v>46</v>
      </c>
      <c r="E62" s="59" t="s">
        <v>103</v>
      </c>
      <c r="F62" s="60">
        <v>16</v>
      </c>
      <c r="G62" s="66"/>
      <c r="H62" s="69">
        <f t="shared" si="33"/>
        <v>0</v>
      </c>
      <c r="I62" s="66">
        <f t="shared" si="34"/>
        <v>0</v>
      </c>
      <c r="J62" s="69">
        <f t="shared" si="35"/>
        <v>0</v>
      </c>
      <c r="K62" s="98"/>
      <c r="L62" s="98"/>
    </row>
    <row r="63" spans="1:12" ht="18" customHeight="1" x14ac:dyDescent="0.25">
      <c r="A63" s="100"/>
      <c r="B63" s="58"/>
      <c r="C63" s="3" t="s">
        <v>15</v>
      </c>
      <c r="D63" s="4" t="s">
        <v>46</v>
      </c>
      <c r="E63" s="59" t="s">
        <v>103</v>
      </c>
      <c r="F63" s="60">
        <v>2</v>
      </c>
      <c r="G63" s="66"/>
      <c r="H63" s="69">
        <f t="shared" si="33"/>
        <v>0</v>
      </c>
      <c r="I63" s="66">
        <f t="shared" si="34"/>
        <v>0</v>
      </c>
      <c r="J63" s="69">
        <f t="shared" si="35"/>
        <v>0</v>
      </c>
      <c r="K63" s="98"/>
      <c r="L63" s="98"/>
    </row>
    <row r="64" spans="1:12" ht="18" customHeight="1" x14ac:dyDescent="0.25">
      <c r="A64" s="100"/>
      <c r="B64" s="61"/>
      <c r="C64" s="95" t="s">
        <v>131</v>
      </c>
      <c r="D64" s="96"/>
      <c r="E64" s="62"/>
      <c r="F64" s="63">
        <f>SUM(F59:F63)</f>
        <v>89</v>
      </c>
      <c r="G64" s="67"/>
      <c r="H64" s="70"/>
      <c r="I64" s="67">
        <f>SUM(I59:I63)</f>
        <v>0</v>
      </c>
      <c r="J64" s="70">
        <f>SUM(J59:J63)</f>
        <v>0</v>
      </c>
      <c r="K64" s="99"/>
      <c r="L64" s="99"/>
    </row>
    <row r="65" spans="1:12" ht="18" customHeight="1" x14ac:dyDescent="0.25">
      <c r="A65" s="100"/>
      <c r="B65" s="64"/>
      <c r="C65" s="101" t="s">
        <v>113</v>
      </c>
      <c r="D65" s="102"/>
      <c r="E65" s="103"/>
      <c r="F65" s="65">
        <f>F8+F13+F18+F23+F26+F32+F37+F40+F43+F49+F55+F58+F64</f>
        <v>959</v>
      </c>
      <c r="G65" s="65"/>
      <c r="H65" s="65"/>
      <c r="I65" s="68">
        <f>I8+I13+I18+I23+I26+I32+I37+I40+I43+I49+I55+I58+I64</f>
        <v>0</v>
      </c>
      <c r="J65" s="71">
        <f t="shared" ref="J65" si="36">J8+J13+J18+J23+J26+J32+J37+J40+J43+J49+J55+J58+J64</f>
        <v>0</v>
      </c>
      <c r="K65" s="68">
        <f>I65*0.05</f>
        <v>0</v>
      </c>
      <c r="L65" s="71">
        <f>K65*1.95583</f>
        <v>0</v>
      </c>
    </row>
  </sheetData>
  <mergeCells count="27">
    <mergeCell ref="C49:D49"/>
    <mergeCell ref="A6:A65"/>
    <mergeCell ref="K6:K64"/>
    <mergeCell ref="L6:L64"/>
    <mergeCell ref="C8:D8"/>
    <mergeCell ref="C13:D13"/>
    <mergeCell ref="C18:D18"/>
    <mergeCell ref="C23:D23"/>
    <mergeCell ref="C55:D55"/>
    <mergeCell ref="C58:D58"/>
    <mergeCell ref="C64:D64"/>
    <mergeCell ref="C65:E65"/>
    <mergeCell ref="C26:D26"/>
    <mergeCell ref="C32:D32"/>
    <mergeCell ref="C37:D37"/>
    <mergeCell ref="C40:D40"/>
    <mergeCell ref="C43:D43"/>
    <mergeCell ref="A3:L3"/>
    <mergeCell ref="A4:A5"/>
    <mergeCell ref="B4:B5"/>
    <mergeCell ref="C4:C5"/>
    <mergeCell ref="D4:D5"/>
    <mergeCell ref="E4:E5"/>
    <mergeCell ref="F4:F5"/>
    <mergeCell ref="G4:H4"/>
    <mergeCell ref="I4:J4"/>
    <mergeCell ref="K4:L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H20" sqref="H20"/>
    </sheetView>
  </sheetViews>
  <sheetFormatPr defaultRowHeight="15.75" x14ac:dyDescent="0.25"/>
  <cols>
    <col min="1" max="1" width="18.7109375" style="77" customWidth="1"/>
    <col min="2" max="6" width="20.28515625" style="77" customWidth="1"/>
    <col min="7" max="9" width="9.140625" style="77"/>
  </cols>
  <sheetData>
    <row r="2" spans="1:8" x14ac:dyDescent="0.25">
      <c r="A2" s="111" t="s">
        <v>135</v>
      </c>
      <c r="B2" s="111"/>
      <c r="C2" s="111"/>
      <c r="D2" s="111"/>
      <c r="E2" s="111"/>
      <c r="F2" s="111"/>
    </row>
    <row r="3" spans="1:8" x14ac:dyDescent="0.25">
      <c r="A3" s="112" t="s">
        <v>136</v>
      </c>
      <c r="B3" s="112"/>
      <c r="C3" s="112"/>
      <c r="D3" s="112"/>
      <c r="E3" s="112"/>
      <c r="F3" s="112"/>
    </row>
    <row r="4" spans="1:8" x14ac:dyDescent="0.25">
      <c r="A4" s="113" t="s">
        <v>137</v>
      </c>
      <c r="B4" s="113"/>
      <c r="C4" s="113"/>
      <c r="D4" s="113"/>
      <c r="E4" s="113"/>
      <c r="F4" s="113"/>
    </row>
    <row r="5" spans="1:8" x14ac:dyDescent="0.25">
      <c r="A5" s="112" t="s">
        <v>146</v>
      </c>
      <c r="B5" s="112"/>
      <c r="C5" s="112"/>
      <c r="D5" s="112"/>
      <c r="E5" s="112"/>
      <c r="F5" s="112"/>
    </row>
    <row r="6" spans="1:8" x14ac:dyDescent="0.25">
      <c r="A6" s="78"/>
      <c r="B6" s="78"/>
    </row>
    <row r="7" spans="1:8" x14ac:dyDescent="0.25">
      <c r="A7" s="78"/>
      <c r="B7" s="78"/>
      <c r="C7" s="78"/>
      <c r="D7" s="78"/>
      <c r="E7" s="78"/>
      <c r="F7" s="78"/>
      <c r="G7" s="78"/>
      <c r="H7" s="78"/>
    </row>
    <row r="8" spans="1:8" x14ac:dyDescent="0.25">
      <c r="A8" s="78"/>
      <c r="B8" s="78"/>
      <c r="C8" s="78"/>
      <c r="D8" s="78"/>
      <c r="E8" s="78"/>
      <c r="F8" s="78"/>
      <c r="G8" s="78"/>
      <c r="H8" s="78"/>
    </row>
    <row r="9" spans="1:8" x14ac:dyDescent="0.25">
      <c r="A9" s="114" t="s">
        <v>138</v>
      </c>
      <c r="B9" s="116" t="s">
        <v>139</v>
      </c>
      <c r="C9" s="117"/>
      <c r="D9" s="117"/>
      <c r="E9" s="118"/>
      <c r="F9" s="119" t="s">
        <v>140</v>
      </c>
      <c r="G9" s="78"/>
      <c r="H9" s="78"/>
    </row>
    <row r="10" spans="1:8" x14ac:dyDescent="0.25">
      <c r="A10" s="115"/>
      <c r="B10" s="79" t="s">
        <v>141</v>
      </c>
      <c r="C10" s="79" t="s">
        <v>142</v>
      </c>
      <c r="D10" s="79" t="s">
        <v>143</v>
      </c>
      <c r="E10" s="79" t="s">
        <v>144</v>
      </c>
      <c r="F10" s="115"/>
      <c r="G10" s="78"/>
      <c r="H10" s="78"/>
    </row>
    <row r="11" spans="1:8" x14ac:dyDescent="0.25">
      <c r="A11" s="80" t="s">
        <v>145</v>
      </c>
      <c r="B11" s="80" t="s">
        <v>147</v>
      </c>
      <c r="C11" s="80" t="s">
        <v>147</v>
      </c>
      <c r="D11" s="80">
        <v>575</v>
      </c>
      <c r="E11" s="80">
        <v>384</v>
      </c>
      <c r="F11" s="80">
        <f>SUM(B11:E11)</f>
        <v>959</v>
      </c>
      <c r="G11" s="78"/>
      <c r="H11" s="78"/>
    </row>
    <row r="12" spans="1:8" x14ac:dyDescent="0.25">
      <c r="A12" s="78"/>
      <c r="B12" s="78"/>
      <c r="C12" s="78"/>
      <c r="D12" s="78"/>
      <c r="E12" s="78"/>
      <c r="F12" s="78"/>
      <c r="G12" s="78"/>
      <c r="H12" s="78"/>
    </row>
    <row r="13" spans="1:8" x14ac:dyDescent="0.25">
      <c r="A13" s="78"/>
      <c r="B13" s="78"/>
      <c r="C13" s="78"/>
      <c r="D13" s="78"/>
      <c r="E13" s="78"/>
      <c r="F13" s="78"/>
      <c r="G13" s="78"/>
      <c r="H13" s="78"/>
    </row>
  </sheetData>
  <mergeCells count="7">
    <mergeCell ref="A2:F2"/>
    <mergeCell ref="A3:F3"/>
    <mergeCell ref="A4:F4"/>
    <mergeCell ref="A5:F5"/>
    <mergeCell ref="A9:A10"/>
    <mergeCell ref="B9:E9"/>
    <mergeCell ref="F9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2026-05-22T09:53:44Z</dcterms:modified>
</cp:coreProperties>
</file>