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o\Desktop\ПРОЦЕДУРИ\ПРОЦЕДУРИ ДЪРВОДОБИВ ЗА  2026 ГОД.  СМЯДОВО\ЕЛЕКТРОНЕН ТЪРГ ПРОДАЖБА ЕДРА ПРОГНОЗНО КОЛИЧЕСТВО 2026 - ІІІ част\8-14-26\"/>
    </mc:Choice>
  </mc:AlternateContent>
  <bookViews>
    <workbookView xWindow="-120" yWindow="-120" windowWidth="20736" windowHeight="11160" activeTab="2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7" i="8" l="1"/>
  <c r="I27" i="8"/>
  <c r="E27" i="8"/>
  <c r="I24" i="7"/>
  <c r="J24" i="7"/>
  <c r="E24" i="7"/>
  <c r="E26" i="8" l="1"/>
  <c r="I25" i="8"/>
  <c r="H25" i="8"/>
  <c r="J25" i="8" s="1"/>
  <c r="I24" i="8"/>
  <c r="H24" i="8"/>
  <c r="J24" i="8" s="1"/>
  <c r="I23" i="8"/>
  <c r="H23" i="8"/>
  <c r="J23" i="8" s="1"/>
  <c r="I22" i="8"/>
  <c r="H22" i="8"/>
  <c r="J22" i="8" s="1"/>
  <c r="E21" i="8"/>
  <c r="I20" i="8"/>
  <c r="H20" i="8"/>
  <c r="J20" i="8" s="1"/>
  <c r="I19" i="8"/>
  <c r="H19" i="8"/>
  <c r="J19" i="8" s="1"/>
  <c r="I18" i="8"/>
  <c r="I21" i="8" s="1"/>
  <c r="H18" i="8"/>
  <c r="J18" i="8" s="1"/>
  <c r="E17" i="8"/>
  <c r="I16" i="8"/>
  <c r="H16" i="8"/>
  <c r="J16" i="8" s="1"/>
  <c r="I15" i="8"/>
  <c r="H15" i="8"/>
  <c r="J15" i="8" s="1"/>
  <c r="I14" i="8"/>
  <c r="H14" i="8"/>
  <c r="J14" i="8" s="1"/>
  <c r="I13" i="8"/>
  <c r="H13" i="8"/>
  <c r="J13" i="8" s="1"/>
  <c r="I12" i="8"/>
  <c r="H12" i="8"/>
  <c r="J12" i="8" s="1"/>
  <c r="I11" i="8"/>
  <c r="H11" i="8"/>
  <c r="J11" i="8" s="1"/>
  <c r="I10" i="8"/>
  <c r="H10" i="8"/>
  <c r="J10" i="8" s="1"/>
  <c r="I9" i="8"/>
  <c r="H9" i="8"/>
  <c r="J9" i="8" s="1"/>
  <c r="I8" i="8"/>
  <c r="H8" i="8"/>
  <c r="J8" i="8" s="1"/>
  <c r="I7" i="8"/>
  <c r="H7" i="8"/>
  <c r="J7" i="8" s="1"/>
  <c r="I17" i="8" l="1"/>
  <c r="J21" i="8"/>
  <c r="I26" i="8"/>
  <c r="J17" i="8"/>
  <c r="J26" i="8"/>
  <c r="H22" i="7" l="1"/>
  <c r="J22" i="7" s="1"/>
  <c r="H21" i="7"/>
  <c r="J21" i="7" s="1"/>
  <c r="H20" i="7"/>
  <c r="J20" i="7" s="1"/>
  <c r="H19" i="7"/>
  <c r="H17" i="7"/>
  <c r="J17" i="7" s="1"/>
  <c r="H16" i="7"/>
  <c r="J16" i="7" s="1"/>
  <c r="H15" i="7"/>
  <c r="H5" i="7"/>
  <c r="J5" i="7" s="1"/>
  <c r="H6" i="7"/>
  <c r="J6" i="7" s="1"/>
  <c r="H7" i="7"/>
  <c r="J7" i="7" s="1"/>
  <c r="H8" i="7"/>
  <c r="J8" i="7" s="1"/>
  <c r="H9" i="7"/>
  <c r="J9" i="7" s="1"/>
  <c r="H10" i="7"/>
  <c r="J10" i="7" s="1"/>
  <c r="H11" i="7"/>
  <c r="J11" i="7" s="1"/>
  <c r="H12" i="7"/>
  <c r="J12" i="7" s="1"/>
  <c r="H13" i="7"/>
  <c r="J13" i="7" s="1"/>
  <c r="H4" i="7"/>
  <c r="J19" i="7" l="1"/>
  <c r="J23" i="7" s="1"/>
  <c r="J15" i="7"/>
  <c r="J18" i="7" s="1"/>
  <c r="J4" i="7"/>
  <c r="J14" i="7" s="1"/>
  <c r="E23" i="7" l="1"/>
  <c r="I22" i="7"/>
  <c r="I21" i="7"/>
  <c r="I20" i="7"/>
  <c r="I19" i="7"/>
  <c r="E18" i="7"/>
  <c r="I17" i="7"/>
  <c r="I16" i="7"/>
  <c r="I15" i="7"/>
  <c r="E14" i="7"/>
  <c r="I13" i="7"/>
  <c r="I12" i="7"/>
  <c r="I11" i="7"/>
  <c r="I10" i="7"/>
  <c r="I9" i="7"/>
  <c r="I8" i="7"/>
  <c r="I7" i="7"/>
  <c r="I6" i="7"/>
  <c r="I5" i="7"/>
  <c r="I4" i="7"/>
  <c r="I14" i="7" l="1"/>
  <c r="I23" i="7"/>
  <c r="I18" i="7"/>
  <c r="F12" i="9" l="1"/>
</calcChain>
</file>

<file path=xl/sharedStrings.xml><?xml version="1.0" encoding="utf-8"?>
<sst xmlns="http://schemas.openxmlformats.org/spreadsheetml/2006/main" count="184" uniqueCount="47">
  <si>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</si>
  <si>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</si>
  <si>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</si>
  <si>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</si>
  <si>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</si>
  <si>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</si>
  <si>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</si>
  <si>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</si>
  <si>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</si>
  <si>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</si>
  <si>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</si>
  <si>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</si>
  <si>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</si>
  <si>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</si>
  <si>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</si>
  <si>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</si>
  <si>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</si>
  <si>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</si>
  <si>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</si>
  <si>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</si>
  <si>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</si>
  <si>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</si>
  <si>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</si>
  <si>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</si>
  <si>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</si>
  <si>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</si>
  <si>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</si>
  <si>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 xml:space="preserve"> х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</si>
  <si>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</si>
  <si>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</si>
  <si>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</si>
  <si>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</si>
  <si>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</si>
  <si>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107 а</t>
  </si>
  <si>
    <t>бял бор</t>
  </si>
  <si>
    <t>черен бор</t>
  </si>
  <si>
    <t>цер</t>
  </si>
  <si>
    <t>ср.липа</t>
  </si>
  <si>
    <t>череша</t>
  </si>
  <si>
    <t>топола</t>
  </si>
  <si>
    <t>112 и</t>
  </si>
  <si>
    <t>113 б</t>
  </si>
  <si>
    <t>пляс</t>
  </si>
  <si>
    <t>ОБЩО ЗА ОБЕКТА:</t>
  </si>
  <si>
    <t xml:space="preserve"> 8-14-26</t>
  </si>
  <si>
    <t>20</t>
  </si>
  <si>
    <t>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</si>
</sst>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4" fillId="0" borderId="0"/>
    <xf numFmtId="0" fontId="10" fillId="4" borderId="0" applyNumberFormat="0" applyBorder="0" applyProtection="0">
      <alignment vertical="top"/>
    </xf>
  </cellStyleXfs>
  <cellXfs count="85">
    <xf numFmtId="0" fontId="0" fillId="0" borderId="0" xfId="0"/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4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15" fillId="6" borderId="1" xfId="0" applyFont="1" applyFill="1" applyBorder="1" applyAlignment="1">
      <alignment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7" fillId="3" borderId="14" xfId="0" applyFont="1" applyFill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left" vertical="center"/>
    </xf>
    <xf numFmtId="2" fontId="15" fillId="6" borderId="1" xfId="0" applyNumberFormat="1" applyFont="1" applyFill="1" applyBorder="1" applyAlignment="1">
      <alignment horizontal="right" vertical="center"/>
    </xf>
    <xf numFmtId="0" fontId="11" fillId="5" borderId="2" xfId="0" applyFont="1" applyFill="1" applyBorder="1" applyAlignment="1">
      <alignment vertical="center"/>
    </xf>
    <xf numFmtId="0" fontId="9" fillId="5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5" fillId="8" borderId="3" xfId="0" applyFont="1" applyFill="1" applyBorder="1" applyAlignment="1">
      <alignment horizontal="center" vertical="center"/>
    </xf>
    <xf numFmtId="2" fontId="15" fillId="8" borderId="3" xfId="0" applyNumberFormat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1" fontId="15" fillId="9" borderId="3" xfId="0" applyNumberFormat="1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2" fontId="11" fillId="0" borderId="2" xfId="0" applyNumberFormat="1" applyFont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/>
    </xf>
    <xf numFmtId="2" fontId="12" fillId="6" borderId="2" xfId="0" applyNumberFormat="1" applyFont="1" applyFill="1" applyBorder="1" applyAlignment="1">
      <alignment horizontal="center" vertical="center"/>
    </xf>
    <xf numFmtId="2" fontId="12" fillId="6" borderId="1" xfId="0" applyNumberFormat="1" applyFont="1" applyFill="1" applyBorder="1" applyAlignment="1">
      <alignment horizontal="right" vertical="center"/>
    </xf>
    <xf numFmtId="2" fontId="12" fillId="9" borderId="3" xfId="0" applyNumberFormat="1" applyFont="1" applyFill="1" applyBorder="1" applyAlignment="1">
      <alignment horizontal="right" vertical="center"/>
    </xf>
    <xf numFmtId="2" fontId="12" fillId="7" borderId="20" xfId="0" applyNumberFormat="1" applyFont="1" applyFill="1" applyBorder="1" applyAlignment="1">
      <alignment horizontal="right" vertical="center"/>
    </xf>
    <xf numFmtId="2" fontId="12" fillId="7" borderId="20" xfId="0" applyNumberFormat="1" applyFont="1" applyFill="1" applyBorder="1" applyAlignment="1">
      <alignment vertical="center"/>
    </xf>
    <xf numFmtId="1" fontId="12" fillId="7" borderId="20" xfId="0" applyNumberFormat="1" applyFont="1" applyFill="1" applyBorder="1" applyAlignment="1">
      <alignment vertical="center"/>
    </xf>
    <xf numFmtId="2" fontId="12" fillId="7" borderId="4" xfId="0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15" fillId="9" borderId="6" xfId="0" applyFont="1" applyFill="1" applyBorder="1" applyAlignment="1">
      <alignment horizontal="left" vertical="center" wrapText="1"/>
    </xf>
    <xf numFmtId="0" fontId="15" fillId="9" borderId="3" xfId="0" applyFont="1" applyFill="1" applyBorder="1" applyAlignment="1">
      <alignment horizontal="left" vertical="center" wrapText="1"/>
    </xf>
    <xf numFmtId="0" fontId="15" fillId="0" borderId="29" xfId="0" applyFont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2" fontId="2" fillId="0" borderId="17" xfId="0" applyNumberFormat="1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5" xfId="0" applyFont="1" applyBorder="1" applyAlignment="1">
      <alignment horizontal="center"/>
    </xf>
  </cellXfs>
  <cellStyles count="6">
    <cellStyle name="Excel_BuiltIn_Good" xfId="5"/>
    <cellStyle name="Normal 2" xfId="4"/>
    <cellStyle name="Normal_Sheet1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4"/>
  <sheetViews>
    <sheetView topLeftCell="A3" zoomScaleNormal="100" workbookViewId="0">
      <selection sqref="A1:N24"/>
    </sheetView>
  </sheetViews>
  <sheetFormatPr defaultColWidth="9.109375" defaultRowHeight="15.6" x14ac:dyDescent="0.3"/>
  <cols>
    <col min="1" max="1" width="9.77734375" style="9" customWidth="1"/>
    <col min="2" max="2" width="10.88671875" style="9" customWidth="1"/>
    <col min="3" max="3" width="12.5546875" style="9" customWidth="1"/>
    <col min="4" max="4" width="30.21875" style="9" customWidth="1"/>
    <col min="5" max="6" width="16.33203125" style="9" customWidth="1"/>
    <col min="7" max="7" width="13.6640625" style="9" customWidth="1"/>
    <col min="8" max="9" width="13.5546875" style="9" customWidth="1"/>
    <col min="10" max="10" width="13" style="7" customWidth="1"/>
    <col min="11" max="11" width="11.5546875" style="7" customWidth="1"/>
    <col min="12" max="12" width="11.88671875" style="8" customWidth="1"/>
    <col min="13" max="13" width="9" style="8" customWidth="1"/>
    <col min="14" max="14" width="8.88671875" style="8" customWidth="1"/>
    <col min="15" max="18" width="9.109375" style="6"/>
    <col min="19" max="19" width="30.44140625" style="6" customWidth="1"/>
    <col min="20" max="16384" width="9.109375" style="6"/>
  </cols>
  <sheetData>
    <row r="1" spans="1:14" ht="34.200000000000003" customHeight="1" thickBot="1" x14ac:dyDescent="0.35">
      <c r="A1" s="50" t="s">
        <v>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1:14" ht="30.6" customHeight="1" x14ac:dyDescent="0.3">
      <c r="A2" s="59" t="s">
        <v>4</v>
      </c>
      <c r="B2" s="61" t="s">
        <v>3</v>
      </c>
      <c r="C2" s="61" t="s">
        <v>9</v>
      </c>
      <c r="D2" s="51" t="s">
        <v>0</v>
      </c>
      <c r="E2" s="51" t="s">
        <v>1</v>
      </c>
      <c r="F2" s="51" t="s">
        <v>2</v>
      </c>
      <c r="G2" s="53" t="s">
        <v>21</v>
      </c>
      <c r="H2" s="54"/>
      <c r="I2" s="53" t="s">
        <v>22</v>
      </c>
      <c r="J2" s="55"/>
      <c r="K2" s="56" t="s">
        <v>23</v>
      </c>
      <c r="L2" s="57"/>
      <c r="M2" s="56" t="s">
        <v>24</v>
      </c>
      <c r="N2" s="58"/>
    </row>
    <row r="3" spans="1:14" ht="34.200000000000003" customHeight="1" thickBot="1" x14ac:dyDescent="0.35">
      <c r="A3" s="60"/>
      <c r="B3" s="62"/>
      <c r="C3" s="62"/>
      <c r="D3" s="52"/>
      <c r="E3" s="52"/>
      <c r="F3" s="52"/>
      <c r="G3" s="26" t="s">
        <v>26</v>
      </c>
      <c r="H3" s="26" t="s">
        <v>25</v>
      </c>
      <c r="I3" s="26" t="s">
        <v>26</v>
      </c>
      <c r="J3" s="26" t="s">
        <v>25</v>
      </c>
      <c r="K3" s="26" t="s">
        <v>26</v>
      </c>
      <c r="L3" s="26" t="s">
        <v>25</v>
      </c>
      <c r="M3" s="26" t="s">
        <v>26</v>
      </c>
      <c r="N3" s="26" t="s">
        <v>25</v>
      </c>
    </row>
    <row r="4" spans="1:14" x14ac:dyDescent="0.3">
      <c r="A4" s="68" t="s">
        <v>44</v>
      </c>
      <c r="B4" s="69" t="s">
        <v>33</v>
      </c>
      <c r="C4" s="30" t="s">
        <v>34</v>
      </c>
      <c r="D4" s="31" t="s">
        <v>20</v>
      </c>
      <c r="E4" s="32">
        <v>1</v>
      </c>
      <c r="F4" s="36" t="s">
        <v>27</v>
      </c>
      <c r="G4" s="40">
        <v>57.6</v>
      </c>
      <c r="H4" s="40">
        <f>G4*1.95583</f>
        <v>112.65580799999999</v>
      </c>
      <c r="I4" s="27">
        <f t="shared" ref="I4:I13" si="0">E4*G4</f>
        <v>57.6</v>
      </c>
      <c r="J4" s="27">
        <f>E4*H4</f>
        <v>112.65580799999999</v>
      </c>
      <c r="K4" s="70"/>
      <c r="L4" s="63"/>
      <c r="M4" s="71"/>
      <c r="N4" s="63"/>
    </row>
    <row r="5" spans="1:14" x14ac:dyDescent="0.3">
      <c r="A5" s="68"/>
      <c r="B5" s="65"/>
      <c r="C5" s="30" t="s">
        <v>35</v>
      </c>
      <c r="D5" s="31" t="s">
        <v>20</v>
      </c>
      <c r="E5" s="32">
        <v>1</v>
      </c>
      <c r="F5" s="36" t="s">
        <v>27</v>
      </c>
      <c r="G5" s="40">
        <v>53.1</v>
      </c>
      <c r="H5" s="40">
        <f t="shared" ref="H5:H22" si="1">G5*1.95583</f>
        <v>103.854573</v>
      </c>
      <c r="I5" s="27">
        <f t="shared" si="0"/>
        <v>53.1</v>
      </c>
      <c r="J5" s="27">
        <f t="shared" ref="J5:J13" si="2">E5*H5</f>
        <v>103.854573</v>
      </c>
      <c r="K5" s="70"/>
      <c r="L5" s="63"/>
      <c r="M5" s="71"/>
      <c r="N5" s="63"/>
    </row>
    <row r="6" spans="1:14" x14ac:dyDescent="0.3">
      <c r="A6" s="68"/>
      <c r="B6" s="65"/>
      <c r="C6" s="30" t="s">
        <v>36</v>
      </c>
      <c r="D6" s="31" t="s">
        <v>20</v>
      </c>
      <c r="E6" s="32">
        <v>1</v>
      </c>
      <c r="F6" s="36" t="s">
        <v>27</v>
      </c>
      <c r="G6" s="40">
        <v>54</v>
      </c>
      <c r="H6" s="40">
        <f t="shared" si="1"/>
        <v>105.61481999999999</v>
      </c>
      <c r="I6" s="27">
        <f t="shared" si="0"/>
        <v>54</v>
      </c>
      <c r="J6" s="27">
        <f t="shared" si="2"/>
        <v>105.61481999999999</v>
      </c>
      <c r="K6" s="70"/>
      <c r="L6" s="63"/>
      <c r="M6" s="71"/>
      <c r="N6" s="63"/>
    </row>
    <row r="7" spans="1:14" x14ac:dyDescent="0.3">
      <c r="A7" s="68"/>
      <c r="B7" s="65"/>
      <c r="C7" s="30" t="s">
        <v>37</v>
      </c>
      <c r="D7" s="31" t="s">
        <v>20</v>
      </c>
      <c r="E7" s="32">
        <v>1</v>
      </c>
      <c r="F7" s="36" t="s">
        <v>27</v>
      </c>
      <c r="G7" s="40">
        <v>48.6</v>
      </c>
      <c r="H7" s="40">
        <f t="shared" si="1"/>
        <v>95.053337999999997</v>
      </c>
      <c r="I7" s="27">
        <f t="shared" si="0"/>
        <v>48.6</v>
      </c>
      <c r="J7" s="27">
        <f t="shared" si="2"/>
        <v>95.053337999999997</v>
      </c>
      <c r="K7" s="70"/>
      <c r="L7" s="63"/>
      <c r="M7" s="71"/>
      <c r="N7" s="63"/>
    </row>
    <row r="8" spans="1:14" x14ac:dyDescent="0.3">
      <c r="A8" s="68"/>
      <c r="B8" s="65"/>
      <c r="C8" s="30" t="s">
        <v>38</v>
      </c>
      <c r="D8" s="31" t="s">
        <v>20</v>
      </c>
      <c r="E8" s="32">
        <v>1</v>
      </c>
      <c r="F8" s="36" t="s">
        <v>27</v>
      </c>
      <c r="G8" s="40">
        <v>64.8</v>
      </c>
      <c r="H8" s="40">
        <f t="shared" si="1"/>
        <v>126.73778399999999</v>
      </c>
      <c r="I8" s="27">
        <f t="shared" si="0"/>
        <v>64.8</v>
      </c>
      <c r="J8" s="27">
        <f t="shared" si="2"/>
        <v>126.73778399999999</v>
      </c>
      <c r="K8" s="70"/>
      <c r="L8" s="63"/>
      <c r="M8" s="71"/>
      <c r="N8" s="63"/>
    </row>
    <row r="9" spans="1:14" x14ac:dyDescent="0.3">
      <c r="A9" s="68"/>
      <c r="B9" s="65"/>
      <c r="C9" s="30" t="s">
        <v>34</v>
      </c>
      <c r="D9" s="31" t="s">
        <v>18</v>
      </c>
      <c r="E9" s="32">
        <v>6</v>
      </c>
      <c r="F9" s="36" t="s">
        <v>27</v>
      </c>
      <c r="G9" s="40">
        <v>55.8</v>
      </c>
      <c r="H9" s="40">
        <f t="shared" si="1"/>
        <v>109.13531399999999</v>
      </c>
      <c r="I9" s="27">
        <f t="shared" si="0"/>
        <v>334.79999999999995</v>
      </c>
      <c r="J9" s="27">
        <f t="shared" si="2"/>
        <v>654.81188399999996</v>
      </c>
      <c r="K9" s="70"/>
      <c r="L9" s="63"/>
      <c r="M9" s="71"/>
      <c r="N9" s="63"/>
    </row>
    <row r="10" spans="1:14" x14ac:dyDescent="0.3">
      <c r="A10" s="68"/>
      <c r="B10" s="65"/>
      <c r="C10" s="30" t="s">
        <v>35</v>
      </c>
      <c r="D10" s="31" t="s">
        <v>18</v>
      </c>
      <c r="E10" s="32">
        <v>8</v>
      </c>
      <c r="F10" s="36" t="s">
        <v>27</v>
      </c>
      <c r="G10" s="40">
        <v>53.1</v>
      </c>
      <c r="H10" s="40">
        <f t="shared" si="1"/>
        <v>103.854573</v>
      </c>
      <c r="I10" s="27">
        <f t="shared" si="0"/>
        <v>424.8</v>
      </c>
      <c r="J10" s="27">
        <f t="shared" si="2"/>
        <v>830.83658400000002</v>
      </c>
      <c r="K10" s="70"/>
      <c r="L10" s="63"/>
      <c r="M10" s="71"/>
      <c r="N10" s="63"/>
    </row>
    <row r="11" spans="1:14" x14ac:dyDescent="0.3">
      <c r="A11" s="68"/>
      <c r="B11" s="65"/>
      <c r="C11" s="30" t="s">
        <v>37</v>
      </c>
      <c r="D11" s="31" t="s">
        <v>18</v>
      </c>
      <c r="E11" s="32">
        <v>1</v>
      </c>
      <c r="F11" s="36" t="s">
        <v>27</v>
      </c>
      <c r="G11" s="40">
        <v>46.8</v>
      </c>
      <c r="H11" s="40">
        <f t="shared" si="1"/>
        <v>91.532843999999997</v>
      </c>
      <c r="I11" s="27">
        <f t="shared" si="0"/>
        <v>46.8</v>
      </c>
      <c r="J11" s="27">
        <f t="shared" si="2"/>
        <v>91.532843999999997</v>
      </c>
      <c r="K11" s="70"/>
      <c r="L11" s="63"/>
      <c r="M11" s="71"/>
      <c r="N11" s="63"/>
    </row>
    <row r="12" spans="1:14" x14ac:dyDescent="0.3">
      <c r="A12" s="68"/>
      <c r="B12" s="65"/>
      <c r="C12" s="30" t="s">
        <v>39</v>
      </c>
      <c r="D12" s="31" t="s">
        <v>18</v>
      </c>
      <c r="E12" s="32">
        <v>1</v>
      </c>
      <c r="F12" s="36" t="s">
        <v>27</v>
      </c>
      <c r="G12" s="40">
        <v>43.2</v>
      </c>
      <c r="H12" s="40">
        <f t="shared" si="1"/>
        <v>84.491855999999999</v>
      </c>
      <c r="I12" s="27">
        <f t="shared" si="0"/>
        <v>43.2</v>
      </c>
      <c r="J12" s="27">
        <f t="shared" si="2"/>
        <v>84.491855999999999</v>
      </c>
      <c r="K12" s="70"/>
      <c r="L12" s="63"/>
      <c r="M12" s="71"/>
      <c r="N12" s="63"/>
    </row>
    <row r="13" spans="1:14" x14ac:dyDescent="0.3">
      <c r="A13" s="68"/>
      <c r="B13" s="65"/>
      <c r="C13" s="30" t="s">
        <v>38</v>
      </c>
      <c r="D13" s="31" t="s">
        <v>18</v>
      </c>
      <c r="E13" s="32">
        <v>2</v>
      </c>
      <c r="F13" s="36" t="s">
        <v>27</v>
      </c>
      <c r="G13" s="40">
        <v>50.4</v>
      </c>
      <c r="H13" s="40">
        <f t="shared" si="1"/>
        <v>98.573831999999996</v>
      </c>
      <c r="I13" s="27">
        <f t="shared" si="0"/>
        <v>100.8</v>
      </c>
      <c r="J13" s="27">
        <f t="shared" si="2"/>
        <v>197.14766399999999</v>
      </c>
      <c r="K13" s="70"/>
      <c r="L13" s="63"/>
      <c r="M13" s="71"/>
      <c r="N13" s="63"/>
    </row>
    <row r="14" spans="1:14" x14ac:dyDescent="0.3">
      <c r="A14" s="68"/>
      <c r="B14" s="21" t="s">
        <v>19</v>
      </c>
      <c r="C14" s="21"/>
      <c r="D14" s="28"/>
      <c r="E14" s="37">
        <f>SUM(E4:E13)</f>
        <v>23</v>
      </c>
      <c r="F14" s="37"/>
      <c r="G14" s="41" t="s">
        <v>27</v>
      </c>
      <c r="H14" s="42" t="s">
        <v>27</v>
      </c>
      <c r="I14" s="29">
        <f>SUM(I4:I13)</f>
        <v>1228.4999999999998</v>
      </c>
      <c r="J14" s="29">
        <f>SUM(J4:J13)</f>
        <v>2402.7371550000003</v>
      </c>
      <c r="K14" s="70"/>
      <c r="L14" s="63"/>
      <c r="M14" s="71"/>
      <c r="N14" s="63"/>
    </row>
    <row r="15" spans="1:14" x14ac:dyDescent="0.3">
      <c r="A15" s="68"/>
      <c r="B15" s="64" t="s">
        <v>40</v>
      </c>
      <c r="C15" s="30" t="s">
        <v>36</v>
      </c>
      <c r="D15" s="31" t="s">
        <v>20</v>
      </c>
      <c r="E15" s="32">
        <v>1</v>
      </c>
      <c r="F15" s="36" t="s">
        <v>27</v>
      </c>
      <c r="G15" s="40">
        <v>54</v>
      </c>
      <c r="H15" s="40">
        <f t="shared" si="1"/>
        <v>105.61481999999999</v>
      </c>
      <c r="I15" s="27">
        <f t="shared" ref="I15:I17" si="3">E15*G15</f>
        <v>54</v>
      </c>
      <c r="J15" s="27">
        <f t="shared" ref="J15:J17" si="4">E15*H15</f>
        <v>105.61481999999999</v>
      </c>
      <c r="K15" s="70"/>
      <c r="L15" s="63"/>
      <c r="M15" s="71"/>
      <c r="N15" s="63"/>
    </row>
    <row r="16" spans="1:14" x14ac:dyDescent="0.3">
      <c r="A16" s="68"/>
      <c r="B16" s="65"/>
      <c r="C16" s="30" t="s">
        <v>39</v>
      </c>
      <c r="D16" s="31" t="s">
        <v>20</v>
      </c>
      <c r="E16" s="32">
        <v>6</v>
      </c>
      <c r="F16" s="36" t="s">
        <v>27</v>
      </c>
      <c r="G16" s="40">
        <v>46.8</v>
      </c>
      <c r="H16" s="40">
        <f t="shared" si="1"/>
        <v>91.532843999999997</v>
      </c>
      <c r="I16" s="27">
        <f t="shared" si="3"/>
        <v>280.79999999999995</v>
      </c>
      <c r="J16" s="27">
        <f t="shared" si="4"/>
        <v>549.19706399999995</v>
      </c>
      <c r="K16" s="70"/>
      <c r="L16" s="63"/>
      <c r="M16" s="71"/>
      <c r="N16" s="63"/>
    </row>
    <row r="17" spans="1:14" x14ac:dyDescent="0.3">
      <c r="A17" s="68"/>
      <c r="B17" s="65"/>
      <c r="C17" s="30" t="s">
        <v>36</v>
      </c>
      <c r="D17" s="31" t="s">
        <v>18</v>
      </c>
      <c r="E17" s="32">
        <v>4</v>
      </c>
      <c r="F17" s="36" t="s">
        <v>27</v>
      </c>
      <c r="G17" s="40">
        <v>52.2</v>
      </c>
      <c r="H17" s="40">
        <f t="shared" si="1"/>
        <v>102.09432600000001</v>
      </c>
      <c r="I17" s="27">
        <f t="shared" si="3"/>
        <v>208.8</v>
      </c>
      <c r="J17" s="27">
        <f t="shared" si="4"/>
        <v>408.37730400000004</v>
      </c>
      <c r="K17" s="70"/>
      <c r="L17" s="63"/>
      <c r="M17" s="71"/>
      <c r="N17" s="63"/>
    </row>
    <row r="18" spans="1:14" x14ac:dyDescent="0.3">
      <c r="A18" s="68"/>
      <c r="B18" s="21" t="s">
        <v>19</v>
      </c>
      <c r="C18" s="21"/>
      <c r="D18" s="28"/>
      <c r="E18" s="37">
        <f>SUM(E15:E17)</f>
        <v>11</v>
      </c>
      <c r="F18" s="37"/>
      <c r="G18" s="41" t="s">
        <v>27</v>
      </c>
      <c r="H18" s="42" t="s">
        <v>27</v>
      </c>
      <c r="I18" s="29">
        <f>SUM(I15:I17)</f>
        <v>543.59999999999991</v>
      </c>
      <c r="J18" s="29">
        <f>SUM(J15:J17)</f>
        <v>1063.1891880000001</v>
      </c>
      <c r="K18" s="70"/>
      <c r="L18" s="63"/>
      <c r="M18" s="71"/>
      <c r="N18" s="63"/>
    </row>
    <row r="19" spans="1:14" x14ac:dyDescent="0.3">
      <c r="A19" s="68"/>
      <c r="B19" s="64" t="s">
        <v>41</v>
      </c>
      <c r="C19" s="30" t="s">
        <v>36</v>
      </c>
      <c r="D19" s="31" t="s">
        <v>20</v>
      </c>
      <c r="E19" s="32">
        <v>2</v>
      </c>
      <c r="F19" s="36" t="s">
        <v>27</v>
      </c>
      <c r="G19" s="40">
        <v>54</v>
      </c>
      <c r="H19" s="40">
        <f t="shared" si="1"/>
        <v>105.61481999999999</v>
      </c>
      <c r="I19" s="27">
        <f t="shared" ref="I19:I22" si="5">E19*G19</f>
        <v>108</v>
      </c>
      <c r="J19" s="27">
        <f t="shared" ref="J19:J22" si="6">E19*H19</f>
        <v>211.22963999999999</v>
      </c>
      <c r="K19" s="70"/>
      <c r="L19" s="63"/>
      <c r="M19" s="71"/>
      <c r="N19" s="63"/>
    </row>
    <row r="20" spans="1:14" x14ac:dyDescent="0.3">
      <c r="A20" s="68"/>
      <c r="B20" s="65"/>
      <c r="C20" s="30" t="s">
        <v>42</v>
      </c>
      <c r="D20" s="31" t="s">
        <v>20</v>
      </c>
      <c r="E20" s="32">
        <v>3</v>
      </c>
      <c r="F20" s="36" t="s">
        <v>27</v>
      </c>
      <c r="G20" s="40">
        <v>91.8</v>
      </c>
      <c r="H20" s="40">
        <f t="shared" si="1"/>
        <v>179.54519399999998</v>
      </c>
      <c r="I20" s="27">
        <f t="shared" si="5"/>
        <v>275.39999999999998</v>
      </c>
      <c r="J20" s="27">
        <f t="shared" si="6"/>
        <v>538.63558199999989</v>
      </c>
      <c r="K20" s="70"/>
      <c r="L20" s="63"/>
      <c r="M20" s="71"/>
      <c r="N20" s="63"/>
    </row>
    <row r="21" spans="1:14" x14ac:dyDescent="0.3">
      <c r="A21" s="68"/>
      <c r="B21" s="65"/>
      <c r="C21" s="30" t="s">
        <v>36</v>
      </c>
      <c r="D21" s="31" t="s">
        <v>18</v>
      </c>
      <c r="E21" s="32">
        <v>4</v>
      </c>
      <c r="F21" s="36" t="s">
        <v>27</v>
      </c>
      <c r="G21" s="40">
        <v>52.2</v>
      </c>
      <c r="H21" s="40">
        <f t="shared" si="1"/>
        <v>102.09432600000001</v>
      </c>
      <c r="I21" s="27">
        <f t="shared" si="5"/>
        <v>208.8</v>
      </c>
      <c r="J21" s="27">
        <f t="shared" si="6"/>
        <v>408.37730400000004</v>
      </c>
      <c r="K21" s="70"/>
      <c r="L21" s="63"/>
      <c r="M21" s="71"/>
      <c r="N21" s="63"/>
    </row>
    <row r="22" spans="1:14" x14ac:dyDescent="0.3">
      <c r="A22" s="68"/>
      <c r="B22" s="65"/>
      <c r="C22" s="30" t="s">
        <v>42</v>
      </c>
      <c r="D22" s="31" t="s">
        <v>18</v>
      </c>
      <c r="E22" s="32">
        <v>1</v>
      </c>
      <c r="F22" s="36" t="s">
        <v>27</v>
      </c>
      <c r="G22" s="40">
        <v>60.3</v>
      </c>
      <c r="H22" s="40">
        <f t="shared" si="1"/>
        <v>117.93654899999999</v>
      </c>
      <c r="I22" s="27">
        <f t="shared" si="5"/>
        <v>60.3</v>
      </c>
      <c r="J22" s="27">
        <f t="shared" si="6"/>
        <v>117.93654899999999</v>
      </c>
      <c r="K22" s="70"/>
      <c r="L22" s="63"/>
      <c r="M22" s="71"/>
      <c r="N22" s="63"/>
    </row>
    <row r="23" spans="1:14" ht="16.2" thickBot="1" x14ac:dyDescent="0.35">
      <c r="A23" s="68"/>
      <c r="B23" s="21" t="s">
        <v>19</v>
      </c>
      <c r="C23" s="21"/>
      <c r="D23" s="28"/>
      <c r="E23" s="37">
        <f>SUM(E19:E22)</f>
        <v>10</v>
      </c>
      <c r="F23" s="37"/>
      <c r="G23" s="41" t="s">
        <v>27</v>
      </c>
      <c r="H23" s="42" t="s">
        <v>27</v>
      </c>
      <c r="I23" s="43">
        <f>SUM(I19:I22)</f>
        <v>652.5</v>
      </c>
      <c r="J23" s="43">
        <f>SUM(J19:J22)</f>
        <v>1276.179075</v>
      </c>
      <c r="K23" s="70"/>
      <c r="L23" s="63"/>
      <c r="M23" s="71"/>
      <c r="N23" s="63"/>
    </row>
    <row r="24" spans="1:14" ht="16.2" thickBot="1" x14ac:dyDescent="0.35">
      <c r="A24" s="66" t="s">
        <v>43</v>
      </c>
      <c r="B24" s="67"/>
      <c r="C24" s="67"/>
      <c r="D24" s="67"/>
      <c r="E24" s="38">
        <f>E14+E18+E23</f>
        <v>44</v>
      </c>
      <c r="F24" s="39"/>
      <c r="G24" s="33" t="s">
        <v>27</v>
      </c>
      <c r="H24" s="34" t="s">
        <v>27</v>
      </c>
      <c r="I24" s="44">
        <f>I14+I18+I23</f>
        <v>2424.5999999999995</v>
      </c>
      <c r="J24" s="44">
        <f>J14+J18+J23</f>
        <v>4742.1054180000001</v>
      </c>
      <c r="K24" s="45">
        <v>121.23</v>
      </c>
      <c r="L24" s="46">
        <v>237.11</v>
      </c>
      <c r="M24" s="47">
        <v>24</v>
      </c>
      <c r="N24" s="48">
        <v>46.94</v>
      </c>
    </row>
  </sheetData>
  <mergeCells count="20">
    <mergeCell ref="N4:N23"/>
    <mergeCell ref="B15:B17"/>
    <mergeCell ref="B19:B22"/>
    <mergeCell ref="A24:D24"/>
    <mergeCell ref="A4:A23"/>
    <mergeCell ref="B4:B13"/>
    <mergeCell ref="K4:K23"/>
    <mergeCell ref="L4:L23"/>
    <mergeCell ref="M4:M23"/>
    <mergeCell ref="A1:N1"/>
    <mergeCell ref="F2:F3"/>
    <mergeCell ref="G2:H2"/>
    <mergeCell ref="I2:J2"/>
    <mergeCell ref="K2:L2"/>
    <mergeCell ref="M2:N2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scale="6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opLeftCell="A17" zoomScaleNormal="100" workbookViewId="0">
      <selection activeCell="F37" sqref="F37"/>
    </sheetView>
  </sheetViews>
  <sheetFormatPr defaultRowHeight="14.4" x14ac:dyDescent="0.3"/>
  <cols>
    <col min="1" max="2" width="10.88671875" style="2" customWidth="1"/>
    <col min="3" max="3" width="15.6640625" style="2" customWidth="1"/>
    <col min="4" max="4" width="32.33203125" style="2" customWidth="1"/>
    <col min="5" max="5" width="13.88671875" style="2" customWidth="1"/>
    <col min="6" max="6" width="12.44140625" style="2" customWidth="1"/>
    <col min="7" max="7" width="13.44140625" style="2" customWidth="1"/>
    <col min="8" max="8" width="13.5546875" style="2" customWidth="1"/>
    <col min="9" max="9" width="10.5546875" style="3" customWidth="1"/>
    <col min="10" max="10" width="10.5546875" customWidth="1"/>
  </cols>
  <sheetData>
    <row r="1" spans="1:10" x14ac:dyDescent="0.3">
      <c r="A1" s="5"/>
      <c r="B1" s="5"/>
      <c r="C1" s="5"/>
      <c r="D1" s="5"/>
      <c r="E1" s="5"/>
      <c r="F1" s="5"/>
      <c r="G1" s="5"/>
      <c r="H1" s="5"/>
    </row>
    <row r="2" spans="1:10" ht="50.4" customHeight="1" x14ac:dyDescent="0.3">
      <c r="A2" s="72" t="s">
        <v>6</v>
      </c>
      <c r="B2" s="72"/>
      <c r="C2" s="72"/>
      <c r="D2" s="72"/>
      <c r="E2" s="72"/>
      <c r="F2" s="72"/>
      <c r="G2" s="72"/>
      <c r="H2" s="72"/>
      <c r="I2" s="72"/>
      <c r="J2" s="72"/>
    </row>
    <row r="3" spans="1:10" ht="15" customHeight="1" x14ac:dyDescent="0.3">
      <c r="A3" s="73" t="s">
        <v>28</v>
      </c>
      <c r="B3" s="73"/>
      <c r="C3" s="73"/>
      <c r="D3" s="73"/>
      <c r="E3" s="73"/>
      <c r="F3" s="73"/>
      <c r="G3" s="73"/>
      <c r="H3" s="73"/>
      <c r="I3" s="73"/>
      <c r="J3" s="73"/>
    </row>
    <row r="4" spans="1:10" ht="15" thickBot="1" x14ac:dyDescent="0.35">
      <c r="A4" s="4"/>
      <c r="B4" s="4"/>
      <c r="C4" s="4"/>
      <c r="D4" s="35"/>
      <c r="E4" s="4"/>
      <c r="F4" s="4"/>
      <c r="G4" s="4"/>
      <c r="H4" s="5"/>
    </row>
    <row r="5" spans="1:10" ht="29.4" customHeight="1" x14ac:dyDescent="0.3">
      <c r="A5" s="59" t="s">
        <v>4</v>
      </c>
      <c r="B5" s="61" t="s">
        <v>3</v>
      </c>
      <c r="C5" s="61" t="s">
        <v>9</v>
      </c>
      <c r="D5" s="51" t="s">
        <v>0</v>
      </c>
      <c r="E5" s="51" t="s">
        <v>1</v>
      </c>
      <c r="F5" s="51" t="s">
        <v>2</v>
      </c>
      <c r="G5" s="53" t="s">
        <v>31</v>
      </c>
      <c r="H5" s="54"/>
      <c r="I5" s="53" t="s">
        <v>32</v>
      </c>
      <c r="J5" s="74"/>
    </row>
    <row r="6" spans="1:10" ht="37.799999999999997" customHeight="1" thickBot="1" x14ac:dyDescent="0.35">
      <c r="A6" s="60"/>
      <c r="B6" s="62"/>
      <c r="C6" s="62"/>
      <c r="D6" s="52"/>
      <c r="E6" s="52"/>
      <c r="F6" s="52"/>
      <c r="G6" s="26" t="s">
        <v>26</v>
      </c>
      <c r="H6" s="26" t="s">
        <v>25</v>
      </c>
      <c r="I6" s="26" t="s">
        <v>26</v>
      </c>
      <c r="J6" s="26" t="s">
        <v>25</v>
      </c>
    </row>
    <row r="7" spans="1:10" ht="15.6" x14ac:dyDescent="0.3">
      <c r="A7" s="68" t="s">
        <v>44</v>
      </c>
      <c r="B7" s="69" t="s">
        <v>33</v>
      </c>
      <c r="C7" s="30" t="s">
        <v>34</v>
      </c>
      <c r="D7" s="31" t="s">
        <v>20</v>
      </c>
      <c r="E7" s="32">
        <v>1</v>
      </c>
      <c r="F7" s="36" t="s">
        <v>27</v>
      </c>
      <c r="G7" s="40"/>
      <c r="H7" s="40">
        <f>G7*1.95583</f>
        <v>0</v>
      </c>
      <c r="I7" s="27">
        <f t="shared" ref="I7:I16" si="0">E7*G7</f>
        <v>0</v>
      </c>
      <c r="J7" s="27">
        <f>E7*H7</f>
        <v>0</v>
      </c>
    </row>
    <row r="8" spans="1:10" ht="15.6" x14ac:dyDescent="0.3">
      <c r="A8" s="68"/>
      <c r="B8" s="65"/>
      <c r="C8" s="30" t="s">
        <v>35</v>
      </c>
      <c r="D8" s="31" t="s">
        <v>20</v>
      </c>
      <c r="E8" s="32">
        <v>1</v>
      </c>
      <c r="F8" s="36" t="s">
        <v>27</v>
      </c>
      <c r="G8" s="40"/>
      <c r="H8" s="40">
        <f t="shared" ref="H8:H25" si="1">G8*1.95583</f>
        <v>0</v>
      </c>
      <c r="I8" s="27">
        <f t="shared" si="0"/>
        <v>0</v>
      </c>
      <c r="J8" s="27">
        <f t="shared" ref="J8:J16" si="2">E8*H8</f>
        <v>0</v>
      </c>
    </row>
    <row r="9" spans="1:10" ht="15.6" x14ac:dyDescent="0.3">
      <c r="A9" s="68"/>
      <c r="B9" s="65"/>
      <c r="C9" s="30" t="s">
        <v>36</v>
      </c>
      <c r="D9" s="31" t="s">
        <v>20</v>
      </c>
      <c r="E9" s="32">
        <v>1</v>
      </c>
      <c r="F9" s="36" t="s">
        <v>27</v>
      </c>
      <c r="G9" s="40"/>
      <c r="H9" s="40">
        <f t="shared" si="1"/>
        <v>0</v>
      </c>
      <c r="I9" s="27">
        <f t="shared" si="0"/>
        <v>0</v>
      </c>
      <c r="J9" s="27">
        <f t="shared" si="2"/>
        <v>0</v>
      </c>
    </row>
    <row r="10" spans="1:10" ht="15.6" x14ac:dyDescent="0.3">
      <c r="A10" s="68"/>
      <c r="B10" s="65"/>
      <c r="C10" s="30" t="s">
        <v>37</v>
      </c>
      <c r="D10" s="31" t="s">
        <v>20</v>
      </c>
      <c r="E10" s="32">
        <v>1</v>
      </c>
      <c r="F10" s="36" t="s">
        <v>27</v>
      </c>
      <c r="G10" s="40"/>
      <c r="H10" s="40">
        <f t="shared" si="1"/>
        <v>0</v>
      </c>
      <c r="I10" s="27">
        <f t="shared" si="0"/>
        <v>0</v>
      </c>
      <c r="J10" s="27">
        <f t="shared" si="2"/>
        <v>0</v>
      </c>
    </row>
    <row r="11" spans="1:10" ht="15.6" x14ac:dyDescent="0.3">
      <c r="A11" s="68"/>
      <c r="B11" s="65"/>
      <c r="C11" s="30" t="s">
        <v>38</v>
      </c>
      <c r="D11" s="31" t="s">
        <v>20</v>
      </c>
      <c r="E11" s="32">
        <v>1</v>
      </c>
      <c r="F11" s="36" t="s">
        <v>27</v>
      </c>
      <c r="G11" s="40"/>
      <c r="H11" s="40">
        <f t="shared" si="1"/>
        <v>0</v>
      </c>
      <c r="I11" s="27">
        <f t="shared" si="0"/>
        <v>0</v>
      </c>
      <c r="J11" s="27">
        <f t="shared" si="2"/>
        <v>0</v>
      </c>
    </row>
    <row r="12" spans="1:10" ht="15.6" x14ac:dyDescent="0.3">
      <c r="A12" s="68"/>
      <c r="B12" s="65"/>
      <c r="C12" s="30" t="s">
        <v>34</v>
      </c>
      <c r="D12" s="31" t="s">
        <v>18</v>
      </c>
      <c r="E12" s="32">
        <v>6</v>
      </c>
      <c r="F12" s="36" t="s">
        <v>27</v>
      </c>
      <c r="G12" s="40"/>
      <c r="H12" s="40">
        <f t="shared" si="1"/>
        <v>0</v>
      </c>
      <c r="I12" s="27">
        <f t="shared" si="0"/>
        <v>0</v>
      </c>
      <c r="J12" s="27">
        <f t="shared" si="2"/>
        <v>0</v>
      </c>
    </row>
    <row r="13" spans="1:10" ht="15.6" x14ac:dyDescent="0.3">
      <c r="A13" s="68"/>
      <c r="B13" s="65"/>
      <c r="C13" s="30" t="s">
        <v>35</v>
      </c>
      <c r="D13" s="31" t="s">
        <v>18</v>
      </c>
      <c r="E13" s="32">
        <v>8</v>
      </c>
      <c r="F13" s="36" t="s">
        <v>27</v>
      </c>
      <c r="G13" s="40"/>
      <c r="H13" s="40">
        <f t="shared" si="1"/>
        <v>0</v>
      </c>
      <c r="I13" s="27">
        <f t="shared" si="0"/>
        <v>0</v>
      </c>
      <c r="J13" s="27">
        <f t="shared" si="2"/>
        <v>0</v>
      </c>
    </row>
    <row r="14" spans="1:10" ht="15.6" x14ac:dyDescent="0.3">
      <c r="A14" s="68"/>
      <c r="B14" s="65"/>
      <c r="C14" s="30" t="s">
        <v>37</v>
      </c>
      <c r="D14" s="31" t="s">
        <v>18</v>
      </c>
      <c r="E14" s="32">
        <v>1</v>
      </c>
      <c r="F14" s="36" t="s">
        <v>27</v>
      </c>
      <c r="G14" s="40"/>
      <c r="H14" s="40">
        <f t="shared" si="1"/>
        <v>0</v>
      </c>
      <c r="I14" s="27">
        <f t="shared" si="0"/>
        <v>0</v>
      </c>
      <c r="J14" s="27">
        <f t="shared" si="2"/>
        <v>0</v>
      </c>
    </row>
    <row r="15" spans="1:10" ht="15.6" x14ac:dyDescent="0.3">
      <c r="A15" s="68"/>
      <c r="B15" s="65"/>
      <c r="C15" s="30" t="s">
        <v>39</v>
      </c>
      <c r="D15" s="31" t="s">
        <v>18</v>
      </c>
      <c r="E15" s="32">
        <v>1</v>
      </c>
      <c r="F15" s="36" t="s">
        <v>27</v>
      </c>
      <c r="G15" s="40"/>
      <c r="H15" s="40">
        <f t="shared" si="1"/>
        <v>0</v>
      </c>
      <c r="I15" s="27">
        <f t="shared" si="0"/>
        <v>0</v>
      </c>
      <c r="J15" s="27">
        <f t="shared" si="2"/>
        <v>0</v>
      </c>
    </row>
    <row r="16" spans="1:10" ht="15.6" x14ac:dyDescent="0.3">
      <c r="A16" s="68"/>
      <c r="B16" s="65"/>
      <c r="C16" s="30" t="s">
        <v>38</v>
      </c>
      <c r="D16" s="31" t="s">
        <v>18</v>
      </c>
      <c r="E16" s="32">
        <v>2</v>
      </c>
      <c r="F16" s="36" t="s">
        <v>27</v>
      </c>
      <c r="G16" s="40"/>
      <c r="H16" s="40">
        <f t="shared" si="1"/>
        <v>0</v>
      </c>
      <c r="I16" s="27">
        <f t="shared" si="0"/>
        <v>0</v>
      </c>
      <c r="J16" s="27">
        <f t="shared" si="2"/>
        <v>0</v>
      </c>
    </row>
    <row r="17" spans="1:10" ht="15.6" x14ac:dyDescent="0.3">
      <c r="A17" s="68"/>
      <c r="B17" s="21" t="s">
        <v>19</v>
      </c>
      <c r="C17" s="21"/>
      <c r="D17" s="28"/>
      <c r="E17" s="37">
        <f>SUM(E7:E16)</f>
        <v>23</v>
      </c>
      <c r="F17" s="37"/>
      <c r="G17" s="41" t="s">
        <v>27</v>
      </c>
      <c r="H17" s="42" t="s">
        <v>27</v>
      </c>
      <c r="I17" s="29">
        <f>SUM(I7:I16)</f>
        <v>0</v>
      </c>
      <c r="J17" s="29">
        <f>SUM(J7:J16)</f>
        <v>0</v>
      </c>
    </row>
    <row r="18" spans="1:10" ht="15.6" x14ac:dyDescent="0.3">
      <c r="A18" s="68"/>
      <c r="B18" s="64" t="s">
        <v>40</v>
      </c>
      <c r="C18" s="30" t="s">
        <v>36</v>
      </c>
      <c r="D18" s="31" t="s">
        <v>20</v>
      </c>
      <c r="E18" s="32">
        <v>1</v>
      </c>
      <c r="F18" s="36" t="s">
        <v>27</v>
      </c>
      <c r="G18" s="40"/>
      <c r="H18" s="40">
        <f t="shared" si="1"/>
        <v>0</v>
      </c>
      <c r="I18" s="27">
        <f t="shared" ref="I18:I20" si="3">E18*G18</f>
        <v>0</v>
      </c>
      <c r="J18" s="27">
        <f t="shared" ref="J18:J20" si="4">E18*H18</f>
        <v>0</v>
      </c>
    </row>
    <row r="19" spans="1:10" ht="15.6" x14ac:dyDescent="0.3">
      <c r="A19" s="68"/>
      <c r="B19" s="65"/>
      <c r="C19" s="30" t="s">
        <v>39</v>
      </c>
      <c r="D19" s="31" t="s">
        <v>20</v>
      </c>
      <c r="E19" s="32">
        <v>6</v>
      </c>
      <c r="F19" s="36" t="s">
        <v>27</v>
      </c>
      <c r="G19" s="40"/>
      <c r="H19" s="40">
        <f t="shared" si="1"/>
        <v>0</v>
      </c>
      <c r="I19" s="27">
        <f t="shared" si="3"/>
        <v>0</v>
      </c>
      <c r="J19" s="27">
        <f t="shared" si="4"/>
        <v>0</v>
      </c>
    </row>
    <row r="20" spans="1:10" ht="15.6" x14ac:dyDescent="0.3">
      <c r="A20" s="68"/>
      <c r="B20" s="65"/>
      <c r="C20" s="30" t="s">
        <v>36</v>
      </c>
      <c r="D20" s="31" t="s">
        <v>18</v>
      </c>
      <c r="E20" s="32">
        <v>4</v>
      </c>
      <c r="F20" s="36" t="s">
        <v>27</v>
      </c>
      <c r="G20" s="40"/>
      <c r="H20" s="40">
        <f t="shared" si="1"/>
        <v>0</v>
      </c>
      <c r="I20" s="27">
        <f t="shared" si="3"/>
        <v>0</v>
      </c>
      <c r="J20" s="27">
        <f t="shared" si="4"/>
        <v>0</v>
      </c>
    </row>
    <row r="21" spans="1:10" ht="15.6" x14ac:dyDescent="0.3">
      <c r="A21" s="68"/>
      <c r="B21" s="21" t="s">
        <v>19</v>
      </c>
      <c r="C21" s="21"/>
      <c r="D21" s="28"/>
      <c r="E21" s="37">
        <f>SUM(E18:E20)</f>
        <v>11</v>
      </c>
      <c r="F21" s="37"/>
      <c r="G21" s="41" t="s">
        <v>27</v>
      </c>
      <c r="H21" s="42" t="s">
        <v>27</v>
      </c>
      <c r="I21" s="29">
        <f>SUM(I18:I20)</f>
        <v>0</v>
      </c>
      <c r="J21" s="29">
        <f>SUM(J18:J20)</f>
        <v>0</v>
      </c>
    </row>
    <row r="22" spans="1:10" ht="15.6" x14ac:dyDescent="0.3">
      <c r="A22" s="68"/>
      <c r="B22" s="64" t="s">
        <v>41</v>
      </c>
      <c r="C22" s="30" t="s">
        <v>36</v>
      </c>
      <c r="D22" s="31" t="s">
        <v>20</v>
      </c>
      <c r="E22" s="32">
        <v>2</v>
      </c>
      <c r="F22" s="36" t="s">
        <v>27</v>
      </c>
      <c r="G22" s="40"/>
      <c r="H22" s="40">
        <f t="shared" si="1"/>
        <v>0</v>
      </c>
      <c r="I22" s="27">
        <f t="shared" ref="I22:I25" si="5">E22*G22</f>
        <v>0</v>
      </c>
      <c r="J22" s="27">
        <f t="shared" ref="J22:J25" si="6">E22*H22</f>
        <v>0</v>
      </c>
    </row>
    <row r="23" spans="1:10" ht="15.6" x14ac:dyDescent="0.3">
      <c r="A23" s="68"/>
      <c r="B23" s="65"/>
      <c r="C23" s="30" t="s">
        <v>42</v>
      </c>
      <c r="D23" s="31" t="s">
        <v>20</v>
      </c>
      <c r="E23" s="32">
        <v>3</v>
      </c>
      <c r="F23" s="36" t="s">
        <v>27</v>
      </c>
      <c r="G23" s="40"/>
      <c r="H23" s="40">
        <f t="shared" si="1"/>
        <v>0</v>
      </c>
      <c r="I23" s="27">
        <f t="shared" si="5"/>
        <v>0</v>
      </c>
      <c r="J23" s="27">
        <f t="shared" si="6"/>
        <v>0</v>
      </c>
    </row>
    <row r="24" spans="1:10" ht="15.6" x14ac:dyDescent="0.3">
      <c r="A24" s="68"/>
      <c r="B24" s="65"/>
      <c r="C24" s="30" t="s">
        <v>36</v>
      </c>
      <c r="D24" s="31" t="s">
        <v>18</v>
      </c>
      <c r="E24" s="32">
        <v>4</v>
      </c>
      <c r="F24" s="36" t="s">
        <v>27</v>
      </c>
      <c r="G24" s="40"/>
      <c r="H24" s="40">
        <f t="shared" si="1"/>
        <v>0</v>
      </c>
      <c r="I24" s="27">
        <f t="shared" si="5"/>
        <v>0</v>
      </c>
      <c r="J24" s="27">
        <f t="shared" si="6"/>
        <v>0</v>
      </c>
    </row>
    <row r="25" spans="1:10" ht="15.6" x14ac:dyDescent="0.3">
      <c r="A25" s="68"/>
      <c r="B25" s="65"/>
      <c r="C25" s="30" t="s">
        <v>42</v>
      </c>
      <c r="D25" s="31" t="s">
        <v>18</v>
      </c>
      <c r="E25" s="32">
        <v>1</v>
      </c>
      <c r="F25" s="36" t="s">
        <v>27</v>
      </c>
      <c r="G25" s="40"/>
      <c r="H25" s="40">
        <f t="shared" si="1"/>
        <v>0</v>
      </c>
      <c r="I25" s="27">
        <f t="shared" si="5"/>
        <v>0</v>
      </c>
      <c r="J25" s="27">
        <f t="shared" si="6"/>
        <v>0</v>
      </c>
    </row>
    <row r="26" spans="1:10" ht="16.2" thickBot="1" x14ac:dyDescent="0.35">
      <c r="A26" s="68"/>
      <c r="B26" s="21" t="s">
        <v>19</v>
      </c>
      <c r="C26" s="21"/>
      <c r="D26" s="28"/>
      <c r="E26" s="37">
        <f>SUM(E22:E25)</f>
        <v>10</v>
      </c>
      <c r="F26" s="37"/>
      <c r="G26" s="41" t="s">
        <v>27</v>
      </c>
      <c r="H26" s="42" t="s">
        <v>27</v>
      </c>
      <c r="I26" s="43">
        <f>SUM(I22:I25)</f>
        <v>0</v>
      </c>
      <c r="J26" s="43">
        <f>SUM(J22:J25)</f>
        <v>0</v>
      </c>
    </row>
    <row r="27" spans="1:10" ht="16.2" thickBot="1" x14ac:dyDescent="0.35">
      <c r="A27" s="66" t="s">
        <v>43</v>
      </c>
      <c r="B27" s="67"/>
      <c r="C27" s="67"/>
      <c r="D27" s="67"/>
      <c r="E27" s="38">
        <f>E17+E21+E26</f>
        <v>44</v>
      </c>
      <c r="F27" s="39"/>
      <c r="G27" s="33" t="s">
        <v>27</v>
      </c>
      <c r="H27" s="34" t="s">
        <v>27</v>
      </c>
      <c r="I27" s="44">
        <f>I17+I21+I26</f>
        <v>0</v>
      </c>
      <c r="J27" s="44">
        <f>J17+J21+J26</f>
        <v>0</v>
      </c>
    </row>
    <row r="28" spans="1:10" x14ac:dyDescent="0.3">
      <c r="A28" s="4"/>
      <c r="B28" s="4"/>
      <c r="C28" s="4"/>
      <c r="D28" s="49"/>
      <c r="E28" s="4"/>
      <c r="F28" s="4"/>
      <c r="G28" s="4"/>
      <c r="H28" s="24"/>
    </row>
    <row r="29" spans="1:10" ht="15.6" customHeight="1" x14ac:dyDescent="0.3">
      <c r="A29" s="1"/>
      <c r="B29" s="12"/>
      <c r="C29" s="22"/>
      <c r="D29" s="22"/>
      <c r="E29" s="13"/>
      <c r="F29" s="25"/>
      <c r="G29" s="25"/>
      <c r="H29" s="25"/>
      <c r="I29" s="23"/>
    </row>
    <row r="30" spans="1:10" x14ac:dyDescent="0.3">
      <c r="A30" s="1"/>
      <c r="B30" s="12"/>
      <c r="C30" s="22"/>
      <c r="D30" s="22"/>
      <c r="E30" s="13"/>
      <c r="F30" s="14"/>
      <c r="G30" s="14"/>
      <c r="H30" s="12"/>
      <c r="I30" s="12"/>
    </row>
    <row r="31" spans="1:10" x14ac:dyDescent="0.3">
      <c r="A31" s="1"/>
      <c r="B31" s="10" t="s">
        <v>7</v>
      </c>
      <c r="C31" s="10"/>
      <c r="D31" s="10"/>
      <c r="E31" s="10"/>
      <c r="F31" s="10" t="s">
        <v>8</v>
      </c>
      <c r="G31" s="11"/>
      <c r="H31" s="11"/>
      <c r="I31" s="12"/>
    </row>
    <row r="32" spans="1:10" x14ac:dyDescent="0.3">
      <c r="A32" s="1"/>
      <c r="B32" s="11"/>
      <c r="C32" s="11"/>
      <c r="D32" s="11"/>
      <c r="E32" s="11"/>
      <c r="F32" s="11"/>
      <c r="G32" s="11"/>
      <c r="H32" s="11"/>
      <c r="I32" s="12"/>
    </row>
  </sheetData>
  <mergeCells count="15">
    <mergeCell ref="B18:B20"/>
    <mergeCell ref="B22:B25"/>
    <mergeCell ref="A27:D27"/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  <mergeCell ref="B7:B16"/>
    <mergeCell ref="A7:A26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topLeftCell="A6" workbookViewId="0">
      <selection activeCell="E12" sqref="E12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75" t="s">
        <v>16</v>
      </c>
      <c r="B1" s="75"/>
      <c r="C1" s="75"/>
      <c r="D1" s="75"/>
      <c r="E1" s="75"/>
      <c r="F1" s="75"/>
      <c r="G1" s="75"/>
    </row>
    <row r="2" spans="1:8" ht="15.6" x14ac:dyDescent="0.3">
      <c r="A2" s="15"/>
      <c r="B2" s="15"/>
      <c r="C2" s="15"/>
      <c r="D2" s="15"/>
      <c r="E2" s="15"/>
      <c r="F2" s="15"/>
    </row>
    <row r="3" spans="1:8" ht="15.6" x14ac:dyDescent="0.3">
      <c r="A3" s="75" t="s">
        <v>29</v>
      </c>
      <c r="B3" s="75"/>
      <c r="C3" s="75"/>
      <c r="D3" s="75"/>
      <c r="E3" s="75"/>
      <c r="F3" s="75"/>
      <c r="G3" s="75"/>
    </row>
    <row r="4" spans="1:8" ht="15.6" x14ac:dyDescent="0.3">
      <c r="A4" s="16"/>
      <c r="B4" s="16"/>
      <c r="C4" s="16"/>
      <c r="D4" s="16"/>
      <c r="E4" s="16"/>
      <c r="F4" s="8"/>
    </row>
    <row r="5" spans="1:8" ht="15.6" x14ac:dyDescent="0.3">
      <c r="A5" s="16"/>
      <c r="B5" s="16"/>
      <c r="C5" s="16"/>
      <c r="D5" s="16"/>
      <c r="E5" s="16"/>
      <c r="F5" s="8"/>
    </row>
    <row r="6" spans="1:8" ht="15.6" x14ac:dyDescent="0.3">
      <c r="A6" s="75" t="s">
        <v>17</v>
      </c>
      <c r="B6" s="75"/>
      <c r="C6" s="75"/>
      <c r="D6" s="75"/>
      <c r="E6" s="75"/>
      <c r="F6" s="75"/>
    </row>
    <row r="7" spans="1:8" ht="15.6" x14ac:dyDescent="0.3">
      <c r="A7" s="8"/>
      <c r="B7" s="8"/>
      <c r="C7" s="8"/>
      <c r="D7" s="8"/>
      <c r="E7" s="8"/>
      <c r="F7" s="8"/>
    </row>
    <row r="8" spans="1:8" ht="16.2" thickBot="1" x14ac:dyDescent="0.35">
      <c r="A8" s="76"/>
      <c r="B8" s="76"/>
      <c r="C8" s="76"/>
      <c r="D8" s="76"/>
      <c r="E8" s="76"/>
      <c r="F8" s="76"/>
    </row>
    <row r="9" spans="1:8" x14ac:dyDescent="0.3">
      <c r="A9" s="77" t="s">
        <v>10</v>
      </c>
      <c r="B9" s="80" t="s">
        <v>30</v>
      </c>
      <c r="C9" s="80"/>
      <c r="D9" s="80"/>
      <c r="E9" s="80"/>
      <c r="F9" s="82" t="s">
        <v>11</v>
      </c>
    </row>
    <row r="10" spans="1:8" x14ac:dyDescent="0.3">
      <c r="A10" s="78"/>
      <c r="B10" s="81"/>
      <c r="C10" s="81"/>
      <c r="D10" s="81"/>
      <c r="E10" s="81"/>
      <c r="F10" s="83"/>
    </row>
    <row r="11" spans="1:8" ht="16.2" thickBot="1" x14ac:dyDescent="0.35">
      <c r="A11" s="79"/>
      <c r="B11" s="17" t="s">
        <v>12</v>
      </c>
      <c r="C11" s="17" t="s">
        <v>13</v>
      </c>
      <c r="D11" s="17" t="s">
        <v>14</v>
      </c>
      <c r="E11" s="17" t="s">
        <v>15</v>
      </c>
      <c r="F11" s="84"/>
    </row>
    <row r="12" spans="1:8" ht="15.6" x14ac:dyDescent="0.3">
      <c r="A12" s="18" t="s">
        <v>44</v>
      </c>
      <c r="B12" s="18"/>
      <c r="C12" s="18" t="s">
        <v>45</v>
      </c>
      <c r="D12" s="18" t="s">
        <v>46</v>
      </c>
      <c r="E12" s="18"/>
      <c r="F12" s="19">
        <f>SUM(B12+C12+D12+E12)</f>
        <v>44</v>
      </c>
    </row>
    <row r="13" spans="1:8" ht="15.6" x14ac:dyDescent="0.3">
      <c r="A13" s="20"/>
      <c r="B13" s="20"/>
      <c r="C13" s="20"/>
      <c r="D13" s="20"/>
      <c r="E13" s="20"/>
      <c r="F13" s="20"/>
    </row>
    <row r="14" spans="1:8" ht="15.6" x14ac:dyDescent="0.3">
      <c r="A14" s="8"/>
      <c r="B14" s="8"/>
      <c r="C14" s="8"/>
      <c r="D14" s="8"/>
      <c r="E14" s="8"/>
      <c r="F14" s="8"/>
    </row>
    <row r="15" spans="1:8" ht="15.6" x14ac:dyDescent="0.3">
      <c r="A15" s="8"/>
      <c r="B15" s="8"/>
      <c r="C15" s="8"/>
      <c r="D15" s="8"/>
      <c r="E15" s="8"/>
      <c r="F15" s="8"/>
    </row>
    <row r="16" spans="1:8" x14ac:dyDescent="0.3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3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Miro</cp:lastModifiedBy>
  <cp:lastPrinted>2026-05-12T09:45:48Z</cp:lastPrinted>
  <dcterms:created xsi:type="dcterms:W3CDTF">2019-10-11T07:43:52Z</dcterms:created>
  <dcterms:modified xsi:type="dcterms:W3CDTF">2026-05-12T09:46:50Z</dcterms:modified>
</cp:coreProperties>
</file>