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3040" windowHeight="9072"/>
  </bookViews>
  <sheets>
    <sheet name="Прил.1" sheetId="14" r:id="rId1"/>
    <sheet name="Прил. 2" sheetId="19" r:id="rId2"/>
    <sheet name="Прил.3" sheetId="18" r:id="rId3"/>
  </sheets>
  <definedNames>
    <definedName name="_xlnm._FilterDatabase" localSheetId="1" hidden="1">'Прил. 2'!$B$2:$I$169</definedName>
    <definedName name="_xlnm._FilterDatabase" localSheetId="0" hidden="1">Прил.1!$B$2:$I$169</definedName>
  </definedNames>
  <calcPr calcId="162913"/>
</workbook>
</file>

<file path=xl/calcChain.xml><?xml version="1.0" encoding="utf-8"?>
<calcChain xmlns="http://schemas.openxmlformats.org/spreadsheetml/2006/main">
  <c r="E8" i="19" l="1"/>
  <c r="E5" i="19"/>
  <c r="E9" i="19" l="1"/>
  <c r="G3" i="14"/>
  <c r="G4" i="14"/>
  <c r="G6" i="14"/>
  <c r="G7" i="14"/>
  <c r="H3" i="14" l="1"/>
  <c r="I3" i="14" s="1"/>
  <c r="H4" i="14"/>
  <c r="I4" i="14" s="1"/>
  <c r="E5" i="14"/>
  <c r="H6" i="14"/>
  <c r="I6" i="14" s="1"/>
  <c r="H7" i="14"/>
  <c r="I7" i="14" s="1"/>
  <c r="E8" i="14"/>
  <c r="E9" i="14" l="1"/>
  <c r="I8" i="14"/>
  <c r="I5" i="14"/>
  <c r="I9" i="14" l="1"/>
  <c r="K9" i="14" s="1"/>
  <c r="J9" i="14" l="1"/>
  <c r="L9" i="14" s="1"/>
</calcChain>
</file>

<file path=xl/sharedStrings.xml><?xml version="1.0" encoding="utf-8"?>
<sst xmlns="http://schemas.openxmlformats.org/spreadsheetml/2006/main" count="68" uniqueCount="34">
  <si>
    <t>Отдел и подотдел</t>
  </si>
  <si>
    <t>Дървесен вид</t>
  </si>
  <si>
    <t>Сортимент</t>
  </si>
  <si>
    <t>Прогнозно количество дървесина пл.куб.м.</t>
  </si>
  <si>
    <t>Всичко за подотдела</t>
  </si>
  <si>
    <t>Дъб</t>
  </si>
  <si>
    <t>Трупи за бичене до 29 см.</t>
  </si>
  <si>
    <t>Трупи за бичене над 30 см.</t>
  </si>
  <si>
    <t>Приложение 1</t>
  </si>
  <si>
    <t>Обект №</t>
  </si>
  <si>
    <t>Гаранция за участие EUR.</t>
  </si>
  <si>
    <t>I</t>
  </si>
  <si>
    <t>II</t>
  </si>
  <si>
    <t>III</t>
  </si>
  <si>
    <t>IV</t>
  </si>
  <si>
    <t>ПРИЛОЖЕНИЕ №3</t>
  </si>
  <si>
    <t>към Договор №……………………..</t>
  </si>
  <si>
    <t>Общо</t>
  </si>
  <si>
    <t>ЗА ИЗПЪЛНИТЕЛЯ: ...........................</t>
  </si>
  <si>
    <t>Ръководител счет. отдел: ................................</t>
  </si>
  <si>
    <t>ТРИМЕСЕЧИЯ за 2026 година</t>
  </si>
  <si>
    <t>Начална цена EUR./пл.м3 без ДДС</t>
  </si>
  <si>
    <t>Обща цена. EUR. без ДДС/ пл.м3</t>
  </si>
  <si>
    <t>Обща цена. EUR. без ДДС</t>
  </si>
  <si>
    <t>График за продажба на дървесина по тримесечия</t>
  </si>
  <si>
    <t>Начална цена лв./пл.м3 без ДДС</t>
  </si>
  <si>
    <t>Обща цена. лв. без ДДС</t>
  </si>
  <si>
    <t>Гаранция за участие лв.</t>
  </si>
  <si>
    <t>1036 в</t>
  </si>
  <si>
    <t>1036 е</t>
  </si>
  <si>
    <t>3-33-26</t>
  </si>
  <si>
    <t>Всичко за Обект 3-33-26</t>
  </si>
  <si>
    <t>Приложение 2</t>
  </si>
  <si>
    <t>ЗА ВЪЗЛОЖИТЕЛЯ,,,,,,,,,,,,,,,,,,,,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</si>
</sst>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2" fontId="2" fillId="0" borderId="1" xfId="1" applyNumberFormat="1" applyFont="1" applyBorder="1"/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2" borderId="1" xfId="1" applyFont="1" applyFill="1" applyBorder="1" applyAlignment="1">
      <alignment horizontal="left" vertical="top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0" fontId="2" fillId="2" borderId="1" xfId="1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/>
    <xf numFmtId="0" fontId="7" fillId="0" borderId="0" xfId="0" applyFont="1"/>
    <xf numFmtId="0" fontId="2" fillId="0" borderId="2" xfId="1" applyFont="1" applyBorder="1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horizontal="right" vertical="top"/>
    </xf>
    <xf numFmtId="2" fontId="2" fillId="2" borderId="1" xfId="1" applyNumberFormat="1" applyFont="1" applyFill="1" applyBorder="1"/>
    <xf numFmtId="0" fontId="3" fillId="2" borderId="1" xfId="1" applyFont="1" applyFill="1" applyBorder="1" applyAlignment="1">
      <alignment horizontal="right"/>
    </xf>
    <xf numFmtId="1" fontId="7" fillId="0" borderId="0" xfId="0" applyNumberFormat="1" applyFont="1"/>
    <xf numFmtId="0" fontId="2" fillId="0" borderId="1" xfId="0" applyFont="1" applyBorder="1" applyAlignment="1">
      <alignment horizontal="center"/>
    </xf>
    <xf numFmtId="2" fontId="3" fillId="2" borderId="1" xfId="1" applyNumberFormat="1" applyFont="1" applyFill="1" applyBorder="1"/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0" fillId="0" borderId="0" xfId="0" applyBorder="1"/>
    <xf numFmtId="0" fontId="10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2" fontId="2" fillId="0" borderId="1" xfId="1" applyNumberFormat="1" applyFont="1" applyBorder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3">
    <cellStyle name="Запетая 2" xfId="2"/>
    <cellStyle name="Нормален" xfId="0" builtinId="0"/>
    <cellStyle name="Нормален 2" xfId="1"/>
  </cellStyles>
  <dxfs count="1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165687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181725" y="1400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00291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36683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7083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2848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143484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58025" y="12881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34816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4401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52885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9484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4201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3483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56836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6483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388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468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608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688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8281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9081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0681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14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3482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4482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88077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8841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45672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46272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026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1" name="Текстово поле 80">
          <a:extLst>
            <a:ext uri="{FF2B5EF4-FFF2-40B4-BE49-F238E27FC236}">
              <a16:creationId xmlns:a16="http://schemas.microsoft.com/office/drawing/2014/main" id="{65591B9C-4283-4556-AB90-8C82AA63A329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82" name="Текстово поле 81">
          <a:extLst>
            <a:ext uri="{FF2B5EF4-FFF2-40B4-BE49-F238E27FC236}">
              <a16:creationId xmlns:a16="http://schemas.microsoft.com/office/drawing/2014/main" id="{43EA62AB-C373-4881-B509-F25B31AD2136}"/>
            </a:ext>
          </a:extLst>
        </xdr:cNvPr>
        <xdr:cNvSpPr txBox="1"/>
      </xdr:nvSpPr>
      <xdr:spPr>
        <a:xfrm>
          <a:off x="6838950" y="4600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8</xdr:row>
      <xdr:rowOff>0</xdr:rowOff>
    </xdr:from>
    <xdr:ext cx="65" cy="172227"/>
    <xdr:sp macro="" textlink="">
      <xdr:nvSpPr>
        <xdr:cNvPr id="83" name="Текстово поле 82">
          <a:extLst>
            <a:ext uri="{FF2B5EF4-FFF2-40B4-BE49-F238E27FC236}">
              <a16:creationId xmlns:a16="http://schemas.microsoft.com/office/drawing/2014/main" id="{23D069C8-6141-4077-9B39-3008E285A787}"/>
            </a:ext>
          </a:extLst>
        </xdr:cNvPr>
        <xdr:cNvSpPr txBox="1"/>
      </xdr:nvSpPr>
      <xdr:spPr>
        <a:xfrm>
          <a:off x="6838950" y="4600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33260" y="435864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1" name="Текстово поле 80">
          <a:extLst>
            <a:ext uri="{FF2B5EF4-FFF2-40B4-BE49-F238E27FC236}">
              <a16:creationId xmlns:a16="http://schemas.microsoft.com/office/drawing/2014/main" id="{65591B9C-4283-4556-AB90-8C82AA63A329}"/>
            </a:ext>
          </a:extLst>
        </xdr:cNvPr>
        <xdr:cNvSpPr txBox="1"/>
      </xdr:nvSpPr>
      <xdr:spPr>
        <a:xfrm>
          <a:off x="7033260" y="178308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82" name="Текстово поле 81">
          <a:extLst>
            <a:ext uri="{FF2B5EF4-FFF2-40B4-BE49-F238E27FC236}">
              <a16:creationId xmlns:a16="http://schemas.microsoft.com/office/drawing/2014/main" id="{43EA62AB-C373-4881-B509-F25B31AD2136}"/>
            </a:ext>
          </a:extLst>
        </xdr:cNvPr>
        <xdr:cNvSpPr txBox="1"/>
      </xdr:nvSpPr>
      <xdr:spPr>
        <a:xfrm>
          <a:off x="7033260" y="3962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8</xdr:row>
      <xdr:rowOff>0</xdr:rowOff>
    </xdr:from>
    <xdr:ext cx="65" cy="172227"/>
    <xdr:sp macro="" textlink="">
      <xdr:nvSpPr>
        <xdr:cNvPr id="83" name="Текстово поле 82">
          <a:extLst>
            <a:ext uri="{FF2B5EF4-FFF2-40B4-BE49-F238E27FC236}">
              <a16:creationId xmlns:a16="http://schemas.microsoft.com/office/drawing/2014/main" id="{23D069C8-6141-4077-9B39-3008E285A787}"/>
            </a:ext>
          </a:extLst>
        </xdr:cNvPr>
        <xdr:cNvSpPr txBox="1"/>
      </xdr:nvSpPr>
      <xdr:spPr>
        <a:xfrm>
          <a:off x="7033260" y="31699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"/>
  <sheetViews>
    <sheetView tabSelected="1" workbookViewId="0">
      <selection activeCell="G20" sqref="G20"/>
    </sheetView>
  </sheetViews>
  <sheetFormatPr defaultColWidth="9.109375" defaultRowHeight="14.4" x14ac:dyDescent="0.3"/>
  <cols>
    <col min="1" max="2" width="9.109375" style="25"/>
    <col min="3" max="3" width="11.5546875" style="25" customWidth="1"/>
    <col min="4" max="4" width="40.6640625" style="25" customWidth="1"/>
    <col min="5" max="5" width="12.33203125" style="25" customWidth="1"/>
    <col min="6" max="7" width="9.88671875" style="25" customWidth="1"/>
    <col min="8" max="8" width="10.33203125" style="25" customWidth="1"/>
    <col min="9" max="11" width="10.5546875" style="25" customWidth="1"/>
    <col min="12" max="12" width="11.33203125" style="25" customWidth="1"/>
    <col min="13" max="16384" width="9.109375" style="25"/>
  </cols>
  <sheetData>
    <row r="1" spans="1:12" s="9" customFormat="1" ht="15.6" x14ac:dyDescent="0.3">
      <c r="B1" s="11"/>
      <c r="D1" s="9" t="s">
        <v>8</v>
      </c>
    </row>
    <row r="2" spans="1:12" s="9" customFormat="1" ht="78" x14ac:dyDescent="0.3">
      <c r="A2" s="22" t="s">
        <v>9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21</v>
      </c>
      <c r="G2" s="2" t="s">
        <v>25</v>
      </c>
      <c r="H2" s="2" t="s">
        <v>22</v>
      </c>
      <c r="I2" s="2" t="s">
        <v>23</v>
      </c>
      <c r="J2" s="2" t="s">
        <v>26</v>
      </c>
      <c r="K2" s="23" t="s">
        <v>10</v>
      </c>
      <c r="L2" s="23" t="s">
        <v>27</v>
      </c>
    </row>
    <row r="3" spans="1:12" s="9" customFormat="1" ht="15.6" x14ac:dyDescent="0.3">
      <c r="A3" s="42" t="s">
        <v>30</v>
      </c>
      <c r="B3" s="47" t="s">
        <v>28</v>
      </c>
      <c r="C3" s="26" t="s">
        <v>5</v>
      </c>
      <c r="D3" s="27" t="s">
        <v>7</v>
      </c>
      <c r="E3" s="28">
        <v>9</v>
      </c>
      <c r="F3" s="3">
        <v>102</v>
      </c>
      <c r="G3" s="3">
        <f t="shared" ref="G3:G7" si="0">F3*1.95583</f>
        <v>199.49465999999998</v>
      </c>
      <c r="H3" s="3">
        <f>E3*F3</f>
        <v>918</v>
      </c>
      <c r="I3" s="3">
        <f>H3</f>
        <v>918</v>
      </c>
      <c r="J3" s="46"/>
      <c r="K3" s="45"/>
      <c r="L3" s="45"/>
    </row>
    <row r="4" spans="1:12" s="9" customFormat="1" ht="15.6" x14ac:dyDescent="0.3">
      <c r="A4" s="43"/>
      <c r="B4" s="47"/>
      <c r="C4" s="26" t="s">
        <v>5</v>
      </c>
      <c r="D4" s="27" t="s">
        <v>6</v>
      </c>
      <c r="E4" s="28">
        <v>24</v>
      </c>
      <c r="F4" s="3">
        <v>92</v>
      </c>
      <c r="G4" s="3">
        <f t="shared" si="0"/>
        <v>179.93636000000001</v>
      </c>
      <c r="H4" s="3">
        <f>E4*F4</f>
        <v>2208</v>
      </c>
      <c r="I4" s="3">
        <f>H4</f>
        <v>2208</v>
      </c>
      <c r="J4" s="46"/>
      <c r="K4" s="45"/>
      <c r="L4" s="45"/>
    </row>
    <row r="5" spans="1:12" s="9" customFormat="1" ht="15.6" x14ac:dyDescent="0.3">
      <c r="A5" s="43"/>
      <c r="B5" s="48"/>
      <c r="C5" s="4"/>
      <c r="D5" s="5" t="s">
        <v>4</v>
      </c>
      <c r="E5" s="6">
        <f>SUM(E3:E4)</f>
        <v>33</v>
      </c>
      <c r="F5" s="7"/>
      <c r="G5" s="29"/>
      <c r="H5" s="8"/>
      <c r="I5" s="8">
        <f>SUM(I3:I4)</f>
        <v>3126</v>
      </c>
      <c r="J5" s="46"/>
      <c r="K5" s="45"/>
      <c r="L5" s="45"/>
    </row>
    <row r="6" spans="1:12" s="9" customFormat="1" ht="15.6" x14ac:dyDescent="0.3">
      <c r="A6" s="43"/>
      <c r="B6" s="47" t="s">
        <v>29</v>
      </c>
      <c r="C6" s="26" t="s">
        <v>5</v>
      </c>
      <c r="D6" s="27" t="s">
        <v>7</v>
      </c>
      <c r="E6" s="28">
        <v>10</v>
      </c>
      <c r="F6" s="3">
        <v>102</v>
      </c>
      <c r="G6" s="3">
        <f t="shared" si="0"/>
        <v>199.49465999999998</v>
      </c>
      <c r="H6" s="3">
        <f>E6*F6</f>
        <v>1020</v>
      </c>
      <c r="I6" s="3">
        <f>H6</f>
        <v>1020</v>
      </c>
      <c r="J6" s="46"/>
      <c r="K6" s="45"/>
      <c r="L6" s="45"/>
    </row>
    <row r="7" spans="1:12" s="9" customFormat="1" ht="15.6" x14ac:dyDescent="0.3">
      <c r="A7" s="43"/>
      <c r="B7" s="47"/>
      <c r="C7" s="26" t="s">
        <v>5</v>
      </c>
      <c r="D7" s="27" t="s">
        <v>6</v>
      </c>
      <c r="E7" s="28">
        <v>27</v>
      </c>
      <c r="F7" s="3">
        <v>92</v>
      </c>
      <c r="G7" s="3">
        <f t="shared" si="0"/>
        <v>179.93636000000001</v>
      </c>
      <c r="H7" s="3">
        <f>E7*F7</f>
        <v>2484</v>
      </c>
      <c r="I7" s="3">
        <f>H7</f>
        <v>2484</v>
      </c>
      <c r="J7" s="46"/>
      <c r="K7" s="45"/>
      <c r="L7" s="45"/>
    </row>
    <row r="8" spans="1:12" s="9" customFormat="1" ht="15.6" x14ac:dyDescent="0.3">
      <c r="A8" s="43"/>
      <c r="B8" s="48"/>
      <c r="C8" s="4"/>
      <c r="D8" s="5" t="s">
        <v>4</v>
      </c>
      <c r="E8" s="6">
        <f>SUM(E6:E7)</f>
        <v>37</v>
      </c>
      <c r="F8" s="7"/>
      <c r="G8" s="29"/>
      <c r="H8" s="8"/>
      <c r="I8" s="8">
        <f>SUM(I6:I7)</f>
        <v>3504</v>
      </c>
      <c r="J8" s="46"/>
      <c r="K8" s="45"/>
      <c r="L8" s="45"/>
    </row>
    <row r="9" spans="1:12" s="9" customFormat="1" ht="15.6" x14ac:dyDescent="0.3">
      <c r="A9" s="44"/>
      <c r="B9" s="15"/>
      <c r="C9" s="12"/>
      <c r="D9" s="30" t="s">
        <v>31</v>
      </c>
      <c r="E9" s="13">
        <f>E5+E8</f>
        <v>70</v>
      </c>
      <c r="F9" s="7"/>
      <c r="G9" s="7"/>
      <c r="H9" s="14"/>
      <c r="I9" s="14">
        <f>I5+I8</f>
        <v>6630</v>
      </c>
      <c r="J9" s="33">
        <f>I9*1.95583</f>
        <v>12967.152899999999</v>
      </c>
      <c r="K9" s="24">
        <f>I9*5%</f>
        <v>331.5</v>
      </c>
      <c r="L9" s="24">
        <f>J9*5%</f>
        <v>648.35764500000005</v>
      </c>
    </row>
    <row r="10" spans="1:12" x14ac:dyDescent="0.3">
      <c r="E10" s="31"/>
    </row>
  </sheetData>
  <autoFilter ref="B2:I169"/>
  <mergeCells count="6">
    <mergeCell ref="A3:A9"/>
    <mergeCell ref="J3:J8"/>
    <mergeCell ref="K3:K8"/>
    <mergeCell ref="L3:L8"/>
    <mergeCell ref="B6:B8"/>
    <mergeCell ref="B3:B5"/>
  </mergeCells>
  <conditionalFormatting sqref="B1:B2">
    <cfRule type="duplicateValues" dxfId="11" priority="169"/>
    <cfRule type="duplicateValues" dxfId="10" priority="170"/>
  </conditionalFormatting>
  <conditionalFormatting sqref="B9">
    <cfRule type="duplicateValues" dxfId="9" priority="1"/>
    <cfRule type="duplicateValues" dxfId="8" priority="2"/>
  </conditionalFormatting>
  <conditionalFormatting sqref="B3:B8">
    <cfRule type="duplicateValues" dxfId="7" priority="455"/>
    <cfRule type="duplicateValues" dxfId="6" priority="456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"/>
  <sheetViews>
    <sheetView workbookViewId="0">
      <selection activeCell="F22" sqref="F22"/>
    </sheetView>
  </sheetViews>
  <sheetFormatPr defaultColWidth="9.109375" defaultRowHeight="14.4" x14ac:dyDescent="0.3"/>
  <cols>
    <col min="1" max="2" width="9.109375" style="25"/>
    <col min="3" max="3" width="11.5546875" style="25" customWidth="1"/>
    <col min="4" max="4" width="40.6640625" style="25" customWidth="1"/>
    <col min="5" max="5" width="12.33203125" style="25" customWidth="1"/>
    <col min="6" max="7" width="9.88671875" style="25" customWidth="1"/>
    <col min="8" max="8" width="10.33203125" style="25" customWidth="1"/>
    <col min="9" max="11" width="10.5546875" style="25" customWidth="1"/>
    <col min="12" max="12" width="11.33203125" style="25" customWidth="1"/>
    <col min="13" max="16384" width="9.109375" style="25"/>
  </cols>
  <sheetData>
    <row r="1" spans="1:12" s="9" customFormat="1" ht="15.6" x14ac:dyDescent="0.3">
      <c r="B1" s="11"/>
      <c r="D1" s="9" t="s">
        <v>32</v>
      </c>
    </row>
    <row r="2" spans="1:12" s="9" customFormat="1" ht="78" x14ac:dyDescent="0.3">
      <c r="A2" s="22" t="s">
        <v>9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21</v>
      </c>
      <c r="G2" s="2" t="s">
        <v>25</v>
      </c>
      <c r="H2" s="2" t="s">
        <v>22</v>
      </c>
      <c r="I2" s="2" t="s">
        <v>23</v>
      </c>
      <c r="J2" s="2" t="s">
        <v>26</v>
      </c>
      <c r="K2" s="23" t="s">
        <v>10</v>
      </c>
      <c r="L2" s="23" t="s">
        <v>27</v>
      </c>
    </row>
    <row r="3" spans="1:12" s="9" customFormat="1" ht="15.6" x14ac:dyDescent="0.3">
      <c r="A3" s="42" t="s">
        <v>30</v>
      </c>
      <c r="B3" s="47" t="s">
        <v>28</v>
      </c>
      <c r="C3" s="26" t="s">
        <v>5</v>
      </c>
      <c r="D3" s="27" t="s">
        <v>7</v>
      </c>
      <c r="E3" s="28">
        <v>9</v>
      </c>
      <c r="F3" s="3"/>
      <c r="G3" s="3"/>
      <c r="H3" s="3"/>
      <c r="I3" s="3"/>
      <c r="J3" s="46"/>
      <c r="K3" s="45"/>
      <c r="L3" s="45"/>
    </row>
    <row r="4" spans="1:12" s="9" customFormat="1" ht="15.6" x14ac:dyDescent="0.3">
      <c r="A4" s="43"/>
      <c r="B4" s="47"/>
      <c r="C4" s="26" t="s">
        <v>5</v>
      </c>
      <c r="D4" s="27" t="s">
        <v>6</v>
      </c>
      <c r="E4" s="28">
        <v>24</v>
      </c>
      <c r="F4" s="3"/>
      <c r="G4" s="3"/>
      <c r="H4" s="3"/>
      <c r="I4" s="3"/>
      <c r="J4" s="46"/>
      <c r="K4" s="45"/>
      <c r="L4" s="45"/>
    </row>
    <row r="5" spans="1:12" s="9" customFormat="1" ht="15.6" x14ac:dyDescent="0.3">
      <c r="A5" s="43"/>
      <c r="B5" s="48"/>
      <c r="C5" s="4"/>
      <c r="D5" s="5" t="s">
        <v>4</v>
      </c>
      <c r="E5" s="6">
        <f>SUM(E3:E4)</f>
        <v>33</v>
      </c>
      <c r="F5" s="7"/>
      <c r="G5" s="29"/>
      <c r="H5" s="8"/>
      <c r="I5" s="8"/>
      <c r="J5" s="46"/>
      <c r="K5" s="45"/>
      <c r="L5" s="45"/>
    </row>
    <row r="6" spans="1:12" s="9" customFormat="1" ht="15.6" x14ac:dyDescent="0.3">
      <c r="A6" s="43"/>
      <c r="B6" s="47" t="s">
        <v>29</v>
      </c>
      <c r="C6" s="26" t="s">
        <v>5</v>
      </c>
      <c r="D6" s="27" t="s">
        <v>7</v>
      </c>
      <c r="E6" s="28">
        <v>10</v>
      </c>
      <c r="F6" s="3"/>
      <c r="G6" s="3"/>
      <c r="H6" s="3"/>
      <c r="I6" s="3"/>
      <c r="J6" s="46"/>
      <c r="K6" s="45"/>
      <c r="L6" s="45"/>
    </row>
    <row r="7" spans="1:12" s="9" customFormat="1" ht="15.6" x14ac:dyDescent="0.3">
      <c r="A7" s="43"/>
      <c r="B7" s="47"/>
      <c r="C7" s="26" t="s">
        <v>5</v>
      </c>
      <c r="D7" s="27" t="s">
        <v>6</v>
      </c>
      <c r="E7" s="28">
        <v>27</v>
      </c>
      <c r="F7" s="3"/>
      <c r="G7" s="3"/>
      <c r="H7" s="3"/>
      <c r="I7" s="3"/>
      <c r="J7" s="46"/>
      <c r="K7" s="45"/>
      <c r="L7" s="45"/>
    </row>
    <row r="8" spans="1:12" s="9" customFormat="1" ht="15.6" x14ac:dyDescent="0.3">
      <c r="A8" s="43"/>
      <c r="B8" s="48"/>
      <c r="C8" s="4"/>
      <c r="D8" s="5" t="s">
        <v>4</v>
      </c>
      <c r="E8" s="6">
        <f>SUM(E6:E7)</f>
        <v>37</v>
      </c>
      <c r="F8" s="7"/>
      <c r="G8" s="29"/>
      <c r="H8" s="8"/>
      <c r="I8" s="8"/>
      <c r="J8" s="46"/>
      <c r="K8" s="45"/>
      <c r="L8" s="45"/>
    </row>
    <row r="9" spans="1:12" s="9" customFormat="1" ht="15.6" x14ac:dyDescent="0.3">
      <c r="A9" s="44"/>
      <c r="B9" s="15"/>
      <c r="C9" s="12"/>
      <c r="D9" s="30" t="s">
        <v>31</v>
      </c>
      <c r="E9" s="13">
        <f>E5+E8</f>
        <v>70</v>
      </c>
      <c r="F9" s="7"/>
      <c r="G9" s="7"/>
      <c r="H9" s="14"/>
      <c r="I9" s="14"/>
      <c r="J9" s="33"/>
      <c r="K9" s="24"/>
      <c r="L9" s="24"/>
    </row>
    <row r="10" spans="1:12" x14ac:dyDescent="0.3">
      <c r="E10" s="31"/>
    </row>
  </sheetData>
  <autoFilter ref="B2:I169"/>
  <mergeCells count="6">
    <mergeCell ref="A3:A9"/>
    <mergeCell ref="B3:B5"/>
    <mergeCell ref="J3:J8"/>
    <mergeCell ref="K3:K8"/>
    <mergeCell ref="L3:L8"/>
    <mergeCell ref="B6:B8"/>
  </mergeCells>
  <conditionalFormatting sqref="B1:B2">
    <cfRule type="duplicateValues" dxfId="5" priority="5"/>
    <cfRule type="duplicateValues" dxfId="4" priority="6"/>
  </conditionalFormatting>
  <conditionalFormatting sqref="B9">
    <cfRule type="duplicateValues" dxfId="3" priority="1"/>
    <cfRule type="duplicateValues" dxfId="2" priority="2"/>
  </conditionalFormatting>
  <conditionalFormatting sqref="B3:B8">
    <cfRule type="duplicateValues" dxfId="1" priority="457"/>
    <cfRule type="duplicateValues" dxfId="0" priority="458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T20"/>
  <sheetViews>
    <sheetView topLeftCell="A4" workbookViewId="0">
      <selection activeCell="F26" sqref="F26"/>
    </sheetView>
  </sheetViews>
  <sheetFormatPr defaultRowHeight="14.4" x14ac:dyDescent="0.3"/>
  <cols>
    <col min="6" max="6" width="11.5546875" bestFit="1" customWidth="1"/>
  </cols>
  <sheetData>
    <row r="4" spans="3:20" x14ac:dyDescent="0.3">
      <c r="C4" s="16"/>
      <c r="D4" s="50"/>
      <c r="E4" s="50"/>
      <c r="F4" s="50"/>
      <c r="G4" s="50"/>
      <c r="H4" s="16"/>
    </row>
    <row r="5" spans="3:20" x14ac:dyDescent="0.3">
      <c r="C5" s="16"/>
      <c r="D5" s="50" t="s">
        <v>15</v>
      </c>
      <c r="E5" s="50"/>
      <c r="F5" s="50"/>
      <c r="G5" s="50"/>
      <c r="H5" s="50"/>
      <c r="O5" s="50"/>
      <c r="P5" s="50"/>
      <c r="Q5" s="50"/>
      <c r="R5" s="50"/>
      <c r="S5" s="50"/>
      <c r="T5" s="16"/>
    </row>
    <row r="6" spans="3:20" x14ac:dyDescent="0.3">
      <c r="C6" s="16"/>
      <c r="D6" s="50" t="s">
        <v>16</v>
      </c>
      <c r="E6" s="50"/>
      <c r="F6" s="50"/>
      <c r="G6" s="50"/>
      <c r="H6" s="50"/>
      <c r="O6" s="50"/>
      <c r="P6" s="50"/>
      <c r="Q6" s="50"/>
      <c r="R6" s="50"/>
      <c r="S6" s="50"/>
      <c r="T6" s="16"/>
    </row>
    <row r="7" spans="3:20" x14ac:dyDescent="0.3">
      <c r="C7" s="16"/>
      <c r="D7" s="17"/>
      <c r="E7" s="17"/>
      <c r="F7" s="17"/>
      <c r="G7" s="17"/>
      <c r="H7" s="17"/>
      <c r="O7" s="17"/>
      <c r="P7" s="17"/>
      <c r="Q7" s="17"/>
      <c r="R7" s="17"/>
      <c r="S7" s="17"/>
      <c r="T7" s="16"/>
    </row>
    <row r="8" spans="3:20" x14ac:dyDescent="0.3">
      <c r="D8" s="50" t="s">
        <v>24</v>
      </c>
      <c r="E8" s="50"/>
      <c r="F8" s="50"/>
      <c r="G8" s="50"/>
      <c r="H8" s="50"/>
      <c r="O8" s="50"/>
      <c r="P8" s="50"/>
      <c r="Q8" s="50"/>
      <c r="R8" s="50"/>
      <c r="S8" s="50"/>
      <c r="T8" s="16"/>
    </row>
    <row r="12" spans="3:20" ht="15" customHeight="1" x14ac:dyDescent="0.3">
      <c r="C12" s="49" t="s">
        <v>9</v>
      </c>
      <c r="D12" s="49" t="s">
        <v>20</v>
      </c>
      <c r="E12" s="49"/>
      <c r="F12" s="49"/>
      <c r="G12" s="49"/>
      <c r="H12" s="49" t="s">
        <v>17</v>
      </c>
    </row>
    <row r="13" spans="3:20" ht="45" customHeight="1" x14ac:dyDescent="0.3">
      <c r="C13" s="49"/>
      <c r="D13" s="18" t="s">
        <v>11</v>
      </c>
      <c r="E13" s="18" t="s">
        <v>12</v>
      </c>
      <c r="F13" s="18" t="s">
        <v>13</v>
      </c>
      <c r="G13" s="18" t="s">
        <v>14</v>
      </c>
      <c r="H13" s="49"/>
    </row>
    <row r="14" spans="3:20" ht="15" customHeight="1" x14ac:dyDescent="0.3">
      <c r="C14" s="34" t="s">
        <v>30</v>
      </c>
      <c r="D14" s="36"/>
      <c r="E14" s="36"/>
      <c r="F14" s="35">
        <v>35</v>
      </c>
      <c r="G14" s="32">
        <v>35</v>
      </c>
      <c r="H14" s="37">
        <v>70</v>
      </c>
    </row>
    <row r="15" spans="3:20" ht="15.6" x14ac:dyDescent="0.3">
      <c r="C15" s="38"/>
      <c r="D15" s="39"/>
      <c r="E15" s="39"/>
      <c r="F15" s="40"/>
      <c r="G15" s="41"/>
      <c r="H15" s="38"/>
    </row>
    <row r="16" spans="3:20" ht="15.6" x14ac:dyDescent="0.3">
      <c r="C16" s="38"/>
      <c r="D16" s="39"/>
      <c r="E16" s="39"/>
      <c r="F16" s="40"/>
      <c r="G16" s="41"/>
      <c r="H16" s="38"/>
    </row>
    <row r="17" spans="3:7" ht="15" customHeight="1" x14ac:dyDescent="0.3">
      <c r="C17" s="19" t="s">
        <v>33</v>
      </c>
      <c r="D17" s="19"/>
      <c r="E17" s="19"/>
      <c r="F17" s="19" t="s">
        <v>18</v>
      </c>
      <c r="G17" s="20"/>
    </row>
    <row r="18" spans="3:7" ht="15" customHeight="1" x14ac:dyDescent="0.3">
      <c r="C18" s="16"/>
      <c r="D18" s="21"/>
      <c r="E18" s="19"/>
      <c r="F18" s="16"/>
      <c r="G18" s="16"/>
    </row>
    <row r="19" spans="3:7" ht="15" customHeight="1" x14ac:dyDescent="0.3">
      <c r="C19" s="16"/>
      <c r="D19" s="21"/>
      <c r="E19" s="19"/>
      <c r="F19" s="16"/>
      <c r="G19" s="16"/>
    </row>
    <row r="20" spans="3:7" ht="15" customHeight="1" x14ac:dyDescent="0.3">
      <c r="C20" s="19" t="s">
        <v>19</v>
      </c>
      <c r="D20" s="19"/>
      <c r="E20" s="19"/>
      <c r="F20" s="19"/>
      <c r="G20" s="16"/>
    </row>
  </sheetData>
  <mergeCells count="10">
    <mergeCell ref="H12:H13"/>
    <mergeCell ref="D4:G4"/>
    <mergeCell ref="C12:C13"/>
    <mergeCell ref="D12:G12"/>
    <mergeCell ref="O5:S5"/>
    <mergeCell ref="O6:S6"/>
    <mergeCell ref="O8:S8"/>
    <mergeCell ref="D5:H5"/>
    <mergeCell ref="D6:H6"/>
    <mergeCell ref="D8:H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 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2026-01-19T10:47:21Z</cp:lastPrinted>
  <dcterms:created xsi:type="dcterms:W3CDTF">2019-10-11T07:43:52Z</dcterms:created>
  <dcterms:modified xsi:type="dcterms:W3CDTF">2026-04-16T11:08:26Z</dcterms:modified>
</cp:coreProperties>
</file>