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цедури\Едра март\"/>
    </mc:Choice>
  </mc:AlternateContent>
  <xr:revisionPtr revIDLastSave="0" documentId="13_ncr:1_{99A30C5E-4455-4138-A1B2-3310DFE481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.1" sheetId="14" r:id="rId1"/>
    <sheet name="Прил.2" sheetId="19" r:id="rId2"/>
    <sheet name="Прил.3" sheetId="18" r:id="rId3"/>
  </sheets>
  <definedNames>
    <definedName name="_xlnm._FilterDatabase" localSheetId="0" hidden="1">Прил.1!$B$2:$I$201</definedName>
    <definedName name="_xlnm._FilterDatabase" localSheetId="1" hidden="1">Прил.2!$B$2:$I$201</definedName>
  </definedNames>
  <calcPr calcId="191029"/>
</workbook>
</file>

<file path=xl/calcChain.xml><?xml version="1.0" encoding="utf-8"?>
<calcChain xmlns="http://schemas.openxmlformats.org/spreadsheetml/2006/main">
  <c r="E40" i="19" l="1"/>
  <c r="E37" i="19"/>
  <c r="E34" i="19"/>
  <c r="E32" i="19"/>
  <c r="E29" i="19"/>
  <c r="E26" i="19"/>
  <c r="E23" i="19"/>
  <c r="E20" i="19"/>
  <c r="E18" i="19"/>
  <c r="E16" i="19"/>
  <c r="E14" i="19"/>
  <c r="E11" i="19"/>
  <c r="E8" i="19"/>
  <c r="E5" i="19"/>
  <c r="E41" i="19" l="1"/>
  <c r="G3" i="14"/>
  <c r="G4" i="14"/>
  <c r="G6" i="14"/>
  <c r="G7" i="14"/>
  <c r="G9" i="14"/>
  <c r="G10" i="14"/>
  <c r="G12" i="14"/>
  <c r="G13" i="14"/>
  <c r="G15" i="14"/>
  <c r="G17" i="14"/>
  <c r="G19" i="14"/>
  <c r="G21" i="14"/>
  <c r="G22" i="14"/>
  <c r="G24" i="14"/>
  <c r="G25" i="14"/>
  <c r="G27" i="14"/>
  <c r="G28" i="14"/>
  <c r="G30" i="14"/>
  <c r="G31" i="14"/>
  <c r="G33" i="14"/>
  <c r="G35" i="14"/>
  <c r="G36" i="14"/>
  <c r="G38" i="14"/>
  <c r="G39" i="14"/>
  <c r="H19" i="14"/>
  <c r="I19" i="14" s="1"/>
  <c r="I20" i="14" s="1"/>
  <c r="E20" i="14"/>
  <c r="H38" i="14" l="1"/>
  <c r="I38" i="14" s="1"/>
  <c r="H39" i="14"/>
  <c r="I39" i="14" s="1"/>
  <c r="E40" i="14"/>
  <c r="H35" i="14"/>
  <c r="I35" i="14" s="1"/>
  <c r="H36" i="14"/>
  <c r="I36" i="14" s="1"/>
  <c r="E37" i="14"/>
  <c r="H27" i="14"/>
  <c r="I27" i="14" s="1"/>
  <c r="H28" i="14"/>
  <c r="I28" i="14" s="1"/>
  <c r="E29" i="14"/>
  <c r="H30" i="14"/>
  <c r="I30" i="14" s="1"/>
  <c r="H31" i="14"/>
  <c r="I31" i="14" s="1"/>
  <c r="E32" i="14"/>
  <c r="H33" i="14"/>
  <c r="I33" i="14" s="1"/>
  <c r="I34" i="14" s="1"/>
  <c r="E34" i="14"/>
  <c r="H24" i="14"/>
  <c r="I24" i="14" s="1"/>
  <c r="H25" i="14"/>
  <c r="I25" i="14" s="1"/>
  <c r="E26" i="14"/>
  <c r="H6" i="14"/>
  <c r="I6" i="14" s="1"/>
  <c r="H7" i="14"/>
  <c r="I7" i="14" s="1"/>
  <c r="E8" i="14"/>
  <c r="H9" i="14"/>
  <c r="I9" i="14" s="1"/>
  <c r="H10" i="14"/>
  <c r="I10" i="14" s="1"/>
  <c r="E11" i="14"/>
  <c r="H12" i="14"/>
  <c r="I12" i="14" s="1"/>
  <c r="H13" i="14"/>
  <c r="I13" i="14" s="1"/>
  <c r="E14" i="14"/>
  <c r="H15" i="14"/>
  <c r="I15" i="14" s="1"/>
  <c r="I16" i="14" s="1"/>
  <c r="E16" i="14"/>
  <c r="H17" i="14"/>
  <c r="I17" i="14" s="1"/>
  <c r="I18" i="14" s="1"/>
  <c r="E18" i="14"/>
  <c r="H21" i="14"/>
  <c r="I21" i="14" s="1"/>
  <c r="H22" i="14"/>
  <c r="I22" i="14" s="1"/>
  <c r="E23" i="14"/>
  <c r="H3" i="14"/>
  <c r="I3" i="14" s="1"/>
  <c r="H4" i="14"/>
  <c r="I4" i="14" s="1"/>
  <c r="E5" i="14"/>
  <c r="E41" i="14" l="1"/>
  <c r="I23" i="14"/>
  <c r="I5" i="14"/>
  <c r="I32" i="14"/>
  <c r="I14" i="14"/>
  <c r="I29" i="14"/>
  <c r="I11" i="14"/>
  <c r="I37" i="14"/>
  <c r="I8" i="14"/>
  <c r="I40" i="14"/>
  <c r="I26" i="14"/>
  <c r="I41" i="14" l="1"/>
  <c r="J41" i="14" l="1"/>
  <c r="K41" i="14"/>
  <c r="L41" i="14" s="1"/>
</calcChain>
</file>

<file path=xl/sharedStrings.xml><?xml version="1.0" encoding="utf-8"?>
<sst xmlns="http://schemas.openxmlformats.org/spreadsheetml/2006/main" count="196" uniqueCount="47">
  <si>
    <t>Отдел и подотдел</t>
  </si>
  <si>
    <t>Дървесен вид</t>
  </si>
  <si>
    <t>Сортимент</t>
  </si>
  <si>
    <t>Прогнозно количество дървесина пл.куб.м.</t>
  </si>
  <si>
    <t>Всичко за подотдела</t>
  </si>
  <si>
    <t>Дъб</t>
  </si>
  <si>
    <t>Трупи за бичене до 29 см.</t>
  </si>
  <si>
    <t>Трупи за бичене над 30 см.</t>
  </si>
  <si>
    <t>Приложение 1</t>
  </si>
  <si>
    <t>Бук</t>
  </si>
  <si>
    <t>25 в</t>
  </si>
  <si>
    <t>159 в</t>
  </si>
  <si>
    <t>162 д</t>
  </si>
  <si>
    <t>164 в</t>
  </si>
  <si>
    <t>163 е</t>
  </si>
  <si>
    <t>184 в</t>
  </si>
  <si>
    <t>184 а</t>
  </si>
  <si>
    <t>208 з</t>
  </si>
  <si>
    <t>412 л</t>
  </si>
  <si>
    <t>1212 б</t>
  </si>
  <si>
    <t>1214 в</t>
  </si>
  <si>
    <t>1215 е</t>
  </si>
  <si>
    <t>1219 а1</t>
  </si>
  <si>
    <t>1042 а</t>
  </si>
  <si>
    <t>Обект №</t>
  </si>
  <si>
    <t>Гаранция за участие EUR.</t>
  </si>
  <si>
    <t>I</t>
  </si>
  <si>
    <t>II</t>
  </si>
  <si>
    <t>III</t>
  </si>
  <si>
    <t>IV</t>
  </si>
  <si>
    <t>ПРИЛОЖЕНИЕ №3</t>
  </si>
  <si>
    <t>към Договор №……………………..</t>
  </si>
  <si>
    <t>Общо</t>
  </si>
  <si>
    <t>ЗА ВЪЗЛОЖИТЕЛЯ: ....................................</t>
  </si>
  <si>
    <t>ЗА ИЗПЪЛНИТЕЛЯ: ...........................</t>
  </si>
  <si>
    <t>Ръководител счет. отдел: ................................</t>
  </si>
  <si>
    <t>ТРИМЕСЕЧИЯ за 2026 година</t>
  </si>
  <si>
    <t>Начална цена EUR./пл.м3 без ДДС</t>
  </si>
  <si>
    <t>Обща цена. EUR. без ДДС/ пл.м3</t>
  </si>
  <si>
    <t>Обща цена. EUR. без ДДС</t>
  </si>
  <si>
    <t>График за продажба на дървесина по тримесечия</t>
  </si>
  <si>
    <t>3-31-26</t>
  </si>
  <si>
    <t>Всичко за Обект 3-31-26</t>
  </si>
  <si>
    <t>Начална цена лв./пл.м3 без ДДС</t>
  </si>
  <si>
    <t>Обща цена. лв. без ДДС</t>
  </si>
  <si>
    <t>Гаранция за участие лв.</t>
  </si>
  <si>
    <t>Приложение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</si>
</sst>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2" borderId="1" xfId="1" applyFont="1" applyFill="1" applyBorder="1" applyAlignment="1">
      <alignment horizontal="left" vertical="top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10" fillId="0" borderId="0" xfId="0" applyFont="1"/>
    <xf numFmtId="0" fontId="2" fillId="0" borderId="2" xfId="1" applyFont="1" applyBorder="1"/>
    <xf numFmtId="0" fontId="2" fillId="0" borderId="1" xfId="1" applyFont="1" applyBorder="1" applyAlignment="1">
      <alignment vertical="center"/>
    </xf>
    <xf numFmtId="1" fontId="2" fillId="0" borderId="2" xfId="1" applyNumberFormat="1" applyFont="1" applyBorder="1" applyAlignment="1">
      <alignment horizontal="right"/>
    </xf>
    <xf numFmtId="0" fontId="2" fillId="0" borderId="2" xfId="1" applyFont="1" applyBorder="1" applyAlignment="1">
      <alignment horizontal="right" vertical="top"/>
    </xf>
    <xf numFmtId="0" fontId="2" fillId="0" borderId="1" xfId="1" applyFont="1" applyBorder="1" applyAlignment="1">
      <alignment horizontal="right" vertical="top"/>
    </xf>
    <xf numFmtId="0" fontId="2" fillId="0" borderId="1" xfId="0" applyFont="1" applyBorder="1"/>
    <xf numFmtId="0" fontId="2" fillId="2" borderId="2" xfId="1" applyFont="1" applyFill="1" applyBorder="1"/>
    <xf numFmtId="2" fontId="2" fillId="2" borderId="1" xfId="1" applyNumberFormat="1" applyFont="1" applyFill="1" applyBorder="1"/>
    <xf numFmtId="0" fontId="3" fillId="2" borderId="1" xfId="1" applyFont="1" applyFill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2" fontId="2" fillId="0" borderId="7" xfId="1" applyNumberFormat="1" applyFont="1" applyBorder="1" applyAlignment="1">
      <alignment horizontal="center"/>
    </xf>
    <xf numFmtId="2" fontId="2" fillId="0" borderId="8" xfId="1" applyNumberFormat="1" applyFont="1" applyBorder="1" applyAlignment="1">
      <alignment horizontal="center"/>
    </xf>
    <xf numFmtId="2" fontId="2" fillId="0" borderId="9" xfId="1" applyNumberFormat="1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3">
    <cellStyle name="Запетая 2" xfId="2" xr:uid="{00000000-0005-0000-0000-000000000000}"/>
    <cellStyle name="Нормален" xfId="0" builtinId="0"/>
    <cellStyle name="Нормален 2" xfId="1" xr:uid="{00000000-0005-0000-0000-000002000000}"/>
  </cellStyles>
  <dxfs count="3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165687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181725" y="1400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00291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36683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7083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2848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143484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58025" y="12881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34816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4401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52885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9484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4201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3483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5683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6483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388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468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608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688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8281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9081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0681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14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3482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4482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88077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8841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45672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46272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28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026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68F93D6B-FFBE-4874-9023-BA780AF151D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C514B2CC-5536-489D-AD79-061BA8CB875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736D1267-00AF-4178-9771-A728DF11E63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4DD06DC6-05BA-42B4-AC33-FD90CC20E93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3D830B1B-1E69-4868-BD4F-C9052BAA7AF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93D4FB82-0047-49BA-A9BF-4102B400C52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370EFA10-8C3C-4D14-8A4B-5CD7594C411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B80CC393-8C04-412F-BC66-6023F527B27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358EE5E4-ADE4-4060-B909-DCEE70AFB2F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BBCD1B9B-1466-4FC6-8FD3-BBD5597D457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583120C4-75AA-4645-B329-11C1C07ED78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A10950AA-0C1D-41FA-92A8-9E6794E91E9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F9B9B852-F0AE-4D09-A311-FDCD72A5C6C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5B5676BE-557D-4BFB-BD17-99DA3DFE1C9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64BC7434-A770-41EB-9F1C-B034F2FDF85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BD49E3EE-A401-4E59-AB6C-C4A0DD6653A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729EC3D0-153C-4311-AFF9-CB0CB6B801C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A786AD5C-E514-4378-9272-E2F57D2420C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5F153BC6-AA63-43F8-8F35-0D0327D7EB6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7834CDB-F353-4A12-AA58-DF8D97AFD26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D278E364-F77A-4648-9FC1-21F60BC21F72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2DEF0D9F-38CB-48FF-A173-1DA729228C57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29FFF309-1CA1-471E-A97A-37B210116589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24B2ABC3-7F12-4FBA-A8E6-4CB25D0C2854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71BC2BE7-285C-4FEA-8839-561F5E47A4E2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E0A0BD74-E432-4D20-8B52-D91DCB3D1679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402984DF-0A0A-48D5-88A9-E1619E90203E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8732CD06-0839-476B-8610-1482B74360E2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CB6E9A65-ABCB-44D3-98A0-092A562B78F5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D9C6C405-6EF1-44C4-8CCB-F06F05CE075C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11505D7C-91A2-4737-9323-D81DC09431ED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2870740D-82D7-4B21-A7BC-96530082C702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A9F04B82-03EF-45E5-8512-109D0EC7E827}"/>
            </a:ext>
          </a:extLst>
        </xdr:cNvPr>
        <xdr:cNvSpPr txBox="1"/>
      </xdr:nvSpPr>
      <xdr:spPr>
        <a:xfrm>
          <a:off x="6838950" y="3600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9FBEE497-78EC-4A32-9CF9-78C5B61BF551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2E2E12B-2DB2-4EDC-8849-205BCE327B4F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2083A1FC-60FF-438C-BB05-B503E52CD576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9490B262-2714-4075-9FD0-C3BD8298B7F7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D5952581-6EB1-4E47-B055-BAFA4608A4C7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39D685E8-321B-40A6-B9CB-62AB589D7911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A7966F0-D1F7-43DD-8998-BCDD1D57C169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B3E23350-C7E3-4D05-8EED-B1BFA5D0D6C4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3A190FE2-B589-40C5-A376-5A52DCDE37B2}"/>
            </a:ext>
          </a:extLst>
        </xdr:cNvPr>
        <xdr:cNvSpPr txBox="1"/>
      </xdr:nvSpPr>
      <xdr:spPr>
        <a:xfrm>
          <a:off x="6838950" y="38004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71EC16C1-9F73-459F-8FAE-20B1F46B9FE8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843AC50B-68FC-4042-9CE5-E45D2A90C249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45A1A746-E268-4E94-A413-C488296D7E37}"/>
            </a:ext>
          </a:extLst>
        </xdr:cNvPr>
        <xdr:cNvSpPr txBox="1"/>
      </xdr:nvSpPr>
      <xdr:spPr>
        <a:xfrm>
          <a:off x="6838950" y="4000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5A4BCF36-D5C5-4FB2-B4D2-88B18E872692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C66E85C5-898D-49D3-AD26-1665EAE6C7F1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85B33EE1-0B26-45ED-83E6-C5E45544102D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41EA4008-B487-4724-A05A-74000CBF5152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A43FEBCE-8E44-4AB2-A6FC-46F963782E64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2A674D62-C5B0-4B41-B854-7D74BBD5E7F3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24954909-80A5-4C9B-BD69-2AED43CBD070}"/>
            </a:ext>
          </a:extLst>
        </xdr:cNvPr>
        <xdr:cNvSpPr txBox="1"/>
      </xdr:nvSpPr>
      <xdr:spPr>
        <a:xfrm>
          <a:off x="6838950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5E4B3983-BFF2-47E2-B01C-3919E0ADF8F1}"/>
            </a:ext>
          </a:extLst>
        </xdr:cNvPr>
        <xdr:cNvSpPr txBox="1"/>
      </xdr:nvSpPr>
      <xdr:spPr>
        <a:xfrm>
          <a:off x="6838950" y="5800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1F7C69C-45ED-488B-8C11-02D185510F87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BF80F3C4-AB92-4091-84AC-97556D380BF4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4ABD165A-7F65-4B7E-8577-D47DFCAD03C9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D71EB0FD-C9B2-46AB-BC75-D7362008D4BB}"/>
            </a:ext>
          </a:extLst>
        </xdr:cNvPr>
        <xdr:cNvSpPr txBox="1"/>
      </xdr:nvSpPr>
      <xdr:spPr>
        <a:xfrm>
          <a:off x="6838950" y="5467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DCA252B9-726D-4A2A-B37C-BA8F32210E60}"/>
            </a:ext>
          </a:extLst>
        </xdr:cNvPr>
        <xdr:cNvSpPr txBox="1"/>
      </xdr:nvSpPr>
      <xdr:spPr>
        <a:xfrm>
          <a:off x="6838950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E3BF6D2B-1A43-4B8D-87BC-E46E62AA4A41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662EADBD-D01D-4510-A842-5F68C8433BD3}"/>
            </a:ext>
          </a:extLst>
        </xdr:cNvPr>
        <xdr:cNvSpPr txBox="1"/>
      </xdr:nvSpPr>
      <xdr:spPr>
        <a:xfrm>
          <a:off x="6838950" y="6200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297403EF-318C-4F42-9EBD-F3CA94D9DF78}"/>
            </a:ext>
          </a:extLst>
        </xdr:cNvPr>
        <xdr:cNvSpPr txBox="1"/>
      </xdr:nvSpPr>
      <xdr:spPr>
        <a:xfrm>
          <a:off x="6838950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351CE368-E9D8-44A2-B8D2-34BEF696C0C8}"/>
            </a:ext>
          </a:extLst>
        </xdr:cNvPr>
        <xdr:cNvSpPr txBox="1"/>
      </xdr:nvSpPr>
      <xdr:spPr>
        <a:xfrm>
          <a:off x="6838950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837414A7-6ECC-44F0-9543-E467D159D492}"/>
            </a:ext>
          </a:extLst>
        </xdr:cNvPr>
        <xdr:cNvSpPr txBox="1"/>
      </xdr:nvSpPr>
      <xdr:spPr>
        <a:xfrm>
          <a:off x="6838950" y="6800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8885D25B-C499-497D-9E97-0AD5C30EDE27}"/>
            </a:ext>
          </a:extLst>
        </xdr:cNvPr>
        <xdr:cNvSpPr txBox="1"/>
      </xdr:nvSpPr>
      <xdr:spPr>
        <a:xfrm>
          <a:off x="6838950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4BF77DC6-2E22-4F8D-A984-BDD68DCC49F0}"/>
            </a:ext>
          </a:extLst>
        </xdr:cNvPr>
        <xdr:cNvSpPr txBox="1"/>
      </xdr:nvSpPr>
      <xdr:spPr>
        <a:xfrm>
          <a:off x="6838950" y="8801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CFDA9709-B2E5-4900-9CE5-D15E006FD38D}"/>
            </a:ext>
          </a:extLst>
        </xdr:cNvPr>
        <xdr:cNvSpPr txBox="1"/>
      </xdr:nvSpPr>
      <xdr:spPr>
        <a:xfrm>
          <a:off x="6838950" y="8801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AD4D6CFE-EC1C-4679-B2B5-2D26EAEEA63C}"/>
            </a:ext>
          </a:extLst>
        </xdr:cNvPr>
        <xdr:cNvSpPr txBox="1"/>
      </xdr:nvSpPr>
      <xdr:spPr>
        <a:xfrm>
          <a:off x="6838950" y="940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43069030-A395-49D2-9D25-581CDAC64088}"/>
            </a:ext>
          </a:extLst>
        </xdr:cNvPr>
        <xdr:cNvSpPr txBox="1"/>
      </xdr:nvSpPr>
      <xdr:spPr>
        <a:xfrm>
          <a:off x="6838950" y="940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1090A86D-9F21-4837-9132-A283A192F0CE}"/>
            </a:ext>
          </a:extLst>
        </xdr:cNvPr>
        <xdr:cNvSpPr txBox="1"/>
      </xdr:nvSpPr>
      <xdr:spPr>
        <a:xfrm>
          <a:off x="6838950" y="10001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BDC0117A-D8E7-45ED-883E-6AEDC8690CE8}"/>
            </a:ext>
          </a:extLst>
        </xdr:cNvPr>
        <xdr:cNvSpPr txBox="1"/>
      </xdr:nvSpPr>
      <xdr:spPr>
        <a:xfrm>
          <a:off x="6838950" y="1020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81B67CAF-F2A2-41F2-BA57-E855A12FE5DB}"/>
            </a:ext>
          </a:extLst>
        </xdr:cNvPr>
        <xdr:cNvSpPr txBox="1"/>
      </xdr:nvSpPr>
      <xdr:spPr>
        <a:xfrm>
          <a:off x="6838950" y="10801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F48BF678-E06F-400E-8C24-7385AEC613E5}"/>
            </a:ext>
          </a:extLst>
        </xdr:cNvPr>
        <xdr:cNvSpPr txBox="1"/>
      </xdr:nvSpPr>
      <xdr:spPr>
        <a:xfrm>
          <a:off x="6838950" y="10801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EA60EFBD-9BD5-412D-8471-52EA19A5B4F3}"/>
            </a:ext>
          </a:extLst>
        </xdr:cNvPr>
        <xdr:cNvSpPr txBox="1"/>
      </xdr:nvSpPr>
      <xdr:spPr>
        <a:xfrm>
          <a:off x="6838950" y="114014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240CB6A1-A602-43F0-84D3-352F1909F80A}"/>
            </a:ext>
          </a:extLst>
        </xdr:cNvPr>
        <xdr:cNvSpPr txBox="1"/>
      </xdr:nvSpPr>
      <xdr:spPr>
        <a:xfrm>
          <a:off x="6838950" y="114014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4BD53967-CF3E-4562-BC85-48483CC30BB3}"/>
            </a:ext>
          </a:extLst>
        </xdr:cNvPr>
        <xdr:cNvSpPr txBox="1"/>
      </xdr:nvSpPr>
      <xdr:spPr>
        <a:xfrm>
          <a:off x="6838950" y="16402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2435C3B0-E3F7-48E9-91ED-E536C3AC3B1A}"/>
            </a:ext>
          </a:extLst>
        </xdr:cNvPr>
        <xdr:cNvSpPr txBox="1"/>
      </xdr:nvSpPr>
      <xdr:spPr>
        <a:xfrm>
          <a:off x="6838950" y="16402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E0B017FB-B6CD-4C60-944F-B83E6B1DC959}"/>
            </a:ext>
          </a:extLst>
        </xdr:cNvPr>
        <xdr:cNvSpPr txBox="1"/>
      </xdr:nvSpPr>
      <xdr:spPr>
        <a:xfrm>
          <a:off x="6838950" y="22202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7E571A37-36E2-40F6-B6C0-75A78DCDC674}"/>
            </a:ext>
          </a:extLst>
        </xdr:cNvPr>
        <xdr:cNvSpPr txBox="1"/>
      </xdr:nvSpPr>
      <xdr:spPr>
        <a:xfrm>
          <a:off x="6838950" y="22202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28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D2704B63-E460-4296-8696-A1833A52D314}"/>
            </a:ext>
          </a:extLst>
        </xdr:cNvPr>
        <xdr:cNvSpPr txBox="1"/>
      </xdr:nvSpPr>
      <xdr:spPr>
        <a:xfrm>
          <a:off x="6838950" y="28603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1"/>
  <sheetViews>
    <sheetView tabSelected="1" workbookViewId="0">
      <selection activeCell="O18" sqref="O18"/>
    </sheetView>
  </sheetViews>
  <sheetFormatPr defaultRowHeight="15" x14ac:dyDescent="0.25"/>
  <cols>
    <col min="1" max="2" width="9.140625" style="28"/>
    <col min="3" max="3" width="11.5703125" style="28" customWidth="1"/>
    <col min="4" max="4" width="40.7109375" style="28" customWidth="1"/>
    <col min="5" max="5" width="12.28515625" style="28" customWidth="1"/>
    <col min="6" max="7" width="9.85546875" style="28" customWidth="1"/>
    <col min="8" max="8" width="10.28515625" style="28" customWidth="1"/>
    <col min="9" max="11" width="10.5703125" style="28" customWidth="1"/>
    <col min="12" max="12" width="11.28515625" style="28" customWidth="1"/>
    <col min="13" max="16384" width="9.140625" style="28"/>
  </cols>
  <sheetData>
    <row r="1" spans="1:12" s="9" customFormat="1" ht="15.75" x14ac:dyDescent="0.25">
      <c r="B1" s="11"/>
      <c r="D1" s="9" t="s">
        <v>8</v>
      </c>
    </row>
    <row r="2" spans="1:12" s="9" customFormat="1" ht="78.75" x14ac:dyDescent="0.25">
      <c r="A2" s="25" t="s">
        <v>24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37</v>
      </c>
      <c r="G2" s="2" t="s">
        <v>43</v>
      </c>
      <c r="H2" s="2" t="s">
        <v>38</v>
      </c>
      <c r="I2" s="2" t="s">
        <v>39</v>
      </c>
      <c r="J2" s="2" t="s">
        <v>44</v>
      </c>
      <c r="K2" s="26" t="s">
        <v>25</v>
      </c>
      <c r="L2" s="26" t="s">
        <v>45</v>
      </c>
    </row>
    <row r="3" spans="1:12" s="9" customFormat="1" ht="15.75" x14ac:dyDescent="0.25">
      <c r="A3" s="44" t="s">
        <v>41</v>
      </c>
      <c r="B3" s="47" t="s">
        <v>10</v>
      </c>
      <c r="C3" s="29" t="s">
        <v>5</v>
      </c>
      <c r="D3" s="30" t="s">
        <v>7</v>
      </c>
      <c r="E3" s="32">
        <v>27</v>
      </c>
      <c r="F3" s="3">
        <v>102</v>
      </c>
      <c r="G3" s="3">
        <f t="shared" ref="G3:G21" si="0">F3*1.95583</f>
        <v>199.49465999999998</v>
      </c>
      <c r="H3" s="3">
        <f>E3*F3</f>
        <v>2754</v>
      </c>
      <c r="I3" s="3">
        <f>H3</f>
        <v>2754</v>
      </c>
      <c r="J3" s="41"/>
      <c r="K3" s="38"/>
      <c r="L3" s="38"/>
    </row>
    <row r="4" spans="1:12" s="9" customFormat="1" ht="15.75" x14ac:dyDescent="0.25">
      <c r="A4" s="45"/>
      <c r="B4" s="47"/>
      <c r="C4" s="29" t="s">
        <v>5</v>
      </c>
      <c r="D4" s="30" t="s">
        <v>6</v>
      </c>
      <c r="E4" s="32">
        <v>54</v>
      </c>
      <c r="F4" s="3">
        <v>92</v>
      </c>
      <c r="G4" s="3">
        <f t="shared" si="0"/>
        <v>179.93636000000001</v>
      </c>
      <c r="H4" s="3">
        <f>E4*F4</f>
        <v>4968</v>
      </c>
      <c r="I4" s="3">
        <f>H4</f>
        <v>4968</v>
      </c>
      <c r="J4" s="42"/>
      <c r="K4" s="39"/>
      <c r="L4" s="39"/>
    </row>
    <row r="5" spans="1:12" s="9" customFormat="1" ht="15.75" x14ac:dyDescent="0.25">
      <c r="A5" s="45"/>
      <c r="B5" s="48"/>
      <c r="C5" s="4"/>
      <c r="D5" s="5" t="s">
        <v>4</v>
      </c>
      <c r="E5" s="6">
        <f>SUM(E3:E4)</f>
        <v>81</v>
      </c>
      <c r="F5" s="7"/>
      <c r="G5" s="36"/>
      <c r="H5" s="8"/>
      <c r="I5" s="8">
        <f>SUM(I3:I4)</f>
        <v>7722</v>
      </c>
      <c r="J5" s="42"/>
      <c r="K5" s="39"/>
      <c r="L5" s="39"/>
    </row>
    <row r="6" spans="1:12" s="9" customFormat="1" ht="15.75" x14ac:dyDescent="0.25">
      <c r="A6" s="45"/>
      <c r="B6" s="47" t="s">
        <v>12</v>
      </c>
      <c r="C6" s="29" t="s">
        <v>9</v>
      </c>
      <c r="D6" s="30" t="s">
        <v>7</v>
      </c>
      <c r="E6" s="32">
        <v>7</v>
      </c>
      <c r="F6" s="3">
        <v>79</v>
      </c>
      <c r="G6" s="3">
        <f t="shared" si="0"/>
        <v>154.51057</v>
      </c>
      <c r="H6" s="3">
        <f>E6*F6</f>
        <v>553</v>
      </c>
      <c r="I6" s="3">
        <f>H6</f>
        <v>553</v>
      </c>
      <c r="J6" s="42"/>
      <c r="K6" s="39"/>
      <c r="L6" s="39"/>
    </row>
    <row r="7" spans="1:12" s="9" customFormat="1" ht="15.75" x14ac:dyDescent="0.25">
      <c r="A7" s="45"/>
      <c r="B7" s="47"/>
      <c r="C7" s="29" t="s">
        <v>9</v>
      </c>
      <c r="D7" s="30" t="s">
        <v>6</v>
      </c>
      <c r="E7" s="32">
        <v>3</v>
      </c>
      <c r="F7" s="3">
        <v>74</v>
      </c>
      <c r="G7" s="3">
        <f t="shared" si="0"/>
        <v>144.73141999999999</v>
      </c>
      <c r="H7" s="3">
        <f>E7*F7</f>
        <v>222</v>
      </c>
      <c r="I7" s="3">
        <f>H7</f>
        <v>222</v>
      </c>
      <c r="J7" s="42"/>
      <c r="K7" s="39"/>
      <c r="L7" s="39"/>
    </row>
    <row r="8" spans="1:12" s="9" customFormat="1" ht="15.75" x14ac:dyDescent="0.25">
      <c r="A8" s="45"/>
      <c r="B8" s="48"/>
      <c r="C8" s="4"/>
      <c r="D8" s="5" t="s">
        <v>4</v>
      </c>
      <c r="E8" s="6">
        <f>SUM(E6:E7)</f>
        <v>10</v>
      </c>
      <c r="F8" s="7"/>
      <c r="G8" s="36"/>
      <c r="H8" s="8"/>
      <c r="I8" s="8">
        <f>SUM(I6:I7)</f>
        <v>775</v>
      </c>
      <c r="J8" s="42"/>
      <c r="K8" s="39"/>
      <c r="L8" s="39"/>
    </row>
    <row r="9" spans="1:12" s="9" customFormat="1" ht="15.75" x14ac:dyDescent="0.25">
      <c r="A9" s="45"/>
      <c r="B9" s="47" t="s">
        <v>13</v>
      </c>
      <c r="C9" s="29" t="s">
        <v>5</v>
      </c>
      <c r="D9" s="30" t="s">
        <v>7</v>
      </c>
      <c r="E9" s="32">
        <v>28</v>
      </c>
      <c r="F9" s="3">
        <v>102</v>
      </c>
      <c r="G9" s="3">
        <f t="shared" si="0"/>
        <v>199.49465999999998</v>
      </c>
      <c r="H9" s="3">
        <f>E9*F9</f>
        <v>2856</v>
      </c>
      <c r="I9" s="3">
        <f>H9</f>
        <v>2856</v>
      </c>
      <c r="J9" s="42"/>
      <c r="K9" s="39"/>
      <c r="L9" s="39"/>
    </row>
    <row r="10" spans="1:12" s="9" customFormat="1" ht="15.75" x14ac:dyDescent="0.25">
      <c r="A10" s="45"/>
      <c r="B10" s="47"/>
      <c r="C10" s="29" t="s">
        <v>5</v>
      </c>
      <c r="D10" s="30" t="s">
        <v>6</v>
      </c>
      <c r="E10" s="32">
        <v>20</v>
      </c>
      <c r="F10" s="3">
        <v>92</v>
      </c>
      <c r="G10" s="3">
        <f t="shared" si="0"/>
        <v>179.93636000000001</v>
      </c>
      <c r="H10" s="3">
        <f>E10*F10</f>
        <v>1840</v>
      </c>
      <c r="I10" s="3">
        <f>H10</f>
        <v>1840</v>
      </c>
      <c r="J10" s="42"/>
      <c r="K10" s="39"/>
      <c r="L10" s="39"/>
    </row>
    <row r="11" spans="1:12" s="9" customFormat="1" ht="15.75" x14ac:dyDescent="0.25">
      <c r="A11" s="45"/>
      <c r="B11" s="48"/>
      <c r="C11" s="4"/>
      <c r="D11" s="5" t="s">
        <v>4</v>
      </c>
      <c r="E11" s="6">
        <f>SUM(E9:E10)</f>
        <v>48</v>
      </c>
      <c r="F11" s="7"/>
      <c r="G11" s="36"/>
      <c r="H11" s="8"/>
      <c r="I11" s="8">
        <f>SUM(I9:I10)</f>
        <v>4696</v>
      </c>
      <c r="J11" s="42"/>
      <c r="K11" s="39"/>
      <c r="L11" s="39"/>
    </row>
    <row r="12" spans="1:12" s="9" customFormat="1" ht="15.75" x14ac:dyDescent="0.25">
      <c r="A12" s="45"/>
      <c r="B12" s="47" t="s">
        <v>14</v>
      </c>
      <c r="C12" s="29" t="s">
        <v>5</v>
      </c>
      <c r="D12" s="30" t="s">
        <v>7</v>
      </c>
      <c r="E12" s="32">
        <v>62</v>
      </c>
      <c r="F12" s="3">
        <v>102</v>
      </c>
      <c r="G12" s="3">
        <f t="shared" si="0"/>
        <v>199.49465999999998</v>
      </c>
      <c r="H12" s="3">
        <f>E12*F12</f>
        <v>6324</v>
      </c>
      <c r="I12" s="3">
        <f>H12</f>
        <v>6324</v>
      </c>
      <c r="J12" s="42"/>
      <c r="K12" s="39"/>
      <c r="L12" s="39"/>
    </row>
    <row r="13" spans="1:12" s="9" customFormat="1" ht="15.75" x14ac:dyDescent="0.25">
      <c r="A13" s="45"/>
      <c r="B13" s="47"/>
      <c r="C13" s="29" t="s">
        <v>5</v>
      </c>
      <c r="D13" s="30" t="s">
        <v>6</v>
      </c>
      <c r="E13" s="32">
        <v>29</v>
      </c>
      <c r="F13" s="3">
        <v>92</v>
      </c>
      <c r="G13" s="3">
        <f t="shared" si="0"/>
        <v>179.93636000000001</v>
      </c>
      <c r="H13" s="3">
        <f>E13*F13</f>
        <v>2668</v>
      </c>
      <c r="I13" s="3">
        <f>H13</f>
        <v>2668</v>
      </c>
      <c r="J13" s="42"/>
      <c r="K13" s="39"/>
      <c r="L13" s="39"/>
    </row>
    <row r="14" spans="1:12" s="9" customFormat="1" ht="15.75" x14ac:dyDescent="0.25">
      <c r="A14" s="45"/>
      <c r="B14" s="48"/>
      <c r="C14" s="4"/>
      <c r="D14" s="5" t="s">
        <v>4</v>
      </c>
      <c r="E14" s="6">
        <f>SUM(E12:E13)</f>
        <v>91</v>
      </c>
      <c r="F14" s="7"/>
      <c r="G14" s="36"/>
      <c r="H14" s="8"/>
      <c r="I14" s="8">
        <f>SUM(I12:I13)</f>
        <v>8992</v>
      </c>
      <c r="J14" s="42"/>
      <c r="K14" s="39"/>
      <c r="L14" s="39"/>
    </row>
    <row r="15" spans="1:12" s="9" customFormat="1" ht="15.75" x14ac:dyDescent="0.25">
      <c r="A15" s="45"/>
      <c r="B15" s="47" t="s">
        <v>15</v>
      </c>
      <c r="C15" s="29" t="s">
        <v>5</v>
      </c>
      <c r="D15" s="30" t="s">
        <v>6</v>
      </c>
      <c r="E15" s="32">
        <v>3</v>
      </c>
      <c r="F15" s="3">
        <v>92</v>
      </c>
      <c r="G15" s="3">
        <f t="shared" si="0"/>
        <v>179.93636000000001</v>
      </c>
      <c r="H15" s="3">
        <f>E15*F15</f>
        <v>276</v>
      </c>
      <c r="I15" s="3">
        <f>H15</f>
        <v>276</v>
      </c>
      <c r="J15" s="42"/>
      <c r="K15" s="39"/>
      <c r="L15" s="39"/>
    </row>
    <row r="16" spans="1:12" s="9" customFormat="1" ht="15.75" x14ac:dyDescent="0.25">
      <c r="A16" s="45"/>
      <c r="B16" s="48"/>
      <c r="C16" s="4"/>
      <c r="D16" s="5" t="s">
        <v>4</v>
      </c>
      <c r="E16" s="6">
        <f>SUM(E15:E15)</f>
        <v>3</v>
      </c>
      <c r="F16" s="7"/>
      <c r="G16" s="36"/>
      <c r="H16" s="8"/>
      <c r="I16" s="8">
        <f>SUM(I15:I15)</f>
        <v>276</v>
      </c>
      <c r="J16" s="42"/>
      <c r="K16" s="39"/>
      <c r="L16" s="39"/>
    </row>
    <row r="17" spans="1:12" s="9" customFormat="1" ht="15.75" x14ac:dyDescent="0.25">
      <c r="A17" s="45"/>
      <c r="B17" s="47" t="s">
        <v>16</v>
      </c>
      <c r="C17" s="29" t="s">
        <v>5</v>
      </c>
      <c r="D17" s="30" t="s">
        <v>6</v>
      </c>
      <c r="E17" s="32">
        <v>1</v>
      </c>
      <c r="F17" s="3">
        <v>92</v>
      </c>
      <c r="G17" s="3">
        <f t="shared" si="0"/>
        <v>179.93636000000001</v>
      </c>
      <c r="H17" s="3">
        <f>E17*F17</f>
        <v>92</v>
      </c>
      <c r="I17" s="3">
        <f>H17</f>
        <v>92</v>
      </c>
      <c r="J17" s="42"/>
      <c r="K17" s="39"/>
      <c r="L17" s="39"/>
    </row>
    <row r="18" spans="1:12" s="9" customFormat="1" ht="15.75" x14ac:dyDescent="0.25">
      <c r="A18" s="45"/>
      <c r="B18" s="48"/>
      <c r="C18" s="4"/>
      <c r="D18" s="5" t="s">
        <v>4</v>
      </c>
      <c r="E18" s="6">
        <f>SUM(E17:E17)</f>
        <v>1</v>
      </c>
      <c r="F18" s="7"/>
      <c r="G18" s="36"/>
      <c r="H18" s="8"/>
      <c r="I18" s="8">
        <f>SUM(I17:I17)</f>
        <v>92</v>
      </c>
      <c r="J18" s="42"/>
      <c r="K18" s="39"/>
      <c r="L18" s="39"/>
    </row>
    <row r="19" spans="1:12" s="9" customFormat="1" ht="15.75" x14ac:dyDescent="0.25">
      <c r="A19" s="45"/>
      <c r="B19" s="47" t="s">
        <v>23</v>
      </c>
      <c r="C19" s="29" t="s">
        <v>5</v>
      </c>
      <c r="D19" s="30" t="s">
        <v>6</v>
      </c>
      <c r="E19" s="34">
        <v>1</v>
      </c>
      <c r="F19" s="3">
        <v>92</v>
      </c>
      <c r="G19" s="3">
        <f t="shared" si="0"/>
        <v>179.93636000000001</v>
      </c>
      <c r="H19" s="3">
        <f>E19*F19</f>
        <v>92</v>
      </c>
      <c r="I19" s="3">
        <f>H19</f>
        <v>92</v>
      </c>
      <c r="J19" s="42"/>
      <c r="K19" s="39"/>
      <c r="L19" s="39"/>
    </row>
    <row r="20" spans="1:12" s="9" customFormat="1" ht="15.75" x14ac:dyDescent="0.25">
      <c r="A20" s="45"/>
      <c r="B20" s="48"/>
      <c r="C20" s="4"/>
      <c r="D20" s="5" t="s">
        <v>4</v>
      </c>
      <c r="E20" s="6">
        <f>SUM(E19:E19)</f>
        <v>1</v>
      </c>
      <c r="F20" s="7"/>
      <c r="G20" s="36"/>
      <c r="H20" s="8"/>
      <c r="I20" s="8">
        <f>SUM(I19:I19)</f>
        <v>92</v>
      </c>
      <c r="J20" s="42"/>
      <c r="K20" s="39"/>
      <c r="L20" s="39"/>
    </row>
    <row r="21" spans="1:12" s="9" customFormat="1" ht="15.75" x14ac:dyDescent="0.25">
      <c r="A21" s="45"/>
      <c r="B21" s="49" t="s">
        <v>17</v>
      </c>
      <c r="C21" s="29" t="s">
        <v>5</v>
      </c>
      <c r="D21" s="30" t="s">
        <v>7</v>
      </c>
      <c r="E21" s="31">
        <v>1</v>
      </c>
      <c r="F21" s="3">
        <v>102</v>
      </c>
      <c r="G21" s="3">
        <f t="shared" si="0"/>
        <v>199.49465999999998</v>
      </c>
      <c r="H21" s="3">
        <f>E21*F21</f>
        <v>102</v>
      </c>
      <c r="I21" s="3">
        <f>H21</f>
        <v>102</v>
      </c>
      <c r="J21" s="42"/>
      <c r="K21" s="39"/>
      <c r="L21" s="39"/>
    </row>
    <row r="22" spans="1:12" s="9" customFormat="1" ht="15.75" x14ac:dyDescent="0.25">
      <c r="A22" s="45"/>
      <c r="B22" s="47"/>
      <c r="C22" s="29" t="s">
        <v>5</v>
      </c>
      <c r="D22" s="30" t="s">
        <v>6</v>
      </c>
      <c r="E22" s="32">
        <v>5</v>
      </c>
      <c r="F22" s="3">
        <v>92</v>
      </c>
      <c r="G22" s="3">
        <f t="shared" ref="G22:G39" si="1">F22*1.95583</f>
        <v>179.93636000000001</v>
      </c>
      <c r="H22" s="3">
        <f>E22*F22</f>
        <v>460</v>
      </c>
      <c r="I22" s="3">
        <f>H22</f>
        <v>460</v>
      </c>
      <c r="J22" s="42"/>
      <c r="K22" s="39"/>
      <c r="L22" s="39"/>
    </row>
    <row r="23" spans="1:12" s="9" customFormat="1" ht="15.75" x14ac:dyDescent="0.25">
      <c r="A23" s="45"/>
      <c r="B23" s="48"/>
      <c r="C23" s="4"/>
      <c r="D23" s="5" t="s">
        <v>4</v>
      </c>
      <c r="E23" s="6">
        <f>SUM(E21:E22)</f>
        <v>6</v>
      </c>
      <c r="F23" s="7"/>
      <c r="G23" s="36"/>
      <c r="H23" s="8"/>
      <c r="I23" s="8">
        <f>SUM(I21:I22)</f>
        <v>562</v>
      </c>
      <c r="J23" s="42"/>
      <c r="K23" s="39"/>
      <c r="L23" s="39"/>
    </row>
    <row r="24" spans="1:12" s="9" customFormat="1" ht="15.75" x14ac:dyDescent="0.25">
      <c r="A24" s="45"/>
      <c r="B24" s="47" t="s">
        <v>18</v>
      </c>
      <c r="C24" s="29" t="s">
        <v>5</v>
      </c>
      <c r="D24" s="30" t="s">
        <v>7</v>
      </c>
      <c r="E24" s="32">
        <v>2</v>
      </c>
      <c r="F24" s="3">
        <v>102</v>
      </c>
      <c r="G24" s="3">
        <f t="shared" si="1"/>
        <v>199.49465999999998</v>
      </c>
      <c r="H24" s="3">
        <f>E24*F24</f>
        <v>204</v>
      </c>
      <c r="I24" s="3">
        <f>H24</f>
        <v>204</v>
      </c>
      <c r="J24" s="42"/>
      <c r="K24" s="39"/>
      <c r="L24" s="39"/>
    </row>
    <row r="25" spans="1:12" s="9" customFormat="1" ht="15.75" x14ac:dyDescent="0.25">
      <c r="A25" s="45"/>
      <c r="B25" s="47"/>
      <c r="C25" s="29" t="s">
        <v>5</v>
      </c>
      <c r="D25" s="30" t="s">
        <v>6</v>
      </c>
      <c r="E25" s="32">
        <v>4</v>
      </c>
      <c r="F25" s="3">
        <v>92</v>
      </c>
      <c r="G25" s="3">
        <f t="shared" si="1"/>
        <v>179.93636000000001</v>
      </c>
      <c r="H25" s="3">
        <f>E25*F25</f>
        <v>368</v>
      </c>
      <c r="I25" s="3">
        <f>H25</f>
        <v>368</v>
      </c>
      <c r="J25" s="42"/>
      <c r="K25" s="39"/>
      <c r="L25" s="39"/>
    </row>
    <row r="26" spans="1:12" s="9" customFormat="1" ht="15.75" x14ac:dyDescent="0.25">
      <c r="A26" s="45"/>
      <c r="B26" s="48"/>
      <c r="C26" s="4"/>
      <c r="D26" s="5" t="s">
        <v>4</v>
      </c>
      <c r="E26" s="6">
        <f>SUM(E24:E25)</f>
        <v>6</v>
      </c>
      <c r="F26" s="7"/>
      <c r="G26" s="36"/>
      <c r="H26" s="8"/>
      <c r="I26" s="8">
        <f>SUM(I24:I25)</f>
        <v>572</v>
      </c>
      <c r="J26" s="42"/>
      <c r="K26" s="39"/>
      <c r="L26" s="39"/>
    </row>
    <row r="27" spans="1:12" s="9" customFormat="1" ht="15.75" x14ac:dyDescent="0.25">
      <c r="A27" s="45"/>
      <c r="B27" s="49" t="s">
        <v>19</v>
      </c>
      <c r="C27" s="29" t="s">
        <v>5</v>
      </c>
      <c r="D27" s="30" t="s">
        <v>7</v>
      </c>
      <c r="E27" s="31">
        <v>1</v>
      </c>
      <c r="F27" s="3">
        <v>102</v>
      </c>
      <c r="G27" s="3">
        <f t="shared" si="1"/>
        <v>199.49465999999998</v>
      </c>
      <c r="H27" s="3">
        <f>E27*F27</f>
        <v>102</v>
      </c>
      <c r="I27" s="3">
        <f>H27</f>
        <v>102</v>
      </c>
      <c r="J27" s="42"/>
      <c r="K27" s="39"/>
      <c r="L27" s="39"/>
    </row>
    <row r="28" spans="1:12" s="9" customFormat="1" ht="15.75" x14ac:dyDescent="0.25">
      <c r="A28" s="45"/>
      <c r="B28" s="47"/>
      <c r="C28" s="29" t="s">
        <v>5</v>
      </c>
      <c r="D28" s="30" t="s">
        <v>6</v>
      </c>
      <c r="E28" s="32">
        <v>17</v>
      </c>
      <c r="F28" s="3">
        <v>92</v>
      </c>
      <c r="G28" s="3">
        <f t="shared" si="1"/>
        <v>179.93636000000001</v>
      </c>
      <c r="H28" s="3">
        <f>E28*F28</f>
        <v>1564</v>
      </c>
      <c r="I28" s="3">
        <f>H28</f>
        <v>1564</v>
      </c>
      <c r="J28" s="42"/>
      <c r="K28" s="39"/>
      <c r="L28" s="39"/>
    </row>
    <row r="29" spans="1:12" s="9" customFormat="1" ht="15.75" x14ac:dyDescent="0.25">
      <c r="A29" s="45"/>
      <c r="B29" s="48"/>
      <c r="C29" s="4"/>
      <c r="D29" s="5" t="s">
        <v>4</v>
      </c>
      <c r="E29" s="6">
        <f>SUM(E27:E28)</f>
        <v>18</v>
      </c>
      <c r="F29" s="7"/>
      <c r="G29" s="36"/>
      <c r="H29" s="8"/>
      <c r="I29" s="8">
        <f>SUM(I27:I28)</f>
        <v>1666</v>
      </c>
      <c r="J29" s="42"/>
      <c r="K29" s="39"/>
      <c r="L29" s="39"/>
    </row>
    <row r="30" spans="1:12" s="9" customFormat="1" ht="15.75" x14ac:dyDescent="0.25">
      <c r="A30" s="45"/>
      <c r="B30" s="47" t="s">
        <v>20</v>
      </c>
      <c r="C30" s="29" t="s">
        <v>5</v>
      </c>
      <c r="D30" s="30" t="s">
        <v>7</v>
      </c>
      <c r="E30" s="34">
        <v>13</v>
      </c>
      <c r="F30" s="3">
        <v>102</v>
      </c>
      <c r="G30" s="3">
        <f t="shared" si="1"/>
        <v>199.49465999999998</v>
      </c>
      <c r="H30" s="3">
        <f>E30*F30</f>
        <v>1326</v>
      </c>
      <c r="I30" s="3">
        <f>H30</f>
        <v>1326</v>
      </c>
      <c r="J30" s="42"/>
      <c r="K30" s="39"/>
      <c r="L30" s="39"/>
    </row>
    <row r="31" spans="1:12" s="9" customFormat="1" ht="15.75" x14ac:dyDescent="0.25">
      <c r="A31" s="45"/>
      <c r="B31" s="47"/>
      <c r="C31" s="29" t="s">
        <v>5</v>
      </c>
      <c r="D31" s="30" t="s">
        <v>6</v>
      </c>
      <c r="E31" s="34">
        <v>22</v>
      </c>
      <c r="F31" s="3">
        <v>92</v>
      </c>
      <c r="G31" s="3">
        <f t="shared" si="1"/>
        <v>179.93636000000001</v>
      </c>
      <c r="H31" s="3">
        <f>E31*F31</f>
        <v>2024</v>
      </c>
      <c r="I31" s="3">
        <f>H31</f>
        <v>2024</v>
      </c>
      <c r="J31" s="42"/>
      <c r="K31" s="39"/>
      <c r="L31" s="39"/>
    </row>
    <row r="32" spans="1:12" s="9" customFormat="1" ht="15.75" x14ac:dyDescent="0.25">
      <c r="A32" s="45"/>
      <c r="B32" s="48"/>
      <c r="C32" s="4"/>
      <c r="D32" s="5" t="s">
        <v>4</v>
      </c>
      <c r="E32" s="6">
        <f>SUM(E30:E31)</f>
        <v>35</v>
      </c>
      <c r="F32" s="7"/>
      <c r="G32" s="36"/>
      <c r="H32" s="8"/>
      <c r="I32" s="8">
        <f>SUM(I30:I31)</f>
        <v>3350</v>
      </c>
      <c r="J32" s="42"/>
      <c r="K32" s="39"/>
      <c r="L32" s="39"/>
    </row>
    <row r="33" spans="1:12" s="9" customFormat="1" ht="15.75" x14ac:dyDescent="0.25">
      <c r="A33" s="45"/>
      <c r="B33" s="47" t="s">
        <v>21</v>
      </c>
      <c r="C33" s="29" t="s">
        <v>5</v>
      </c>
      <c r="D33" s="30" t="s">
        <v>6</v>
      </c>
      <c r="E33" s="32">
        <v>8</v>
      </c>
      <c r="F33" s="3">
        <v>92</v>
      </c>
      <c r="G33" s="3">
        <f t="shared" si="1"/>
        <v>179.93636000000001</v>
      </c>
      <c r="H33" s="3">
        <f>E33*F33</f>
        <v>736</v>
      </c>
      <c r="I33" s="3">
        <f>H33</f>
        <v>736</v>
      </c>
      <c r="J33" s="42"/>
      <c r="K33" s="39"/>
      <c r="L33" s="39"/>
    </row>
    <row r="34" spans="1:12" s="9" customFormat="1" ht="15.75" x14ac:dyDescent="0.25">
      <c r="A34" s="45"/>
      <c r="B34" s="48"/>
      <c r="C34" s="4"/>
      <c r="D34" s="5" t="s">
        <v>4</v>
      </c>
      <c r="E34" s="6">
        <f>SUM(E33:E33)</f>
        <v>8</v>
      </c>
      <c r="F34" s="7"/>
      <c r="G34" s="36"/>
      <c r="H34" s="8"/>
      <c r="I34" s="8">
        <f>SUM(I33:I33)</f>
        <v>736</v>
      </c>
      <c r="J34" s="42"/>
      <c r="K34" s="39"/>
      <c r="L34" s="39"/>
    </row>
    <row r="35" spans="1:12" s="9" customFormat="1" ht="15.75" x14ac:dyDescent="0.25">
      <c r="A35" s="45"/>
      <c r="B35" s="47" t="s">
        <v>22</v>
      </c>
      <c r="C35" s="34" t="s">
        <v>5</v>
      </c>
      <c r="D35" s="30" t="s">
        <v>7</v>
      </c>
      <c r="E35" s="33">
        <v>1</v>
      </c>
      <c r="F35" s="3">
        <v>102</v>
      </c>
      <c r="G35" s="3">
        <f t="shared" si="1"/>
        <v>199.49465999999998</v>
      </c>
      <c r="H35" s="3">
        <f>E35*F35</f>
        <v>102</v>
      </c>
      <c r="I35" s="3">
        <f>H35</f>
        <v>102</v>
      </c>
      <c r="J35" s="42"/>
      <c r="K35" s="39"/>
      <c r="L35" s="39"/>
    </row>
    <row r="36" spans="1:12" s="9" customFormat="1" ht="15.75" x14ac:dyDescent="0.25">
      <c r="A36" s="45"/>
      <c r="B36" s="47"/>
      <c r="C36" s="34" t="s">
        <v>5</v>
      </c>
      <c r="D36" s="30" t="s">
        <v>6</v>
      </c>
      <c r="E36" s="34">
        <v>17</v>
      </c>
      <c r="F36" s="3">
        <v>92</v>
      </c>
      <c r="G36" s="3">
        <f t="shared" si="1"/>
        <v>179.93636000000001</v>
      </c>
      <c r="H36" s="3">
        <f>E36*F36</f>
        <v>1564</v>
      </c>
      <c r="I36" s="3">
        <f>H36</f>
        <v>1564</v>
      </c>
      <c r="J36" s="42"/>
      <c r="K36" s="39"/>
      <c r="L36" s="39"/>
    </row>
    <row r="37" spans="1:12" s="9" customFormat="1" ht="15.75" x14ac:dyDescent="0.25">
      <c r="A37" s="45"/>
      <c r="B37" s="48"/>
      <c r="C37" s="4"/>
      <c r="D37" s="5" t="s">
        <v>4</v>
      </c>
      <c r="E37" s="6">
        <f>SUM(E35:E36)</f>
        <v>18</v>
      </c>
      <c r="F37" s="7"/>
      <c r="G37" s="36"/>
      <c r="H37" s="8"/>
      <c r="I37" s="8">
        <f>SUM(I35:I36)</f>
        <v>1666</v>
      </c>
      <c r="J37" s="42"/>
      <c r="K37" s="39"/>
      <c r="L37" s="39"/>
    </row>
    <row r="38" spans="1:12" s="9" customFormat="1" ht="15.75" x14ac:dyDescent="0.25">
      <c r="A38" s="45"/>
      <c r="B38" s="47" t="s">
        <v>11</v>
      </c>
      <c r="C38" s="29" t="s">
        <v>5</v>
      </c>
      <c r="D38" s="30" t="s">
        <v>7</v>
      </c>
      <c r="E38" s="32">
        <v>60</v>
      </c>
      <c r="F38" s="3">
        <v>102</v>
      </c>
      <c r="G38" s="3">
        <f t="shared" si="1"/>
        <v>199.49465999999998</v>
      </c>
      <c r="H38" s="3">
        <f>E38*F38</f>
        <v>6120</v>
      </c>
      <c r="I38" s="3">
        <f>H38</f>
        <v>6120</v>
      </c>
      <c r="J38" s="42"/>
      <c r="K38" s="39"/>
      <c r="L38" s="39"/>
    </row>
    <row r="39" spans="1:12" s="9" customFormat="1" ht="15.75" x14ac:dyDescent="0.25">
      <c r="A39" s="45"/>
      <c r="B39" s="47"/>
      <c r="C39" s="29" t="s">
        <v>5</v>
      </c>
      <c r="D39" s="30" t="s">
        <v>6</v>
      </c>
      <c r="E39" s="32">
        <v>15</v>
      </c>
      <c r="F39" s="3">
        <v>92</v>
      </c>
      <c r="G39" s="3">
        <f t="shared" si="1"/>
        <v>179.93636000000001</v>
      </c>
      <c r="H39" s="3">
        <f>E39*F39</f>
        <v>1380</v>
      </c>
      <c r="I39" s="3">
        <f>H39</f>
        <v>1380</v>
      </c>
      <c r="J39" s="42"/>
      <c r="K39" s="39"/>
      <c r="L39" s="39"/>
    </row>
    <row r="40" spans="1:12" s="9" customFormat="1" ht="15.75" x14ac:dyDescent="0.25">
      <c r="A40" s="45"/>
      <c r="B40" s="48"/>
      <c r="C40" s="4"/>
      <c r="D40" s="5" t="s">
        <v>4</v>
      </c>
      <c r="E40" s="6">
        <f>SUM(E38:E39)</f>
        <v>75</v>
      </c>
      <c r="F40" s="7"/>
      <c r="G40" s="35"/>
      <c r="H40" s="8"/>
      <c r="I40" s="8">
        <f>SUM(I38:I39)</f>
        <v>7500</v>
      </c>
      <c r="J40" s="43"/>
      <c r="K40" s="40"/>
      <c r="L40" s="40"/>
    </row>
    <row r="41" spans="1:12" s="9" customFormat="1" ht="15.75" x14ac:dyDescent="0.25">
      <c r="A41" s="46"/>
      <c r="B41" s="15"/>
      <c r="C41" s="12"/>
      <c r="D41" s="37" t="s">
        <v>42</v>
      </c>
      <c r="E41" s="13">
        <f>E40+E37+E34+E32+E29+E26+E23+E20+E18+E16+E14+E11+E8+E5</f>
        <v>401</v>
      </c>
      <c r="F41" s="7"/>
      <c r="G41" s="7"/>
      <c r="H41" s="14"/>
      <c r="I41" s="14">
        <f>I40+I37+I34+I32+I29+I26+I23+I20+I18+I16+I14+I11+I8+I5</f>
        <v>38697</v>
      </c>
      <c r="J41" s="14">
        <f>I41*1.95583</f>
        <v>75684.753509999995</v>
      </c>
      <c r="K41" s="27">
        <f>I41*5%</f>
        <v>1934.8500000000001</v>
      </c>
      <c r="L41" s="27">
        <f>K41*1.95583</f>
        <v>3784.2376755</v>
      </c>
    </row>
  </sheetData>
  <autoFilter ref="B2:I201" xr:uid="{00000000-0009-0000-0000-000000000000}"/>
  <mergeCells count="18">
    <mergeCell ref="B15:B16"/>
    <mergeCell ref="B6:B8"/>
    <mergeCell ref="B9:B11"/>
    <mergeCell ref="B3:B5"/>
    <mergeCell ref="B12:B14"/>
    <mergeCell ref="A3:A41"/>
    <mergeCell ref="B38:B40"/>
    <mergeCell ref="B24:B26"/>
    <mergeCell ref="B33:B34"/>
    <mergeCell ref="B30:B32"/>
    <mergeCell ref="B27:B29"/>
    <mergeCell ref="B35:B37"/>
    <mergeCell ref="B21:B23"/>
    <mergeCell ref="B17:B18"/>
    <mergeCell ref="B19:B20"/>
    <mergeCell ref="L3:L40"/>
    <mergeCell ref="J3:J40"/>
    <mergeCell ref="K3:K40"/>
  </mergeCells>
  <conditionalFormatting sqref="B1:B2">
    <cfRule type="duplicateValues" dxfId="35" priority="163"/>
    <cfRule type="duplicateValues" dxfId="34" priority="164"/>
  </conditionalFormatting>
  <conditionalFormatting sqref="B3:B5">
    <cfRule type="duplicateValues" dxfId="33" priority="381"/>
    <cfRule type="duplicateValues" dxfId="32" priority="382"/>
  </conditionalFormatting>
  <conditionalFormatting sqref="B19:B20">
    <cfRule type="duplicateValues" dxfId="31" priority="393"/>
    <cfRule type="duplicateValues" dxfId="30" priority="394"/>
  </conditionalFormatting>
  <conditionalFormatting sqref="B21:B23 B6:B18">
    <cfRule type="duplicateValues" dxfId="29" priority="441"/>
    <cfRule type="duplicateValues" dxfId="28" priority="442"/>
  </conditionalFormatting>
  <conditionalFormatting sqref="B24:B26">
    <cfRule type="duplicateValues" dxfId="27" priority="413"/>
    <cfRule type="duplicateValues" dxfId="26" priority="414"/>
  </conditionalFormatting>
  <conditionalFormatting sqref="B30:B32">
    <cfRule type="duplicateValues" dxfId="25" priority="417"/>
    <cfRule type="duplicateValues" dxfId="24" priority="418"/>
  </conditionalFormatting>
  <conditionalFormatting sqref="B33:B34 B27:B29">
    <cfRule type="duplicateValues" dxfId="23" priority="419"/>
    <cfRule type="duplicateValues" dxfId="22" priority="420"/>
  </conditionalFormatting>
  <conditionalFormatting sqref="B35:B37">
    <cfRule type="duplicateValues" dxfId="21" priority="421"/>
    <cfRule type="duplicateValues" dxfId="20" priority="422"/>
  </conditionalFormatting>
  <conditionalFormatting sqref="B38:B41">
    <cfRule type="duplicateValues" dxfId="19" priority="423"/>
    <cfRule type="duplicateValues" dxfId="18" priority="424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46367-B55B-498D-8E5D-8B4BBB2EFEBE}">
  <sheetPr>
    <pageSetUpPr fitToPage="1"/>
  </sheetPr>
  <dimension ref="A1:L41"/>
  <sheetViews>
    <sheetView workbookViewId="0">
      <selection activeCell="D49" sqref="D49"/>
    </sheetView>
  </sheetViews>
  <sheetFormatPr defaultRowHeight="15" x14ac:dyDescent="0.25"/>
  <cols>
    <col min="1" max="2" width="9.140625" style="28"/>
    <col min="3" max="3" width="11.5703125" style="28" customWidth="1"/>
    <col min="4" max="4" width="40.7109375" style="28" customWidth="1"/>
    <col min="5" max="5" width="12.28515625" style="28" customWidth="1"/>
    <col min="6" max="7" width="9.85546875" style="28" customWidth="1"/>
    <col min="8" max="8" width="10.28515625" style="28" customWidth="1"/>
    <col min="9" max="11" width="10.5703125" style="28" customWidth="1"/>
    <col min="12" max="12" width="11.28515625" style="28" customWidth="1"/>
    <col min="13" max="16384" width="9.140625" style="28"/>
  </cols>
  <sheetData>
    <row r="1" spans="1:12" s="9" customFormat="1" ht="15.75" x14ac:dyDescent="0.25">
      <c r="B1" s="11"/>
      <c r="D1" s="9" t="s">
        <v>46</v>
      </c>
    </row>
    <row r="2" spans="1:12" s="9" customFormat="1" ht="78.75" x14ac:dyDescent="0.25">
      <c r="A2" s="25" t="s">
        <v>24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37</v>
      </c>
      <c r="G2" s="2" t="s">
        <v>43</v>
      </c>
      <c r="H2" s="2" t="s">
        <v>38</v>
      </c>
      <c r="I2" s="2" t="s">
        <v>39</v>
      </c>
      <c r="J2" s="2" t="s">
        <v>44</v>
      </c>
      <c r="K2" s="26" t="s">
        <v>25</v>
      </c>
      <c r="L2" s="26" t="s">
        <v>45</v>
      </c>
    </row>
    <row r="3" spans="1:12" s="9" customFormat="1" ht="15.75" x14ac:dyDescent="0.25">
      <c r="A3" s="44" t="s">
        <v>41</v>
      </c>
      <c r="B3" s="47" t="s">
        <v>10</v>
      </c>
      <c r="C3" s="29" t="s">
        <v>5</v>
      </c>
      <c r="D3" s="30" t="s">
        <v>7</v>
      </c>
      <c r="E3" s="32">
        <v>27</v>
      </c>
      <c r="F3" s="3"/>
      <c r="G3" s="3"/>
      <c r="H3" s="3"/>
      <c r="I3" s="3"/>
      <c r="J3" s="41"/>
      <c r="K3" s="38"/>
      <c r="L3" s="38"/>
    </row>
    <row r="4" spans="1:12" s="9" customFormat="1" ht="15.75" x14ac:dyDescent="0.25">
      <c r="A4" s="45"/>
      <c r="B4" s="47"/>
      <c r="C4" s="29" t="s">
        <v>5</v>
      </c>
      <c r="D4" s="30" t="s">
        <v>6</v>
      </c>
      <c r="E4" s="32">
        <v>54</v>
      </c>
      <c r="F4" s="3"/>
      <c r="G4" s="3"/>
      <c r="H4" s="3"/>
      <c r="I4" s="3"/>
      <c r="J4" s="42"/>
      <c r="K4" s="39"/>
      <c r="L4" s="39"/>
    </row>
    <row r="5" spans="1:12" s="9" customFormat="1" ht="15.75" x14ac:dyDescent="0.25">
      <c r="A5" s="45"/>
      <c r="B5" s="48"/>
      <c r="C5" s="4"/>
      <c r="D5" s="5" t="s">
        <v>4</v>
      </c>
      <c r="E5" s="6">
        <f>SUM(E3:E4)</f>
        <v>81</v>
      </c>
      <c r="F5" s="7"/>
      <c r="G5" s="36"/>
      <c r="H5" s="8"/>
      <c r="I5" s="8"/>
      <c r="J5" s="42"/>
      <c r="K5" s="39"/>
      <c r="L5" s="39"/>
    </row>
    <row r="6" spans="1:12" s="9" customFormat="1" ht="15.75" x14ac:dyDescent="0.25">
      <c r="A6" s="45"/>
      <c r="B6" s="47" t="s">
        <v>12</v>
      </c>
      <c r="C6" s="29" t="s">
        <v>9</v>
      </c>
      <c r="D6" s="30" t="s">
        <v>7</v>
      </c>
      <c r="E6" s="32">
        <v>7</v>
      </c>
      <c r="F6" s="3"/>
      <c r="G6" s="3"/>
      <c r="H6" s="3"/>
      <c r="I6" s="3"/>
      <c r="J6" s="42"/>
      <c r="K6" s="39"/>
      <c r="L6" s="39"/>
    </row>
    <row r="7" spans="1:12" s="9" customFormat="1" ht="15.75" x14ac:dyDescent="0.25">
      <c r="A7" s="45"/>
      <c r="B7" s="47"/>
      <c r="C7" s="29" t="s">
        <v>9</v>
      </c>
      <c r="D7" s="30" t="s">
        <v>6</v>
      </c>
      <c r="E7" s="32">
        <v>3</v>
      </c>
      <c r="F7" s="3"/>
      <c r="G7" s="3"/>
      <c r="H7" s="3"/>
      <c r="I7" s="3"/>
      <c r="J7" s="42"/>
      <c r="K7" s="39"/>
      <c r="L7" s="39"/>
    </row>
    <row r="8" spans="1:12" s="9" customFormat="1" ht="15.75" x14ac:dyDescent="0.25">
      <c r="A8" s="45"/>
      <c r="B8" s="48"/>
      <c r="C8" s="4"/>
      <c r="D8" s="5" t="s">
        <v>4</v>
      </c>
      <c r="E8" s="6">
        <f>SUM(E6:E7)</f>
        <v>10</v>
      </c>
      <c r="F8" s="7"/>
      <c r="G8" s="36"/>
      <c r="H8" s="8"/>
      <c r="I8" s="8"/>
      <c r="J8" s="42"/>
      <c r="K8" s="39"/>
      <c r="L8" s="39"/>
    </row>
    <row r="9" spans="1:12" s="9" customFormat="1" ht="15.75" x14ac:dyDescent="0.25">
      <c r="A9" s="45"/>
      <c r="B9" s="47" t="s">
        <v>13</v>
      </c>
      <c r="C9" s="29" t="s">
        <v>5</v>
      </c>
      <c r="D9" s="30" t="s">
        <v>7</v>
      </c>
      <c r="E9" s="32">
        <v>28</v>
      </c>
      <c r="F9" s="3"/>
      <c r="G9" s="3"/>
      <c r="H9" s="3"/>
      <c r="I9" s="3"/>
      <c r="J9" s="42"/>
      <c r="K9" s="39"/>
      <c r="L9" s="39"/>
    </row>
    <row r="10" spans="1:12" s="9" customFormat="1" ht="15.75" x14ac:dyDescent="0.25">
      <c r="A10" s="45"/>
      <c r="B10" s="47"/>
      <c r="C10" s="29" t="s">
        <v>5</v>
      </c>
      <c r="D10" s="30" t="s">
        <v>6</v>
      </c>
      <c r="E10" s="32">
        <v>20</v>
      </c>
      <c r="F10" s="3"/>
      <c r="G10" s="3"/>
      <c r="H10" s="3"/>
      <c r="I10" s="3"/>
      <c r="J10" s="42"/>
      <c r="K10" s="39"/>
      <c r="L10" s="39"/>
    </row>
    <row r="11" spans="1:12" s="9" customFormat="1" ht="15.75" x14ac:dyDescent="0.25">
      <c r="A11" s="45"/>
      <c r="B11" s="48"/>
      <c r="C11" s="4"/>
      <c r="D11" s="5" t="s">
        <v>4</v>
      </c>
      <c r="E11" s="6">
        <f>SUM(E9:E10)</f>
        <v>48</v>
      </c>
      <c r="F11" s="7"/>
      <c r="G11" s="36"/>
      <c r="H11" s="8"/>
      <c r="I11" s="8"/>
      <c r="J11" s="42"/>
      <c r="K11" s="39"/>
      <c r="L11" s="39"/>
    </row>
    <row r="12" spans="1:12" s="9" customFormat="1" ht="15.75" x14ac:dyDescent="0.25">
      <c r="A12" s="45"/>
      <c r="B12" s="47" t="s">
        <v>14</v>
      </c>
      <c r="C12" s="29" t="s">
        <v>5</v>
      </c>
      <c r="D12" s="30" t="s">
        <v>7</v>
      </c>
      <c r="E12" s="32">
        <v>62</v>
      </c>
      <c r="F12" s="3"/>
      <c r="G12" s="3"/>
      <c r="H12" s="3"/>
      <c r="I12" s="3"/>
      <c r="J12" s="42"/>
      <c r="K12" s="39"/>
      <c r="L12" s="39"/>
    </row>
    <row r="13" spans="1:12" s="9" customFormat="1" ht="15.75" x14ac:dyDescent="0.25">
      <c r="A13" s="45"/>
      <c r="B13" s="47"/>
      <c r="C13" s="29" t="s">
        <v>5</v>
      </c>
      <c r="D13" s="30" t="s">
        <v>6</v>
      </c>
      <c r="E13" s="32">
        <v>29</v>
      </c>
      <c r="F13" s="3"/>
      <c r="G13" s="3"/>
      <c r="H13" s="3"/>
      <c r="I13" s="3"/>
      <c r="J13" s="42"/>
      <c r="K13" s="39"/>
      <c r="L13" s="39"/>
    </row>
    <row r="14" spans="1:12" s="9" customFormat="1" ht="15.75" x14ac:dyDescent="0.25">
      <c r="A14" s="45"/>
      <c r="B14" s="48"/>
      <c r="C14" s="4"/>
      <c r="D14" s="5" t="s">
        <v>4</v>
      </c>
      <c r="E14" s="6">
        <f>SUM(E12:E13)</f>
        <v>91</v>
      </c>
      <c r="F14" s="7"/>
      <c r="G14" s="36"/>
      <c r="H14" s="8"/>
      <c r="I14" s="8"/>
      <c r="J14" s="42"/>
      <c r="K14" s="39"/>
      <c r="L14" s="39"/>
    </row>
    <row r="15" spans="1:12" s="9" customFormat="1" ht="15.75" x14ac:dyDescent="0.25">
      <c r="A15" s="45"/>
      <c r="B15" s="47" t="s">
        <v>15</v>
      </c>
      <c r="C15" s="29" t="s">
        <v>5</v>
      </c>
      <c r="D15" s="30" t="s">
        <v>6</v>
      </c>
      <c r="E15" s="32">
        <v>3</v>
      </c>
      <c r="F15" s="3"/>
      <c r="G15" s="3"/>
      <c r="H15" s="3"/>
      <c r="I15" s="3"/>
      <c r="J15" s="42"/>
      <c r="K15" s="39"/>
      <c r="L15" s="39"/>
    </row>
    <row r="16" spans="1:12" s="9" customFormat="1" ht="15.75" x14ac:dyDescent="0.25">
      <c r="A16" s="45"/>
      <c r="B16" s="48"/>
      <c r="C16" s="4"/>
      <c r="D16" s="5" t="s">
        <v>4</v>
      </c>
      <c r="E16" s="6">
        <f>SUM(E15:E15)</f>
        <v>3</v>
      </c>
      <c r="F16" s="7"/>
      <c r="G16" s="36"/>
      <c r="H16" s="8"/>
      <c r="I16" s="8"/>
      <c r="J16" s="42"/>
      <c r="K16" s="39"/>
      <c r="L16" s="39"/>
    </row>
    <row r="17" spans="1:12" s="9" customFormat="1" ht="15.75" x14ac:dyDescent="0.25">
      <c r="A17" s="45"/>
      <c r="B17" s="47" t="s">
        <v>16</v>
      </c>
      <c r="C17" s="29" t="s">
        <v>5</v>
      </c>
      <c r="D17" s="30" t="s">
        <v>6</v>
      </c>
      <c r="E17" s="32">
        <v>1</v>
      </c>
      <c r="F17" s="3"/>
      <c r="G17" s="3"/>
      <c r="H17" s="3"/>
      <c r="I17" s="3"/>
      <c r="J17" s="42"/>
      <c r="K17" s="39"/>
      <c r="L17" s="39"/>
    </row>
    <row r="18" spans="1:12" s="9" customFormat="1" ht="15.75" x14ac:dyDescent="0.25">
      <c r="A18" s="45"/>
      <c r="B18" s="48"/>
      <c r="C18" s="4"/>
      <c r="D18" s="5" t="s">
        <v>4</v>
      </c>
      <c r="E18" s="6">
        <f>SUM(E17:E17)</f>
        <v>1</v>
      </c>
      <c r="F18" s="7"/>
      <c r="G18" s="36"/>
      <c r="H18" s="8"/>
      <c r="I18" s="8"/>
      <c r="J18" s="42"/>
      <c r="K18" s="39"/>
      <c r="L18" s="39"/>
    </row>
    <row r="19" spans="1:12" s="9" customFormat="1" ht="15.75" x14ac:dyDescent="0.25">
      <c r="A19" s="45"/>
      <c r="B19" s="47" t="s">
        <v>23</v>
      </c>
      <c r="C19" s="29" t="s">
        <v>5</v>
      </c>
      <c r="D19" s="30" t="s">
        <v>6</v>
      </c>
      <c r="E19" s="34">
        <v>1</v>
      </c>
      <c r="F19" s="3"/>
      <c r="G19" s="3"/>
      <c r="H19" s="3"/>
      <c r="I19" s="3"/>
      <c r="J19" s="42"/>
      <c r="K19" s="39"/>
      <c r="L19" s="39"/>
    </row>
    <row r="20" spans="1:12" s="9" customFormat="1" ht="15.75" x14ac:dyDescent="0.25">
      <c r="A20" s="45"/>
      <c r="B20" s="48"/>
      <c r="C20" s="4"/>
      <c r="D20" s="5" t="s">
        <v>4</v>
      </c>
      <c r="E20" s="6">
        <f>SUM(E19:E19)</f>
        <v>1</v>
      </c>
      <c r="F20" s="7"/>
      <c r="G20" s="36"/>
      <c r="H20" s="8"/>
      <c r="I20" s="8"/>
      <c r="J20" s="42"/>
      <c r="K20" s="39"/>
      <c r="L20" s="39"/>
    </row>
    <row r="21" spans="1:12" s="9" customFormat="1" ht="15.75" x14ac:dyDescent="0.25">
      <c r="A21" s="45"/>
      <c r="B21" s="49" t="s">
        <v>17</v>
      </c>
      <c r="C21" s="29" t="s">
        <v>5</v>
      </c>
      <c r="D21" s="30" t="s">
        <v>7</v>
      </c>
      <c r="E21" s="31">
        <v>1</v>
      </c>
      <c r="F21" s="3"/>
      <c r="G21" s="3"/>
      <c r="H21" s="3"/>
      <c r="I21" s="3"/>
      <c r="J21" s="42"/>
      <c r="K21" s="39"/>
      <c r="L21" s="39"/>
    </row>
    <row r="22" spans="1:12" s="9" customFormat="1" ht="15.75" x14ac:dyDescent="0.25">
      <c r="A22" s="45"/>
      <c r="B22" s="47"/>
      <c r="C22" s="29" t="s">
        <v>5</v>
      </c>
      <c r="D22" s="30" t="s">
        <v>6</v>
      </c>
      <c r="E22" s="32">
        <v>5</v>
      </c>
      <c r="F22" s="3"/>
      <c r="G22" s="3"/>
      <c r="H22" s="3"/>
      <c r="I22" s="3"/>
      <c r="J22" s="42"/>
      <c r="K22" s="39"/>
      <c r="L22" s="39"/>
    </row>
    <row r="23" spans="1:12" s="9" customFormat="1" ht="15.75" x14ac:dyDescent="0.25">
      <c r="A23" s="45"/>
      <c r="B23" s="48"/>
      <c r="C23" s="4"/>
      <c r="D23" s="5" t="s">
        <v>4</v>
      </c>
      <c r="E23" s="6">
        <f>SUM(E21:E22)</f>
        <v>6</v>
      </c>
      <c r="F23" s="7"/>
      <c r="G23" s="36"/>
      <c r="H23" s="8"/>
      <c r="I23" s="8"/>
      <c r="J23" s="42"/>
      <c r="K23" s="39"/>
      <c r="L23" s="39"/>
    </row>
    <row r="24" spans="1:12" s="9" customFormat="1" ht="15.75" x14ac:dyDescent="0.25">
      <c r="A24" s="45"/>
      <c r="B24" s="47" t="s">
        <v>18</v>
      </c>
      <c r="C24" s="29" t="s">
        <v>5</v>
      </c>
      <c r="D24" s="30" t="s">
        <v>7</v>
      </c>
      <c r="E24" s="32">
        <v>2</v>
      </c>
      <c r="F24" s="3"/>
      <c r="G24" s="3"/>
      <c r="H24" s="3"/>
      <c r="I24" s="3"/>
      <c r="J24" s="42"/>
      <c r="K24" s="39"/>
      <c r="L24" s="39"/>
    </row>
    <row r="25" spans="1:12" s="9" customFormat="1" ht="15.75" x14ac:dyDescent="0.25">
      <c r="A25" s="45"/>
      <c r="B25" s="47"/>
      <c r="C25" s="29" t="s">
        <v>5</v>
      </c>
      <c r="D25" s="30" t="s">
        <v>6</v>
      </c>
      <c r="E25" s="32">
        <v>4</v>
      </c>
      <c r="F25" s="3"/>
      <c r="G25" s="3"/>
      <c r="H25" s="3"/>
      <c r="I25" s="3"/>
      <c r="J25" s="42"/>
      <c r="K25" s="39"/>
      <c r="L25" s="39"/>
    </row>
    <row r="26" spans="1:12" s="9" customFormat="1" ht="15.75" x14ac:dyDescent="0.25">
      <c r="A26" s="45"/>
      <c r="B26" s="48"/>
      <c r="C26" s="4"/>
      <c r="D26" s="5" t="s">
        <v>4</v>
      </c>
      <c r="E26" s="6">
        <f>SUM(E24:E25)</f>
        <v>6</v>
      </c>
      <c r="F26" s="7"/>
      <c r="G26" s="36"/>
      <c r="H26" s="8"/>
      <c r="I26" s="8"/>
      <c r="J26" s="42"/>
      <c r="K26" s="39"/>
      <c r="L26" s="39"/>
    </row>
    <row r="27" spans="1:12" s="9" customFormat="1" ht="15.75" x14ac:dyDescent="0.25">
      <c r="A27" s="45"/>
      <c r="B27" s="49" t="s">
        <v>19</v>
      </c>
      <c r="C27" s="29" t="s">
        <v>5</v>
      </c>
      <c r="D27" s="30" t="s">
        <v>7</v>
      </c>
      <c r="E27" s="31">
        <v>1</v>
      </c>
      <c r="F27" s="3"/>
      <c r="G27" s="3"/>
      <c r="H27" s="3"/>
      <c r="I27" s="3"/>
      <c r="J27" s="42"/>
      <c r="K27" s="39"/>
      <c r="L27" s="39"/>
    </row>
    <row r="28" spans="1:12" s="9" customFormat="1" ht="15.75" x14ac:dyDescent="0.25">
      <c r="A28" s="45"/>
      <c r="B28" s="47"/>
      <c r="C28" s="29" t="s">
        <v>5</v>
      </c>
      <c r="D28" s="30" t="s">
        <v>6</v>
      </c>
      <c r="E28" s="32">
        <v>17</v>
      </c>
      <c r="F28" s="3"/>
      <c r="G28" s="3"/>
      <c r="H28" s="3"/>
      <c r="I28" s="3"/>
      <c r="J28" s="42"/>
      <c r="K28" s="39"/>
      <c r="L28" s="39"/>
    </row>
    <row r="29" spans="1:12" s="9" customFormat="1" ht="15.75" x14ac:dyDescent="0.25">
      <c r="A29" s="45"/>
      <c r="B29" s="48"/>
      <c r="C29" s="4"/>
      <c r="D29" s="5" t="s">
        <v>4</v>
      </c>
      <c r="E29" s="6">
        <f>SUM(E27:E28)</f>
        <v>18</v>
      </c>
      <c r="F29" s="7"/>
      <c r="G29" s="36"/>
      <c r="H29" s="8"/>
      <c r="I29" s="8"/>
      <c r="J29" s="42"/>
      <c r="K29" s="39"/>
      <c r="L29" s="39"/>
    </row>
    <row r="30" spans="1:12" s="9" customFormat="1" ht="15.75" x14ac:dyDescent="0.25">
      <c r="A30" s="45"/>
      <c r="B30" s="47" t="s">
        <v>20</v>
      </c>
      <c r="C30" s="29" t="s">
        <v>5</v>
      </c>
      <c r="D30" s="30" t="s">
        <v>7</v>
      </c>
      <c r="E30" s="34">
        <v>13</v>
      </c>
      <c r="F30" s="3"/>
      <c r="G30" s="3"/>
      <c r="H30" s="3"/>
      <c r="I30" s="3"/>
      <c r="J30" s="42"/>
      <c r="K30" s="39"/>
      <c r="L30" s="39"/>
    </row>
    <row r="31" spans="1:12" s="9" customFormat="1" ht="15.75" x14ac:dyDescent="0.25">
      <c r="A31" s="45"/>
      <c r="B31" s="47"/>
      <c r="C31" s="29" t="s">
        <v>5</v>
      </c>
      <c r="D31" s="30" t="s">
        <v>6</v>
      </c>
      <c r="E31" s="34">
        <v>22</v>
      </c>
      <c r="F31" s="3"/>
      <c r="G31" s="3"/>
      <c r="H31" s="3"/>
      <c r="I31" s="3"/>
      <c r="J31" s="42"/>
      <c r="K31" s="39"/>
      <c r="L31" s="39"/>
    </row>
    <row r="32" spans="1:12" s="9" customFormat="1" ht="15.75" x14ac:dyDescent="0.25">
      <c r="A32" s="45"/>
      <c r="B32" s="48"/>
      <c r="C32" s="4"/>
      <c r="D32" s="5" t="s">
        <v>4</v>
      </c>
      <c r="E32" s="6">
        <f>SUM(E30:E31)</f>
        <v>35</v>
      </c>
      <c r="F32" s="7"/>
      <c r="G32" s="36"/>
      <c r="H32" s="8"/>
      <c r="I32" s="8"/>
      <c r="J32" s="42"/>
      <c r="K32" s="39"/>
      <c r="L32" s="39"/>
    </row>
    <row r="33" spans="1:12" s="9" customFormat="1" ht="15.75" x14ac:dyDescent="0.25">
      <c r="A33" s="45"/>
      <c r="B33" s="47" t="s">
        <v>21</v>
      </c>
      <c r="C33" s="29" t="s">
        <v>5</v>
      </c>
      <c r="D33" s="30" t="s">
        <v>6</v>
      </c>
      <c r="E33" s="32">
        <v>8</v>
      </c>
      <c r="F33" s="3"/>
      <c r="G33" s="3"/>
      <c r="H33" s="3"/>
      <c r="I33" s="3"/>
      <c r="J33" s="42"/>
      <c r="K33" s="39"/>
      <c r="L33" s="39"/>
    </row>
    <row r="34" spans="1:12" s="9" customFormat="1" ht="15.75" x14ac:dyDescent="0.25">
      <c r="A34" s="45"/>
      <c r="B34" s="48"/>
      <c r="C34" s="4"/>
      <c r="D34" s="5" t="s">
        <v>4</v>
      </c>
      <c r="E34" s="6">
        <f>SUM(E33:E33)</f>
        <v>8</v>
      </c>
      <c r="F34" s="7"/>
      <c r="G34" s="36"/>
      <c r="H34" s="8"/>
      <c r="I34" s="8"/>
      <c r="J34" s="42"/>
      <c r="K34" s="39"/>
      <c r="L34" s="39"/>
    </row>
    <row r="35" spans="1:12" s="9" customFormat="1" ht="15.75" x14ac:dyDescent="0.25">
      <c r="A35" s="45"/>
      <c r="B35" s="47" t="s">
        <v>22</v>
      </c>
      <c r="C35" s="34" t="s">
        <v>5</v>
      </c>
      <c r="D35" s="30" t="s">
        <v>7</v>
      </c>
      <c r="E35" s="33">
        <v>1</v>
      </c>
      <c r="F35" s="3"/>
      <c r="G35" s="3"/>
      <c r="H35" s="3"/>
      <c r="I35" s="3"/>
      <c r="J35" s="42"/>
      <c r="K35" s="39"/>
      <c r="L35" s="39"/>
    </row>
    <row r="36" spans="1:12" s="9" customFormat="1" ht="15.75" x14ac:dyDescent="0.25">
      <c r="A36" s="45"/>
      <c r="B36" s="47"/>
      <c r="C36" s="34" t="s">
        <v>5</v>
      </c>
      <c r="D36" s="30" t="s">
        <v>6</v>
      </c>
      <c r="E36" s="34">
        <v>17</v>
      </c>
      <c r="F36" s="3"/>
      <c r="G36" s="3"/>
      <c r="H36" s="3"/>
      <c r="I36" s="3"/>
      <c r="J36" s="42"/>
      <c r="K36" s="39"/>
      <c r="L36" s="39"/>
    </row>
    <row r="37" spans="1:12" s="9" customFormat="1" ht="15.75" x14ac:dyDescent="0.25">
      <c r="A37" s="45"/>
      <c r="B37" s="48"/>
      <c r="C37" s="4"/>
      <c r="D37" s="5" t="s">
        <v>4</v>
      </c>
      <c r="E37" s="6">
        <f>SUM(E35:E36)</f>
        <v>18</v>
      </c>
      <c r="F37" s="7"/>
      <c r="G37" s="36"/>
      <c r="H37" s="8"/>
      <c r="I37" s="8"/>
      <c r="J37" s="42"/>
      <c r="K37" s="39"/>
      <c r="L37" s="39"/>
    </row>
    <row r="38" spans="1:12" s="9" customFormat="1" ht="15.75" x14ac:dyDescent="0.25">
      <c r="A38" s="45"/>
      <c r="B38" s="47" t="s">
        <v>11</v>
      </c>
      <c r="C38" s="29" t="s">
        <v>5</v>
      </c>
      <c r="D38" s="30" t="s">
        <v>7</v>
      </c>
      <c r="E38" s="32">
        <v>60</v>
      </c>
      <c r="F38" s="3"/>
      <c r="G38" s="3"/>
      <c r="H38" s="3"/>
      <c r="I38" s="3"/>
      <c r="J38" s="42"/>
      <c r="K38" s="39"/>
      <c r="L38" s="39"/>
    </row>
    <row r="39" spans="1:12" s="9" customFormat="1" ht="15.75" x14ac:dyDescent="0.25">
      <c r="A39" s="45"/>
      <c r="B39" s="47"/>
      <c r="C39" s="29" t="s">
        <v>5</v>
      </c>
      <c r="D39" s="30" t="s">
        <v>6</v>
      </c>
      <c r="E39" s="32">
        <v>15</v>
      </c>
      <c r="F39" s="3"/>
      <c r="G39" s="3"/>
      <c r="H39" s="3"/>
      <c r="I39" s="3"/>
      <c r="J39" s="42"/>
      <c r="K39" s="39"/>
      <c r="L39" s="39"/>
    </row>
    <row r="40" spans="1:12" s="9" customFormat="1" ht="15.75" x14ac:dyDescent="0.25">
      <c r="A40" s="45"/>
      <c r="B40" s="48"/>
      <c r="C40" s="4"/>
      <c r="D40" s="5" t="s">
        <v>4</v>
      </c>
      <c r="E40" s="6">
        <f>SUM(E38:E39)</f>
        <v>75</v>
      </c>
      <c r="F40" s="7"/>
      <c r="G40" s="35"/>
      <c r="H40" s="8"/>
      <c r="I40" s="8"/>
      <c r="J40" s="43"/>
      <c r="K40" s="40"/>
      <c r="L40" s="40"/>
    </row>
    <row r="41" spans="1:12" s="9" customFormat="1" ht="15.75" x14ac:dyDescent="0.25">
      <c r="A41" s="46"/>
      <c r="B41" s="15"/>
      <c r="C41" s="12"/>
      <c r="D41" s="37" t="s">
        <v>42</v>
      </c>
      <c r="E41" s="13">
        <f>E40+E37+E34+E32+E29+E26+E23+E20+E18+E16+E14+E11+E8+E5</f>
        <v>401</v>
      </c>
      <c r="F41" s="7"/>
      <c r="G41" s="7"/>
      <c r="H41" s="14"/>
      <c r="I41" s="14"/>
      <c r="J41" s="14"/>
      <c r="K41" s="27"/>
      <c r="L41" s="27"/>
    </row>
  </sheetData>
  <autoFilter ref="B2:I201" xr:uid="{00000000-0009-0000-0000-000000000000}"/>
  <mergeCells count="18">
    <mergeCell ref="A3:A41"/>
    <mergeCell ref="B3:B5"/>
    <mergeCell ref="J3:J40"/>
    <mergeCell ref="K3:K40"/>
    <mergeCell ref="L3:L40"/>
    <mergeCell ref="B6:B8"/>
    <mergeCell ref="B9:B11"/>
    <mergeCell ref="B12:B14"/>
    <mergeCell ref="B15:B16"/>
    <mergeCell ref="B17:B18"/>
    <mergeCell ref="B35:B37"/>
    <mergeCell ref="B38:B40"/>
    <mergeCell ref="B19:B20"/>
    <mergeCell ref="B21:B23"/>
    <mergeCell ref="B24:B26"/>
    <mergeCell ref="B27:B29"/>
    <mergeCell ref="B30:B32"/>
    <mergeCell ref="B33:B34"/>
  </mergeCells>
  <conditionalFormatting sqref="B1:B2">
    <cfRule type="duplicateValues" dxfId="17" priority="1"/>
    <cfRule type="duplicateValues" dxfId="16" priority="2"/>
  </conditionalFormatting>
  <conditionalFormatting sqref="B3:B5">
    <cfRule type="duplicateValues" dxfId="15" priority="65"/>
    <cfRule type="duplicateValues" dxfId="14" priority="66"/>
  </conditionalFormatting>
  <conditionalFormatting sqref="B19:B20">
    <cfRule type="duplicateValues" dxfId="13" priority="67"/>
    <cfRule type="duplicateValues" dxfId="12" priority="68"/>
  </conditionalFormatting>
  <conditionalFormatting sqref="B21:B23 B6:B18">
    <cfRule type="duplicateValues" dxfId="11" priority="89"/>
    <cfRule type="duplicateValues" dxfId="10" priority="90"/>
  </conditionalFormatting>
  <conditionalFormatting sqref="B24:B26">
    <cfRule type="duplicateValues" dxfId="9" priority="69"/>
    <cfRule type="duplicateValues" dxfId="8" priority="70"/>
  </conditionalFormatting>
  <conditionalFormatting sqref="B30:B32">
    <cfRule type="duplicateValues" dxfId="7" priority="71"/>
    <cfRule type="duplicateValues" dxfId="6" priority="72"/>
  </conditionalFormatting>
  <conditionalFormatting sqref="B33:B34 B27:B29">
    <cfRule type="duplicateValues" dxfId="5" priority="73"/>
    <cfRule type="duplicateValues" dxfId="4" priority="74"/>
  </conditionalFormatting>
  <conditionalFormatting sqref="B35:B37">
    <cfRule type="duplicateValues" dxfId="3" priority="75"/>
    <cfRule type="duplicateValues" dxfId="2" priority="76"/>
  </conditionalFormatting>
  <conditionalFormatting sqref="B38:B41">
    <cfRule type="duplicateValues" dxfId="1" priority="77"/>
    <cfRule type="duplicateValues" dxfId="0" priority="78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T20"/>
  <sheetViews>
    <sheetView workbookViewId="0">
      <selection activeCell="O28" sqref="O28"/>
    </sheetView>
  </sheetViews>
  <sheetFormatPr defaultRowHeight="15" x14ac:dyDescent="0.25"/>
  <cols>
    <col min="6" max="6" width="11.5703125" bestFit="1" customWidth="1"/>
  </cols>
  <sheetData>
    <row r="4" spans="3:20" x14ac:dyDescent="0.25">
      <c r="C4" s="16"/>
      <c r="D4" s="51"/>
      <c r="E4" s="51"/>
      <c r="F4" s="51"/>
      <c r="G4" s="51"/>
      <c r="H4" s="16"/>
    </row>
    <row r="5" spans="3:20" x14ac:dyDescent="0.25">
      <c r="C5" s="16"/>
      <c r="D5" s="51" t="s">
        <v>30</v>
      </c>
      <c r="E5" s="51"/>
      <c r="F5" s="51"/>
      <c r="G5" s="51"/>
      <c r="H5" s="51"/>
      <c r="O5" s="51"/>
      <c r="P5" s="51"/>
      <c r="Q5" s="51"/>
      <c r="R5" s="51"/>
      <c r="S5" s="51"/>
      <c r="T5" s="16"/>
    </row>
    <row r="6" spans="3:20" x14ac:dyDescent="0.25">
      <c r="C6" s="16"/>
      <c r="D6" s="51" t="s">
        <v>31</v>
      </c>
      <c r="E6" s="51"/>
      <c r="F6" s="51"/>
      <c r="G6" s="51"/>
      <c r="H6" s="51"/>
      <c r="O6" s="51"/>
      <c r="P6" s="51"/>
      <c r="Q6" s="51"/>
      <c r="R6" s="51"/>
      <c r="S6" s="51"/>
      <c r="T6" s="16"/>
    </row>
    <row r="7" spans="3:20" x14ac:dyDescent="0.25">
      <c r="C7" s="16"/>
      <c r="D7" s="17"/>
      <c r="E7" s="17"/>
      <c r="F7" s="17"/>
      <c r="G7" s="17"/>
      <c r="H7" s="17"/>
      <c r="O7" s="17"/>
      <c r="P7" s="17"/>
      <c r="Q7" s="17"/>
      <c r="R7" s="17"/>
      <c r="S7" s="17"/>
      <c r="T7" s="16"/>
    </row>
    <row r="8" spans="3:20" x14ac:dyDescent="0.25">
      <c r="D8" s="51" t="s">
        <v>40</v>
      </c>
      <c r="E8" s="51"/>
      <c r="F8" s="51"/>
      <c r="G8" s="51"/>
      <c r="H8" s="51"/>
      <c r="O8" s="51"/>
      <c r="P8" s="51"/>
      <c r="Q8" s="51"/>
      <c r="R8" s="51"/>
      <c r="S8" s="51"/>
      <c r="T8" s="16"/>
    </row>
    <row r="12" spans="3:20" ht="15" customHeight="1" x14ac:dyDescent="0.25">
      <c r="C12" s="50" t="s">
        <v>24</v>
      </c>
      <c r="D12" s="50" t="s">
        <v>36</v>
      </c>
      <c r="E12" s="50"/>
      <c r="F12" s="50"/>
      <c r="G12" s="50"/>
      <c r="H12" s="50" t="s">
        <v>32</v>
      </c>
    </row>
    <row r="13" spans="3:20" ht="45" customHeight="1" x14ac:dyDescent="0.25">
      <c r="C13" s="50"/>
      <c r="D13" s="18" t="s">
        <v>26</v>
      </c>
      <c r="E13" s="18" t="s">
        <v>27</v>
      </c>
      <c r="F13" s="18" t="s">
        <v>28</v>
      </c>
      <c r="G13" s="18" t="s">
        <v>29</v>
      </c>
      <c r="H13" s="50"/>
    </row>
    <row r="14" spans="3:20" ht="15" customHeight="1" x14ac:dyDescent="0.25">
      <c r="C14" s="20" t="s">
        <v>41</v>
      </c>
      <c r="D14" s="19"/>
      <c r="E14" s="19"/>
      <c r="F14" s="19">
        <v>200</v>
      </c>
      <c r="G14" s="19">
        <v>201</v>
      </c>
      <c r="H14" s="24">
        <v>401</v>
      </c>
    </row>
    <row r="15" spans="3:20" ht="15" customHeight="1" x14ac:dyDescent="0.25">
      <c r="C15" s="21"/>
      <c r="D15" s="21"/>
      <c r="E15" s="21"/>
      <c r="F15" s="21"/>
      <c r="G15" s="16"/>
      <c r="H15" s="16"/>
    </row>
    <row r="17" spans="3:7" ht="15" customHeight="1" x14ac:dyDescent="0.25">
      <c r="C17" s="21" t="s">
        <v>33</v>
      </c>
      <c r="D17" s="21"/>
      <c r="E17" s="21"/>
      <c r="F17" s="21" t="s">
        <v>34</v>
      </c>
      <c r="G17" s="22"/>
    </row>
    <row r="18" spans="3:7" ht="15" customHeight="1" x14ac:dyDescent="0.25">
      <c r="C18" s="16"/>
      <c r="D18" s="23"/>
      <c r="E18" s="21"/>
      <c r="F18" s="16"/>
      <c r="G18" s="16"/>
    </row>
    <row r="19" spans="3:7" ht="15" customHeight="1" x14ac:dyDescent="0.25">
      <c r="C19" s="16"/>
      <c r="D19" s="23"/>
      <c r="E19" s="21"/>
      <c r="F19" s="16"/>
      <c r="G19" s="16"/>
    </row>
    <row r="20" spans="3:7" ht="15" customHeight="1" x14ac:dyDescent="0.25">
      <c r="C20" s="21" t="s">
        <v>35</v>
      </c>
      <c r="D20" s="21"/>
      <c r="E20" s="21"/>
      <c r="F20" s="21"/>
      <c r="G20" s="16"/>
    </row>
  </sheetData>
  <mergeCells count="10">
    <mergeCell ref="H12:H13"/>
    <mergeCell ref="D4:G4"/>
    <mergeCell ref="C12:C13"/>
    <mergeCell ref="D12:G12"/>
    <mergeCell ref="O5:S5"/>
    <mergeCell ref="O6:S6"/>
    <mergeCell ref="O8:S8"/>
    <mergeCell ref="D5:H5"/>
    <mergeCell ref="D6:H6"/>
    <mergeCell ref="D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2026-01-19T10:47:21Z</cp:lastPrinted>
  <dcterms:created xsi:type="dcterms:W3CDTF">2019-10-11T07:43:52Z</dcterms:created>
  <dcterms:modified xsi:type="dcterms:W3CDTF">2026-02-17T11:19:24Z</dcterms:modified>
</cp:coreProperties>
</file>