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ЕЛ.ТЪРГ ПРОГН.ДОБИТА- МП- март 2026 – 3-30-26\ЕЛ.ТЪРГ ПРОГН.ДОБИТА- МП- март 2026 – 3-29-26\"/>
    </mc:Choice>
  </mc:AlternateContent>
  <xr:revisionPtr revIDLastSave="0" documentId="13_ncr:1_{6021C632-343E-4633-854E-8EC9D3CF97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.1" sheetId="14" r:id="rId1"/>
    <sheet name="Прил.2" sheetId="19" r:id="rId2"/>
    <sheet name="Прил.3" sheetId="18" r:id="rId3"/>
  </sheets>
  <definedNames>
    <definedName name="_xlnm._FilterDatabase" localSheetId="0" hidden="1">Прил.1!$B$2:$I$240</definedName>
    <definedName name="_xlnm._FilterDatabase" localSheetId="1" hidden="1">Прил.2!$B$2:$I$240</definedName>
  </definedNames>
  <calcPr calcId="191029"/>
</workbook>
</file>

<file path=xl/calcChain.xml><?xml version="1.0" encoding="utf-8"?>
<calcChain xmlns="http://schemas.openxmlformats.org/spreadsheetml/2006/main">
  <c r="E80" i="19" l="1"/>
  <c r="I80" i="14"/>
  <c r="E80" i="14"/>
  <c r="E79" i="19"/>
  <c r="E76" i="19"/>
  <c r="E73" i="19"/>
  <c r="E70" i="19"/>
  <c r="E67" i="19"/>
  <c r="E65" i="19"/>
  <c r="E62" i="19"/>
  <c r="E59" i="19"/>
  <c r="E56" i="19"/>
  <c r="E54" i="19"/>
  <c r="E51" i="19"/>
  <c r="E48" i="19"/>
  <c r="E44" i="19"/>
  <c r="E41" i="19"/>
  <c r="E38" i="19"/>
  <c r="E35" i="19"/>
  <c r="E33" i="19"/>
  <c r="E31" i="19"/>
  <c r="E28" i="19"/>
  <c r="E26" i="19"/>
  <c r="E24" i="19"/>
  <c r="E21" i="19"/>
  <c r="E19" i="19"/>
  <c r="E17" i="19"/>
  <c r="E15" i="19"/>
  <c r="E13" i="19"/>
  <c r="E11" i="19"/>
  <c r="E8" i="19"/>
  <c r="E5" i="19"/>
  <c r="G6" i="14" l="1"/>
  <c r="G7" i="14"/>
  <c r="G9" i="14"/>
  <c r="G10" i="14"/>
  <c r="G12" i="14"/>
  <c r="G14" i="14"/>
  <c r="G16" i="14"/>
  <c r="G18" i="14"/>
  <c r="G20" i="14"/>
  <c r="G22" i="14"/>
  <c r="G23" i="14"/>
  <c r="G25" i="14"/>
  <c r="G27" i="14"/>
  <c r="G29" i="14"/>
  <c r="G30" i="14"/>
  <c r="G32" i="14"/>
  <c r="G34" i="14"/>
  <c r="G36" i="14"/>
  <c r="G37" i="14"/>
  <c r="G39" i="14"/>
  <c r="G40" i="14"/>
  <c r="G42" i="14"/>
  <c r="G43" i="14"/>
  <c r="G45" i="14"/>
  <c r="G46" i="14"/>
  <c r="G47" i="14"/>
  <c r="G49" i="14"/>
  <c r="G50" i="14"/>
  <c r="G52" i="14"/>
  <c r="G53" i="14"/>
  <c r="G55" i="14"/>
  <c r="G57" i="14"/>
  <c r="G58" i="14"/>
  <c r="G60" i="14"/>
  <c r="G61" i="14"/>
  <c r="G63" i="14"/>
  <c r="G64" i="14"/>
  <c r="G66" i="14"/>
  <c r="G68" i="14"/>
  <c r="G69" i="14"/>
  <c r="G71" i="14"/>
  <c r="G72" i="14"/>
  <c r="G74" i="14"/>
  <c r="G75" i="14"/>
  <c r="G77" i="14"/>
  <c r="G78" i="14"/>
  <c r="G4" i="14"/>
  <c r="G3" i="14"/>
  <c r="H55" i="14" l="1"/>
  <c r="I55" i="14" s="1"/>
  <c r="I56" i="14" s="1"/>
  <c r="E56" i="14"/>
  <c r="H66" i="14"/>
  <c r="I66" i="14" s="1"/>
  <c r="I67" i="14" s="1"/>
  <c r="E67" i="14"/>
  <c r="H77" i="14" l="1"/>
  <c r="I77" i="14" s="1"/>
  <c r="H78" i="14"/>
  <c r="I78" i="14" s="1"/>
  <c r="E79" i="14"/>
  <c r="H71" i="14"/>
  <c r="I71" i="14" s="1"/>
  <c r="H72" i="14"/>
  <c r="I72" i="14" s="1"/>
  <c r="E73" i="14"/>
  <c r="H74" i="14"/>
  <c r="I74" i="14" s="1"/>
  <c r="H75" i="14"/>
  <c r="I75" i="14" s="1"/>
  <c r="E76" i="14"/>
  <c r="H68" i="14"/>
  <c r="I68" i="14" s="1"/>
  <c r="H69" i="14"/>
  <c r="I69" i="14" s="1"/>
  <c r="E70" i="14"/>
  <c r="H60" i="14"/>
  <c r="I60" i="14" s="1"/>
  <c r="H61" i="14"/>
  <c r="I61" i="14" s="1"/>
  <c r="E62" i="14"/>
  <c r="H63" i="14"/>
  <c r="I63" i="14" s="1"/>
  <c r="H64" i="14"/>
  <c r="I64" i="14" s="1"/>
  <c r="E65" i="14"/>
  <c r="E59" i="14"/>
  <c r="H58" i="14"/>
  <c r="I58" i="14" s="1"/>
  <c r="H57" i="14"/>
  <c r="I57" i="14" s="1"/>
  <c r="E54" i="14"/>
  <c r="H53" i="14"/>
  <c r="I53" i="14" s="1"/>
  <c r="H52" i="14"/>
  <c r="I52" i="14" s="1"/>
  <c r="E51" i="14"/>
  <c r="H50" i="14"/>
  <c r="I50" i="14" s="1"/>
  <c r="H49" i="14"/>
  <c r="I49" i="14" s="1"/>
  <c r="E48" i="14"/>
  <c r="H47" i="14"/>
  <c r="I47" i="14" s="1"/>
  <c r="H46" i="14"/>
  <c r="I46" i="14" s="1"/>
  <c r="H45" i="14"/>
  <c r="I45" i="14" s="1"/>
  <c r="E44" i="14"/>
  <c r="H43" i="14"/>
  <c r="I43" i="14" s="1"/>
  <c r="H42" i="14"/>
  <c r="I42" i="14" s="1"/>
  <c r="E41" i="14"/>
  <c r="H40" i="14"/>
  <c r="I40" i="14" s="1"/>
  <c r="H39" i="14"/>
  <c r="I39" i="14" s="1"/>
  <c r="H36" i="14"/>
  <c r="I36" i="14" s="1"/>
  <c r="H37" i="14"/>
  <c r="I37" i="14" s="1"/>
  <c r="E38" i="14"/>
  <c r="E35" i="14"/>
  <c r="H34" i="14"/>
  <c r="I34" i="14" s="1"/>
  <c r="I35" i="14" s="1"/>
  <c r="E33" i="14"/>
  <c r="H32" i="14"/>
  <c r="I32" i="14" s="1"/>
  <c r="I33" i="14" s="1"/>
  <c r="E31" i="14"/>
  <c r="H30" i="14"/>
  <c r="I30" i="14" s="1"/>
  <c r="H29" i="14"/>
  <c r="I29" i="14" s="1"/>
  <c r="E28" i="14"/>
  <c r="H27" i="14"/>
  <c r="I27" i="14" s="1"/>
  <c r="I28" i="14" s="1"/>
  <c r="E26" i="14"/>
  <c r="H25" i="14"/>
  <c r="I25" i="14" s="1"/>
  <c r="I26" i="14" s="1"/>
  <c r="E24" i="14"/>
  <c r="H23" i="14"/>
  <c r="I23" i="14" s="1"/>
  <c r="H22" i="14"/>
  <c r="I22" i="14" s="1"/>
  <c r="E21" i="14"/>
  <c r="H20" i="14"/>
  <c r="I20" i="14" s="1"/>
  <c r="I21" i="14" s="1"/>
  <c r="E19" i="14"/>
  <c r="H18" i="14"/>
  <c r="I18" i="14" s="1"/>
  <c r="I19" i="14" s="1"/>
  <c r="E17" i="14"/>
  <c r="H16" i="14"/>
  <c r="I16" i="14" s="1"/>
  <c r="I17" i="14" s="1"/>
  <c r="E15" i="14"/>
  <c r="H14" i="14"/>
  <c r="I14" i="14" s="1"/>
  <c r="I15" i="14" s="1"/>
  <c r="E13" i="14"/>
  <c r="H12" i="14"/>
  <c r="I12" i="14" s="1"/>
  <c r="I13" i="14" s="1"/>
  <c r="E11" i="14"/>
  <c r="H10" i="14"/>
  <c r="I10" i="14" s="1"/>
  <c r="H9" i="14"/>
  <c r="I9" i="14" s="1"/>
  <c r="E8" i="14"/>
  <c r="H7" i="14"/>
  <c r="I7" i="14" s="1"/>
  <c r="H6" i="14"/>
  <c r="I6" i="14" s="1"/>
  <c r="E5" i="14"/>
  <c r="H4" i="14"/>
  <c r="I4" i="14" s="1"/>
  <c r="H3" i="14"/>
  <c r="I3" i="14" s="1"/>
  <c r="I54" i="14" l="1"/>
  <c r="I24" i="14"/>
  <c r="I31" i="14"/>
  <c r="I41" i="14"/>
  <c r="I5" i="14"/>
  <c r="I44" i="14"/>
  <c r="I11" i="14"/>
  <c r="I51" i="14"/>
  <c r="I59" i="14"/>
  <c r="I8" i="14"/>
  <c r="I65" i="14"/>
  <c r="I38" i="14"/>
  <c r="I48" i="14"/>
  <c r="I76" i="14"/>
  <c r="I73" i="14"/>
  <c r="I62" i="14"/>
  <c r="I79" i="14"/>
  <c r="I70" i="14"/>
  <c r="J80" i="14" l="1"/>
  <c r="K80" i="14"/>
  <c r="L80" i="14" s="1"/>
</calcChain>
</file>

<file path=xl/sharedStrings.xml><?xml version="1.0" encoding="utf-8"?>
<sst xmlns="http://schemas.openxmlformats.org/spreadsheetml/2006/main" count="352" uniqueCount="63">
  <si>
    <t>Отдел и подотдел</t>
  </si>
  <si>
    <t>Дървесен вид</t>
  </si>
  <si>
    <t>Сортимент</t>
  </si>
  <si>
    <t>Прогнозно количество дървесина пл.куб.м.</t>
  </si>
  <si>
    <t>Всичко за подотдела</t>
  </si>
  <si>
    <t>Дъб</t>
  </si>
  <si>
    <t>Трупи за бичене до 29 см.</t>
  </si>
  <si>
    <t>Трупи за бичене над 30 см.</t>
  </si>
  <si>
    <t>Приложение 1</t>
  </si>
  <si>
    <t>Липа</t>
  </si>
  <si>
    <t>Ч.бор</t>
  </si>
  <si>
    <t>119 а</t>
  </si>
  <si>
    <t>123 б</t>
  </si>
  <si>
    <t>123 г</t>
  </si>
  <si>
    <t>148 е</t>
  </si>
  <si>
    <t>312 а</t>
  </si>
  <si>
    <t>285 а</t>
  </si>
  <si>
    <t>286 а</t>
  </si>
  <si>
    <t>310 б</t>
  </si>
  <si>
    <t>1180 а</t>
  </si>
  <si>
    <t>1180 б</t>
  </si>
  <si>
    <t>1181 а</t>
  </si>
  <si>
    <t>1181 б</t>
  </si>
  <si>
    <t>1182 в</t>
  </si>
  <si>
    <t>1187 б</t>
  </si>
  <si>
    <t>1187 д</t>
  </si>
  <si>
    <t>1186 в</t>
  </si>
  <si>
    <t>1186 д</t>
  </si>
  <si>
    <t>1181 ж</t>
  </si>
  <si>
    <t>1182 д</t>
  </si>
  <si>
    <t>1180 г</t>
  </si>
  <si>
    <t>1180 ж</t>
  </si>
  <si>
    <t>1184 д</t>
  </si>
  <si>
    <t>1185 ж</t>
  </si>
  <si>
    <t>1189 з</t>
  </si>
  <si>
    <t>1038 в</t>
  </si>
  <si>
    <t>1110 д</t>
  </si>
  <si>
    <t>1109 б</t>
  </si>
  <si>
    <t>1191 и</t>
  </si>
  <si>
    <t>Обект №</t>
  </si>
  <si>
    <t>Гаранция за участие EUR.</t>
  </si>
  <si>
    <t>I</t>
  </si>
  <si>
    <t>II</t>
  </si>
  <si>
    <t>III</t>
  </si>
  <si>
    <t>IV</t>
  </si>
  <si>
    <t>ПРИЛОЖЕНИЕ №3</t>
  </si>
  <si>
    <t>към Договор №……………………..</t>
  </si>
  <si>
    <t>Общо</t>
  </si>
  <si>
    <t>ЗА ВЪЗЛОЖИТЕЛЯ: ....................................</t>
  </si>
  <si>
    <t>ЗА ИЗПЪЛНИТЕЛЯ: ...........................</t>
  </si>
  <si>
    <t>Ръководител счет. отдел: ................................</t>
  </si>
  <si>
    <t>ТРИМЕСЕЧИЯ за 2026 година</t>
  </si>
  <si>
    <t>Начална цена EUR./пл.м3 без ДДС</t>
  </si>
  <si>
    <t>Обща цена. EUR. без ДДС/ пл.м3</t>
  </si>
  <si>
    <t>Обща цена. EUR. без ДДС</t>
  </si>
  <si>
    <t>1254 e</t>
  </si>
  <si>
    <t>График за продажба на дървесина по тримесечия</t>
  </si>
  <si>
    <t>Начална цена лв./пл.м3 без ДДС</t>
  </si>
  <si>
    <t>Обща цена. лв. без ДДС</t>
  </si>
  <si>
    <t>Гаранция за участие лв.</t>
  </si>
  <si>
    <t>Приложение 2</t>
  </si>
  <si>
    <t>3-30-26</t>
  </si>
  <si>
    <t>Всичко за Обект 3-30-26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</si>
</sst>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2" borderId="1" xfId="1" applyFont="1" applyFill="1" applyBorder="1" applyAlignment="1">
      <alignment horizontal="left" vertical="top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2" fontId="2" fillId="0" borderId="9" xfId="1" applyNumberFormat="1" applyFont="1" applyBorder="1"/>
    <xf numFmtId="0" fontId="4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9" fillId="0" borderId="0" xfId="0" applyFont="1"/>
    <xf numFmtId="0" fontId="2" fillId="0" borderId="2" xfId="1" applyFont="1" applyBorder="1"/>
    <xf numFmtId="0" fontId="2" fillId="0" borderId="1" xfId="1" applyFont="1" applyBorder="1" applyAlignment="1">
      <alignment vertical="center"/>
    </xf>
    <xf numFmtId="1" fontId="2" fillId="0" borderId="2" xfId="1" applyNumberFormat="1" applyFont="1" applyBorder="1" applyAlignment="1">
      <alignment horizontal="right"/>
    </xf>
    <xf numFmtId="0" fontId="2" fillId="0" borderId="2" xfId="1" applyFont="1" applyBorder="1" applyAlignment="1">
      <alignment horizontal="right" vertical="top"/>
    </xf>
    <xf numFmtId="0" fontId="2" fillId="0" borderId="5" xfId="1" applyFont="1" applyBorder="1"/>
    <xf numFmtId="0" fontId="2" fillId="0" borderId="9" xfId="1" applyFont="1" applyBorder="1" applyAlignment="1">
      <alignment vertical="center"/>
    </xf>
    <xf numFmtId="1" fontId="2" fillId="0" borderId="5" xfId="1" applyNumberFormat="1" applyFont="1" applyBorder="1" applyAlignment="1">
      <alignment horizontal="right"/>
    </xf>
    <xf numFmtId="0" fontId="2" fillId="0" borderId="3" xfId="1" applyFont="1" applyBorder="1"/>
    <xf numFmtId="0" fontId="2" fillId="0" borderId="2" xfId="0" applyFont="1" applyBorder="1"/>
    <xf numFmtId="0" fontId="2" fillId="0" borderId="9" xfId="1" applyFont="1" applyBorder="1" applyAlignment="1">
      <alignment horizontal="right" vertical="top"/>
    </xf>
    <xf numFmtId="0" fontId="2" fillId="0" borderId="1" xfId="1" applyFont="1" applyBorder="1" applyAlignment="1">
      <alignment horizontal="right" vertical="top"/>
    </xf>
    <xf numFmtId="0" fontId="2" fillId="0" borderId="3" xfId="1" applyFont="1" applyBorder="1" applyAlignment="1">
      <alignment horizontal="right" vertical="top"/>
    </xf>
    <xf numFmtId="0" fontId="2" fillId="0" borderId="1" xfId="0" applyFont="1" applyBorder="1"/>
    <xf numFmtId="2" fontId="2" fillId="2" borderId="1" xfId="1" applyNumberFormat="1" applyFont="1" applyFill="1" applyBorder="1"/>
    <xf numFmtId="0" fontId="3" fillId="2" borderId="1" xfId="1" applyFont="1" applyFill="1" applyBorder="1" applyAlignment="1">
      <alignment horizontal="right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3" borderId="6" xfId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2" fontId="2" fillId="0" borderId="7" xfId="1" applyNumberFormat="1" applyFont="1" applyBorder="1" applyAlignment="1">
      <alignment horizontal="center"/>
    </xf>
    <xf numFmtId="2" fontId="2" fillId="0" borderId="8" xfId="1" applyNumberFormat="1" applyFont="1" applyBorder="1" applyAlignment="1">
      <alignment horizontal="center"/>
    </xf>
    <xf numFmtId="2" fontId="2" fillId="0" borderId="9" xfId="1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3">
    <cellStyle name="Запетая 2" xfId="2" xr:uid="{00000000-0005-0000-0000-000000000000}"/>
    <cellStyle name="Нормален" xfId="0" builtinId="0"/>
    <cellStyle name="Нормален 2" xfId="1" xr:uid="{00000000-0005-0000-0000-000002000000}"/>
  </cellStyles>
  <dxfs count="10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165687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181725" y="1400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00291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36683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7083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2848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143484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58025" y="12881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34816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4401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52885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25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25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27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27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27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23</xdr:row>
      <xdr:rowOff>66675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9484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4201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27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27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30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3483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5683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30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6483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40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388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40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468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43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608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43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688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46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8281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47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9081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50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0681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50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14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53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3482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53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4482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78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88077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78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8841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80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45672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80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46272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80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026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68F93D6B-FFBE-4874-9023-BA780AF151D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C514B2CC-5536-489D-AD79-061BA8CB875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736D1267-00AF-4178-9771-A728DF11E63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4DD06DC6-05BA-42B4-AC33-FD90CC20E93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3D830B1B-1E69-4868-BD4F-C9052BAA7AF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93D4FB82-0047-49BA-A9BF-4102B400C52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370EFA10-8C3C-4D14-8A4B-5CD7594C411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B80CC393-8C04-412F-BC66-6023F527B27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358EE5E4-ADE4-4060-B909-DCEE70AFB2F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BBCD1B9B-1466-4FC6-8FD3-BBD5597D457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583120C4-75AA-4645-B329-11C1C07ED78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A10950AA-0C1D-41FA-92A8-9E6794E91E9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F9B9B852-F0AE-4D09-A311-FDCD72A5C6C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5B5676BE-557D-4BFB-BD17-99DA3DFE1C9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64BC7434-A770-41EB-9F1C-B034F2FDF85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BD49E3EE-A401-4E59-AB6C-C4A0DD6653A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729EC3D0-153C-4311-AFF9-CB0CB6B801C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A786AD5C-E514-4378-9272-E2F57D2420C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5F153BC6-AA63-43F8-8F35-0D0327D7EB6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7834CDB-F353-4A12-AA58-DF8D97AFD26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D278E364-F77A-4648-9FC1-21F60BC21F72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2DEF0D9F-38CB-48FF-A173-1DA729228C57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29FFF309-1CA1-471E-A97A-37B210116589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24B2ABC3-7F12-4FBA-A8E6-4CB25D0C2854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71BC2BE7-285C-4FEA-8839-561F5E47A4E2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E0A0BD74-E432-4D20-8B52-D91DCB3D1679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402984DF-0A0A-48D5-88A9-E1619E90203E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8732CD06-0839-476B-8610-1482B74360E2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CB6E9A65-ABCB-44D3-98A0-092A562B78F5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D9C6C405-6EF1-44C4-8CCB-F06F05CE075C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11505D7C-91A2-4737-9323-D81DC09431ED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2870740D-82D7-4B21-A7BC-96530082C702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14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A9F04B82-03EF-45E5-8512-109D0EC7E827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9FBEE497-78EC-4A32-9CF9-78C5B61BF551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2E2E12B-2DB2-4EDC-8849-205BCE327B4F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2083A1FC-60FF-438C-BB05-B503E52CD576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9490B262-2714-4075-9FD0-C3BD8298B7F7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D5952581-6EB1-4E47-B055-BAFA4608A4C7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39D685E8-321B-40A6-B9CB-62AB589D7911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A7966F0-D1F7-43DD-8998-BCDD1D57C169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B3E23350-C7E3-4D05-8EED-B1BFA5D0D6C4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15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3A190FE2-B589-40C5-A376-5A52DCDE37B2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71EC16C1-9F73-459F-8FAE-20B1F46B9FE8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843AC50B-68FC-4042-9CE5-E45D2A90C249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16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45A1A746-E268-4E94-A413-C488296D7E37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5A4BCF36-D5C5-4FB2-B4D2-88B18E872692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C66E85C5-898D-49D3-AD26-1665EAE6C7F1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85B33EE1-0B26-45ED-83E6-C5E45544102D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41EA4008-B487-4724-A05A-74000CBF5152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A43FEBCE-8E44-4AB2-A6FC-46F963782E64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18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2A674D62-C5B0-4B41-B854-7D74BBD5E7F3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25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24954909-80A5-4C9B-BD69-2AED43CBD070}"/>
            </a:ext>
          </a:extLst>
        </xdr:cNvPr>
        <xdr:cNvSpPr txBox="1"/>
      </xdr:nvSpPr>
      <xdr:spPr>
        <a:xfrm>
          <a:off x="6838950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25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5E4B3983-BFF2-47E2-B01C-3919E0ADF8F1}"/>
            </a:ext>
          </a:extLst>
        </xdr:cNvPr>
        <xdr:cNvSpPr txBox="1"/>
      </xdr:nvSpPr>
      <xdr:spPr>
        <a:xfrm>
          <a:off x="6838950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27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1F7C69C-45ED-488B-8C11-02D185510F87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27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BF80F3C4-AB92-4091-84AC-97556D380BF4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27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4ABD165A-7F65-4B7E-8577-D47DFCAD03C9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23</xdr:row>
      <xdr:rowOff>66675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D71EB0FD-C9B2-46AB-BC75-D7362008D4BB}"/>
            </a:ext>
          </a:extLst>
        </xdr:cNvPr>
        <xdr:cNvSpPr txBox="1"/>
      </xdr:nvSpPr>
      <xdr:spPr>
        <a:xfrm>
          <a:off x="6838950" y="5467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DCA252B9-726D-4A2A-B37C-BA8F32210E60}"/>
            </a:ext>
          </a:extLst>
        </xdr:cNvPr>
        <xdr:cNvSpPr txBox="1"/>
      </xdr:nvSpPr>
      <xdr:spPr>
        <a:xfrm>
          <a:off x="6838950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27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E3BF6D2B-1A43-4B8D-87BC-E46E62AA4A41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27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662EADBD-D01D-4510-A842-5F68C8433BD3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30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297403EF-318C-4F42-9EBD-F3CA94D9DF78}"/>
            </a:ext>
          </a:extLst>
        </xdr:cNvPr>
        <xdr:cNvSpPr txBox="1"/>
      </xdr:nvSpPr>
      <xdr:spPr>
        <a:xfrm>
          <a:off x="6838950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351CE368-E9D8-44A2-B8D2-34BEF696C0C8}"/>
            </a:ext>
          </a:extLst>
        </xdr:cNvPr>
        <xdr:cNvSpPr txBox="1"/>
      </xdr:nvSpPr>
      <xdr:spPr>
        <a:xfrm>
          <a:off x="6838950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30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837414A7-6ECC-44F0-9543-E467D159D492}"/>
            </a:ext>
          </a:extLst>
        </xdr:cNvPr>
        <xdr:cNvSpPr txBox="1"/>
      </xdr:nvSpPr>
      <xdr:spPr>
        <a:xfrm>
          <a:off x="6838950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8885D25B-C499-497D-9E97-0AD5C30EDE27}"/>
            </a:ext>
          </a:extLst>
        </xdr:cNvPr>
        <xdr:cNvSpPr txBox="1"/>
      </xdr:nvSpPr>
      <xdr:spPr>
        <a:xfrm>
          <a:off x="6838950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40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4BF77DC6-2E22-4F8D-A984-BDD68DCC49F0}"/>
            </a:ext>
          </a:extLst>
        </xdr:cNvPr>
        <xdr:cNvSpPr txBox="1"/>
      </xdr:nvSpPr>
      <xdr:spPr>
        <a:xfrm>
          <a:off x="6838950" y="8801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40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CFDA9709-B2E5-4900-9CE5-D15E006FD38D}"/>
            </a:ext>
          </a:extLst>
        </xdr:cNvPr>
        <xdr:cNvSpPr txBox="1"/>
      </xdr:nvSpPr>
      <xdr:spPr>
        <a:xfrm>
          <a:off x="6838950" y="8801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43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AD4D6CFE-EC1C-4679-B2B5-2D26EAEEA63C}"/>
            </a:ext>
          </a:extLst>
        </xdr:cNvPr>
        <xdr:cNvSpPr txBox="1"/>
      </xdr:nvSpPr>
      <xdr:spPr>
        <a:xfrm>
          <a:off x="6838950" y="940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43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43069030-A395-49D2-9D25-581CDAC64088}"/>
            </a:ext>
          </a:extLst>
        </xdr:cNvPr>
        <xdr:cNvSpPr txBox="1"/>
      </xdr:nvSpPr>
      <xdr:spPr>
        <a:xfrm>
          <a:off x="6838950" y="940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46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1090A86D-9F21-4837-9132-A283A192F0CE}"/>
            </a:ext>
          </a:extLst>
        </xdr:cNvPr>
        <xdr:cNvSpPr txBox="1"/>
      </xdr:nvSpPr>
      <xdr:spPr>
        <a:xfrm>
          <a:off x="6838950" y="10001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47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BDC0117A-D8E7-45ED-883E-6AEDC8690CE8}"/>
            </a:ext>
          </a:extLst>
        </xdr:cNvPr>
        <xdr:cNvSpPr txBox="1"/>
      </xdr:nvSpPr>
      <xdr:spPr>
        <a:xfrm>
          <a:off x="6838950" y="1020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50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81B67CAF-F2A2-41F2-BA57-E855A12FE5DB}"/>
            </a:ext>
          </a:extLst>
        </xdr:cNvPr>
        <xdr:cNvSpPr txBox="1"/>
      </xdr:nvSpPr>
      <xdr:spPr>
        <a:xfrm>
          <a:off x="6838950" y="10801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50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F48BF678-E06F-400E-8C24-7385AEC613E5}"/>
            </a:ext>
          </a:extLst>
        </xdr:cNvPr>
        <xdr:cNvSpPr txBox="1"/>
      </xdr:nvSpPr>
      <xdr:spPr>
        <a:xfrm>
          <a:off x="6838950" y="10801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53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EA60EFBD-9BD5-412D-8471-52EA19A5B4F3}"/>
            </a:ext>
          </a:extLst>
        </xdr:cNvPr>
        <xdr:cNvSpPr txBox="1"/>
      </xdr:nvSpPr>
      <xdr:spPr>
        <a:xfrm>
          <a:off x="6838950" y="114014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53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240CB6A1-A602-43F0-84D3-352F1909F80A}"/>
            </a:ext>
          </a:extLst>
        </xdr:cNvPr>
        <xdr:cNvSpPr txBox="1"/>
      </xdr:nvSpPr>
      <xdr:spPr>
        <a:xfrm>
          <a:off x="6838950" y="114014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78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4BD53967-CF3E-4562-BC85-48483CC30BB3}"/>
            </a:ext>
          </a:extLst>
        </xdr:cNvPr>
        <xdr:cNvSpPr txBox="1"/>
      </xdr:nvSpPr>
      <xdr:spPr>
        <a:xfrm>
          <a:off x="6838950" y="16402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78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2435C3B0-E3F7-48E9-91ED-E536C3AC3B1A}"/>
            </a:ext>
          </a:extLst>
        </xdr:cNvPr>
        <xdr:cNvSpPr txBox="1"/>
      </xdr:nvSpPr>
      <xdr:spPr>
        <a:xfrm>
          <a:off x="6838950" y="16402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80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E0B017FB-B6CD-4C60-944F-B83E6B1DC959}"/>
            </a:ext>
          </a:extLst>
        </xdr:cNvPr>
        <xdr:cNvSpPr txBox="1"/>
      </xdr:nvSpPr>
      <xdr:spPr>
        <a:xfrm>
          <a:off x="6838950" y="22202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80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7E571A37-36E2-40F6-B6C0-75A78DCDC674}"/>
            </a:ext>
          </a:extLst>
        </xdr:cNvPr>
        <xdr:cNvSpPr txBox="1"/>
      </xdr:nvSpPr>
      <xdr:spPr>
        <a:xfrm>
          <a:off x="6838950" y="22202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80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D2704B63-E460-4296-8696-A1833A52D314}"/>
            </a:ext>
          </a:extLst>
        </xdr:cNvPr>
        <xdr:cNvSpPr txBox="1"/>
      </xdr:nvSpPr>
      <xdr:spPr>
        <a:xfrm>
          <a:off x="6838950" y="28603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0"/>
  <sheetViews>
    <sheetView tabSelected="1" topLeftCell="A21" workbookViewId="0">
      <selection activeCell="P80" sqref="P80"/>
    </sheetView>
  </sheetViews>
  <sheetFormatPr defaultRowHeight="15" x14ac:dyDescent="0.25"/>
  <cols>
    <col min="1" max="1" width="9.140625" style="28"/>
    <col min="2" max="2" width="10" style="28" customWidth="1"/>
    <col min="3" max="3" width="11.5703125" style="28" customWidth="1"/>
    <col min="4" max="4" width="40.7109375" style="28" customWidth="1"/>
    <col min="5" max="5" width="12.28515625" style="28" customWidth="1"/>
    <col min="6" max="7" width="9.85546875" style="28" customWidth="1"/>
    <col min="8" max="8" width="10.28515625" style="28" customWidth="1"/>
    <col min="9" max="11" width="10.5703125" style="28" customWidth="1"/>
    <col min="12" max="12" width="11.28515625" style="28" customWidth="1"/>
    <col min="13" max="16384" width="9.140625" style="28"/>
  </cols>
  <sheetData>
    <row r="1" spans="1:12" s="9" customFormat="1" ht="15.75" x14ac:dyDescent="0.25">
      <c r="B1" s="11"/>
      <c r="D1" s="9" t="s">
        <v>8</v>
      </c>
    </row>
    <row r="2" spans="1:12" s="9" customFormat="1" ht="78.75" x14ac:dyDescent="0.25">
      <c r="A2" s="25" t="s">
        <v>39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52</v>
      </c>
      <c r="G2" s="2" t="s">
        <v>57</v>
      </c>
      <c r="H2" s="2" t="s">
        <v>53</v>
      </c>
      <c r="I2" s="2" t="s">
        <v>54</v>
      </c>
      <c r="J2" s="2" t="s">
        <v>58</v>
      </c>
      <c r="K2" s="26" t="s">
        <v>40</v>
      </c>
      <c r="L2" s="26" t="s">
        <v>59</v>
      </c>
    </row>
    <row r="3" spans="1:12" s="9" customFormat="1" ht="15.75" x14ac:dyDescent="0.25">
      <c r="A3" s="46" t="s">
        <v>61</v>
      </c>
      <c r="B3" s="44" t="s">
        <v>35</v>
      </c>
      <c r="C3" s="33" t="s">
        <v>5</v>
      </c>
      <c r="D3" s="34" t="s">
        <v>7</v>
      </c>
      <c r="E3" s="38">
        <v>33</v>
      </c>
      <c r="F3" s="3">
        <v>102</v>
      </c>
      <c r="G3" s="16">
        <f>F3*1.95583</f>
        <v>199.49465999999998</v>
      </c>
      <c r="H3" s="16">
        <f>E3*F3</f>
        <v>3366</v>
      </c>
      <c r="I3" s="16">
        <f>H3</f>
        <v>3366</v>
      </c>
      <c r="J3" s="53"/>
      <c r="K3" s="50"/>
      <c r="L3" s="50"/>
    </row>
    <row r="4" spans="1:12" s="9" customFormat="1" ht="15.75" x14ac:dyDescent="0.25">
      <c r="A4" s="47"/>
      <c r="B4" s="44"/>
      <c r="C4" s="29" t="s">
        <v>5</v>
      </c>
      <c r="D4" s="30" t="s">
        <v>6</v>
      </c>
      <c r="E4" s="39">
        <v>94</v>
      </c>
      <c r="F4" s="3">
        <v>92</v>
      </c>
      <c r="G4" s="3">
        <f>F4*1.95583</f>
        <v>179.93636000000001</v>
      </c>
      <c r="H4" s="3">
        <f>E4*F4</f>
        <v>8648</v>
      </c>
      <c r="I4" s="3">
        <f>H4</f>
        <v>8648</v>
      </c>
      <c r="J4" s="54"/>
      <c r="K4" s="51"/>
      <c r="L4" s="51"/>
    </row>
    <row r="5" spans="1:12" s="9" customFormat="1" ht="15.75" x14ac:dyDescent="0.25">
      <c r="A5" s="47"/>
      <c r="B5" s="45"/>
      <c r="C5" s="4"/>
      <c r="D5" s="5" t="s">
        <v>4</v>
      </c>
      <c r="E5" s="6">
        <f>SUM(E3:E4)</f>
        <v>127</v>
      </c>
      <c r="F5" s="7"/>
      <c r="G5" s="42"/>
      <c r="H5" s="8"/>
      <c r="I5" s="8">
        <f>SUM(I3:I4)</f>
        <v>12014</v>
      </c>
      <c r="J5" s="54"/>
      <c r="K5" s="51"/>
      <c r="L5" s="51"/>
    </row>
    <row r="6" spans="1:12" s="9" customFormat="1" ht="15.75" x14ac:dyDescent="0.25">
      <c r="A6" s="47"/>
      <c r="B6" s="44" t="s">
        <v>37</v>
      </c>
      <c r="C6" s="29" t="s">
        <v>5</v>
      </c>
      <c r="D6" s="30" t="s">
        <v>7</v>
      </c>
      <c r="E6" s="39">
        <v>35</v>
      </c>
      <c r="F6" s="3">
        <v>102</v>
      </c>
      <c r="G6" s="3">
        <f t="shared" ref="G6:G68" si="0">F6*1.95583</f>
        <v>199.49465999999998</v>
      </c>
      <c r="H6" s="3">
        <f>E6*F6</f>
        <v>3570</v>
      </c>
      <c r="I6" s="3">
        <f>H6</f>
        <v>3570</v>
      </c>
      <c r="J6" s="54"/>
      <c r="K6" s="51"/>
      <c r="L6" s="51"/>
    </row>
    <row r="7" spans="1:12" s="9" customFormat="1" ht="15.75" x14ac:dyDescent="0.25">
      <c r="A7" s="47"/>
      <c r="B7" s="44"/>
      <c r="C7" s="29" t="s">
        <v>5</v>
      </c>
      <c r="D7" s="30" t="s">
        <v>6</v>
      </c>
      <c r="E7" s="39">
        <v>63</v>
      </c>
      <c r="F7" s="3">
        <v>92</v>
      </c>
      <c r="G7" s="3">
        <f t="shared" si="0"/>
        <v>179.93636000000001</v>
      </c>
      <c r="H7" s="3">
        <f>E7*F7</f>
        <v>5796</v>
      </c>
      <c r="I7" s="3">
        <f>H7</f>
        <v>5796</v>
      </c>
      <c r="J7" s="54"/>
      <c r="K7" s="51"/>
      <c r="L7" s="51"/>
    </row>
    <row r="8" spans="1:12" s="9" customFormat="1" ht="15.75" x14ac:dyDescent="0.25">
      <c r="A8" s="47"/>
      <c r="B8" s="45"/>
      <c r="C8" s="4"/>
      <c r="D8" s="5" t="s">
        <v>4</v>
      </c>
      <c r="E8" s="6">
        <f>SUM(E6:E7)</f>
        <v>98</v>
      </c>
      <c r="F8" s="7"/>
      <c r="G8" s="42"/>
      <c r="H8" s="8"/>
      <c r="I8" s="8">
        <f>SUM(I6:I7)</f>
        <v>9366</v>
      </c>
      <c r="J8" s="54"/>
      <c r="K8" s="51"/>
      <c r="L8" s="51"/>
    </row>
    <row r="9" spans="1:12" s="9" customFormat="1" ht="15.75" x14ac:dyDescent="0.25">
      <c r="A9" s="47"/>
      <c r="B9" s="44" t="s">
        <v>36</v>
      </c>
      <c r="C9" s="29" t="s">
        <v>5</v>
      </c>
      <c r="D9" s="30" t="s">
        <v>7</v>
      </c>
      <c r="E9" s="39">
        <v>37</v>
      </c>
      <c r="F9" s="3">
        <v>102</v>
      </c>
      <c r="G9" s="3">
        <f t="shared" si="0"/>
        <v>199.49465999999998</v>
      </c>
      <c r="H9" s="3">
        <f>E9*F9</f>
        <v>3774</v>
      </c>
      <c r="I9" s="3">
        <f>H9</f>
        <v>3774</v>
      </c>
      <c r="J9" s="54"/>
      <c r="K9" s="51"/>
      <c r="L9" s="51"/>
    </row>
    <row r="10" spans="1:12" s="9" customFormat="1" ht="15.75" x14ac:dyDescent="0.25">
      <c r="A10" s="47"/>
      <c r="B10" s="44"/>
      <c r="C10" s="29" t="s">
        <v>5</v>
      </c>
      <c r="D10" s="30" t="s">
        <v>6</v>
      </c>
      <c r="E10" s="39">
        <v>52</v>
      </c>
      <c r="F10" s="3">
        <v>92</v>
      </c>
      <c r="G10" s="3">
        <f t="shared" si="0"/>
        <v>179.93636000000001</v>
      </c>
      <c r="H10" s="3">
        <f>E10*F10</f>
        <v>4784</v>
      </c>
      <c r="I10" s="3">
        <f>H10</f>
        <v>4784</v>
      </c>
      <c r="J10" s="54"/>
      <c r="K10" s="51"/>
      <c r="L10" s="51"/>
    </row>
    <row r="11" spans="1:12" s="9" customFormat="1" ht="15.75" x14ac:dyDescent="0.25">
      <c r="A11" s="47"/>
      <c r="B11" s="45"/>
      <c r="C11" s="4"/>
      <c r="D11" s="5" t="s">
        <v>4</v>
      </c>
      <c r="E11" s="6">
        <f>SUM(E9:E10)</f>
        <v>89</v>
      </c>
      <c r="F11" s="7"/>
      <c r="G11" s="42"/>
      <c r="H11" s="8"/>
      <c r="I11" s="8">
        <f>SUM(I9:I10)</f>
        <v>8558</v>
      </c>
      <c r="J11" s="54"/>
      <c r="K11" s="51"/>
      <c r="L11" s="51"/>
    </row>
    <row r="12" spans="1:12" s="9" customFormat="1" ht="15.75" x14ac:dyDescent="0.25">
      <c r="A12" s="47"/>
      <c r="B12" s="44" t="s">
        <v>30</v>
      </c>
      <c r="C12" s="29" t="s">
        <v>5</v>
      </c>
      <c r="D12" s="30" t="s">
        <v>6</v>
      </c>
      <c r="E12" s="32">
        <v>1</v>
      </c>
      <c r="F12" s="3">
        <v>92</v>
      </c>
      <c r="G12" s="3">
        <f t="shared" si="0"/>
        <v>179.93636000000001</v>
      </c>
      <c r="H12" s="3">
        <f>E12*F12</f>
        <v>92</v>
      </c>
      <c r="I12" s="3">
        <f>H12</f>
        <v>92</v>
      </c>
      <c r="J12" s="54"/>
      <c r="K12" s="51"/>
      <c r="L12" s="51"/>
    </row>
    <row r="13" spans="1:12" s="9" customFormat="1" ht="15.75" x14ac:dyDescent="0.25">
      <c r="A13" s="47"/>
      <c r="B13" s="45"/>
      <c r="C13" s="4"/>
      <c r="D13" s="5" t="s">
        <v>4</v>
      </c>
      <c r="E13" s="6">
        <f>SUM(E12:E12)</f>
        <v>1</v>
      </c>
      <c r="F13" s="7"/>
      <c r="G13" s="42"/>
      <c r="H13" s="8"/>
      <c r="I13" s="8">
        <f>SUM(I12:I12)</f>
        <v>92</v>
      </c>
      <c r="J13" s="54"/>
      <c r="K13" s="51"/>
      <c r="L13" s="51"/>
    </row>
    <row r="14" spans="1:12" s="9" customFormat="1" ht="15.75" x14ac:dyDescent="0.25">
      <c r="A14" s="47"/>
      <c r="B14" s="44" t="s">
        <v>31</v>
      </c>
      <c r="C14" s="29" t="s">
        <v>5</v>
      </c>
      <c r="D14" s="30" t="s">
        <v>6</v>
      </c>
      <c r="E14" s="32">
        <v>1</v>
      </c>
      <c r="F14" s="3">
        <v>92</v>
      </c>
      <c r="G14" s="3">
        <f t="shared" si="0"/>
        <v>179.93636000000001</v>
      </c>
      <c r="H14" s="3">
        <f>E14*F14</f>
        <v>92</v>
      </c>
      <c r="I14" s="3">
        <f>H14</f>
        <v>92</v>
      </c>
      <c r="J14" s="54"/>
      <c r="K14" s="51"/>
      <c r="L14" s="51"/>
    </row>
    <row r="15" spans="1:12" s="9" customFormat="1" ht="15.75" x14ac:dyDescent="0.25">
      <c r="A15" s="47"/>
      <c r="B15" s="45"/>
      <c r="C15" s="4"/>
      <c r="D15" s="5" t="s">
        <v>4</v>
      </c>
      <c r="E15" s="6">
        <f>SUM(E14:E14)</f>
        <v>1</v>
      </c>
      <c r="F15" s="7"/>
      <c r="G15" s="42"/>
      <c r="H15" s="8"/>
      <c r="I15" s="8">
        <f>SUM(I14:I14)</f>
        <v>92</v>
      </c>
      <c r="J15" s="54"/>
      <c r="K15" s="51"/>
      <c r="L15" s="51"/>
    </row>
    <row r="16" spans="1:12" s="9" customFormat="1" ht="15.75" x14ac:dyDescent="0.25">
      <c r="A16" s="47"/>
      <c r="B16" s="44" t="s">
        <v>28</v>
      </c>
      <c r="C16" s="29" t="s">
        <v>5</v>
      </c>
      <c r="D16" s="30" t="s">
        <v>6</v>
      </c>
      <c r="E16" s="32">
        <v>5</v>
      </c>
      <c r="F16" s="3">
        <v>92</v>
      </c>
      <c r="G16" s="3">
        <f t="shared" si="0"/>
        <v>179.93636000000001</v>
      </c>
      <c r="H16" s="3">
        <f>E16*F16</f>
        <v>460</v>
      </c>
      <c r="I16" s="3">
        <f>H16</f>
        <v>460</v>
      </c>
      <c r="J16" s="54"/>
      <c r="K16" s="51"/>
      <c r="L16" s="51"/>
    </row>
    <row r="17" spans="1:12" s="9" customFormat="1" ht="15.75" x14ac:dyDescent="0.25">
      <c r="A17" s="47"/>
      <c r="B17" s="45"/>
      <c r="C17" s="4"/>
      <c r="D17" s="5" t="s">
        <v>4</v>
      </c>
      <c r="E17" s="6">
        <f>SUM(E16:E16)</f>
        <v>5</v>
      </c>
      <c r="F17" s="7"/>
      <c r="G17" s="42"/>
      <c r="H17" s="8"/>
      <c r="I17" s="8">
        <f>SUM(I16:I16)</f>
        <v>460</v>
      </c>
      <c r="J17" s="54"/>
      <c r="K17" s="51"/>
      <c r="L17" s="51"/>
    </row>
    <row r="18" spans="1:12" s="9" customFormat="1" ht="15.75" x14ac:dyDescent="0.25">
      <c r="A18" s="47"/>
      <c r="B18" s="44" t="s">
        <v>29</v>
      </c>
      <c r="C18" s="29" t="s">
        <v>5</v>
      </c>
      <c r="D18" s="30" t="s">
        <v>6</v>
      </c>
      <c r="E18" s="32">
        <v>1</v>
      </c>
      <c r="F18" s="3">
        <v>92</v>
      </c>
      <c r="G18" s="3">
        <f t="shared" si="0"/>
        <v>179.93636000000001</v>
      </c>
      <c r="H18" s="3">
        <f>E18*F18</f>
        <v>92</v>
      </c>
      <c r="I18" s="3">
        <f>H18</f>
        <v>92</v>
      </c>
      <c r="J18" s="54"/>
      <c r="K18" s="51"/>
      <c r="L18" s="51"/>
    </row>
    <row r="19" spans="1:12" s="9" customFormat="1" ht="15.75" x14ac:dyDescent="0.25">
      <c r="A19" s="47"/>
      <c r="B19" s="45"/>
      <c r="C19" s="4"/>
      <c r="D19" s="5" t="s">
        <v>4</v>
      </c>
      <c r="E19" s="6">
        <f>SUM(E18:E18)</f>
        <v>1</v>
      </c>
      <c r="F19" s="7"/>
      <c r="G19" s="42"/>
      <c r="H19" s="8"/>
      <c r="I19" s="8">
        <f>SUM(I18:I18)</f>
        <v>92</v>
      </c>
      <c r="J19" s="54"/>
      <c r="K19" s="51"/>
      <c r="L19" s="51"/>
    </row>
    <row r="20" spans="1:12" s="9" customFormat="1" ht="15.75" x14ac:dyDescent="0.25">
      <c r="A20" s="47"/>
      <c r="B20" s="44" t="s">
        <v>32</v>
      </c>
      <c r="C20" s="29" t="s">
        <v>5</v>
      </c>
      <c r="D20" s="30" t="s">
        <v>6</v>
      </c>
      <c r="E20" s="40">
        <v>2</v>
      </c>
      <c r="F20" s="3">
        <v>92</v>
      </c>
      <c r="G20" s="3">
        <f t="shared" si="0"/>
        <v>179.93636000000001</v>
      </c>
      <c r="H20" s="3">
        <f>E20*F20</f>
        <v>184</v>
      </c>
      <c r="I20" s="3">
        <f>H20</f>
        <v>184</v>
      </c>
      <c r="J20" s="54"/>
      <c r="K20" s="51"/>
      <c r="L20" s="51"/>
    </row>
    <row r="21" spans="1:12" s="9" customFormat="1" ht="15.75" x14ac:dyDescent="0.25">
      <c r="A21" s="47"/>
      <c r="B21" s="45"/>
      <c r="C21" s="4"/>
      <c r="D21" s="5" t="s">
        <v>4</v>
      </c>
      <c r="E21" s="6">
        <f>SUM(E20:E20)</f>
        <v>2</v>
      </c>
      <c r="F21" s="7"/>
      <c r="G21" s="42"/>
      <c r="H21" s="8"/>
      <c r="I21" s="8">
        <f>SUM(I20:I20)</f>
        <v>184</v>
      </c>
      <c r="J21" s="54"/>
      <c r="K21" s="51"/>
      <c r="L21" s="51"/>
    </row>
    <row r="22" spans="1:12" s="9" customFormat="1" ht="15.75" x14ac:dyDescent="0.25">
      <c r="A22" s="47"/>
      <c r="B22" s="44" t="s">
        <v>33</v>
      </c>
      <c r="C22" s="29" t="s">
        <v>5</v>
      </c>
      <c r="D22" s="30" t="s">
        <v>7</v>
      </c>
      <c r="E22" s="41">
        <v>2</v>
      </c>
      <c r="F22" s="3">
        <v>102</v>
      </c>
      <c r="G22" s="3">
        <f t="shared" si="0"/>
        <v>199.49465999999998</v>
      </c>
      <c r="H22" s="3">
        <f>E22*F22</f>
        <v>204</v>
      </c>
      <c r="I22" s="3">
        <f>H22</f>
        <v>204</v>
      </c>
      <c r="J22" s="54"/>
      <c r="K22" s="51"/>
      <c r="L22" s="51"/>
    </row>
    <row r="23" spans="1:12" s="9" customFormat="1" ht="15.75" x14ac:dyDescent="0.25">
      <c r="A23" s="47"/>
      <c r="B23" s="44"/>
      <c r="C23" s="29" t="s">
        <v>5</v>
      </c>
      <c r="D23" s="30" t="s">
        <v>6</v>
      </c>
      <c r="E23" s="41">
        <v>4</v>
      </c>
      <c r="F23" s="3">
        <v>92</v>
      </c>
      <c r="G23" s="3">
        <f t="shared" si="0"/>
        <v>179.93636000000001</v>
      </c>
      <c r="H23" s="3">
        <f>E23*F23</f>
        <v>368</v>
      </c>
      <c r="I23" s="3">
        <f>H23</f>
        <v>368</v>
      </c>
      <c r="J23" s="54"/>
      <c r="K23" s="51"/>
      <c r="L23" s="51"/>
    </row>
    <row r="24" spans="1:12" s="9" customFormat="1" ht="15.75" x14ac:dyDescent="0.25">
      <c r="A24" s="47"/>
      <c r="B24" s="45"/>
      <c r="C24" s="4"/>
      <c r="D24" s="5" t="s">
        <v>4</v>
      </c>
      <c r="E24" s="6">
        <f>SUM(E22:E23)</f>
        <v>6</v>
      </c>
      <c r="F24" s="7"/>
      <c r="G24" s="42"/>
      <c r="H24" s="8"/>
      <c r="I24" s="8">
        <f>SUM(I22:I23)</f>
        <v>572</v>
      </c>
      <c r="J24" s="54"/>
      <c r="K24" s="51"/>
      <c r="L24" s="51"/>
    </row>
    <row r="25" spans="1:12" s="9" customFormat="1" ht="15.75" x14ac:dyDescent="0.25">
      <c r="A25" s="47"/>
      <c r="B25" s="44" t="s">
        <v>26</v>
      </c>
      <c r="C25" s="29" t="s">
        <v>5</v>
      </c>
      <c r="D25" s="30" t="s">
        <v>6</v>
      </c>
      <c r="E25" s="32">
        <v>9</v>
      </c>
      <c r="F25" s="3">
        <v>92</v>
      </c>
      <c r="G25" s="3">
        <f t="shared" si="0"/>
        <v>179.93636000000001</v>
      </c>
      <c r="H25" s="3">
        <f>E25*F25</f>
        <v>828</v>
      </c>
      <c r="I25" s="3">
        <f>H25</f>
        <v>828</v>
      </c>
      <c r="J25" s="54"/>
      <c r="K25" s="51"/>
      <c r="L25" s="51"/>
    </row>
    <row r="26" spans="1:12" s="9" customFormat="1" ht="15.75" x14ac:dyDescent="0.25">
      <c r="A26" s="47"/>
      <c r="B26" s="45"/>
      <c r="C26" s="4"/>
      <c r="D26" s="5" t="s">
        <v>4</v>
      </c>
      <c r="E26" s="6">
        <f>SUM(E25:E25)</f>
        <v>9</v>
      </c>
      <c r="F26" s="7"/>
      <c r="G26" s="42"/>
      <c r="H26" s="8"/>
      <c r="I26" s="8">
        <f>SUM(I25:I25)</f>
        <v>828</v>
      </c>
      <c r="J26" s="54"/>
      <c r="K26" s="51"/>
      <c r="L26" s="51"/>
    </row>
    <row r="27" spans="1:12" s="9" customFormat="1" ht="15.75" x14ac:dyDescent="0.25">
      <c r="A27" s="47"/>
      <c r="B27" s="44" t="s">
        <v>27</v>
      </c>
      <c r="C27" s="29" t="s">
        <v>5</v>
      </c>
      <c r="D27" s="30" t="s">
        <v>6</v>
      </c>
      <c r="E27" s="32">
        <v>7</v>
      </c>
      <c r="F27" s="3">
        <v>92</v>
      </c>
      <c r="G27" s="3">
        <f t="shared" si="0"/>
        <v>179.93636000000001</v>
      </c>
      <c r="H27" s="3">
        <f>E27*F27</f>
        <v>644</v>
      </c>
      <c r="I27" s="3">
        <f>H27</f>
        <v>644</v>
      </c>
      <c r="J27" s="54"/>
      <c r="K27" s="51"/>
      <c r="L27" s="51"/>
    </row>
    <row r="28" spans="1:12" s="9" customFormat="1" ht="15.75" x14ac:dyDescent="0.25">
      <c r="A28" s="47"/>
      <c r="B28" s="45"/>
      <c r="C28" s="4"/>
      <c r="D28" s="5" t="s">
        <v>4</v>
      </c>
      <c r="E28" s="6">
        <f>SUM(E27:E27)</f>
        <v>7</v>
      </c>
      <c r="F28" s="7"/>
      <c r="G28" s="42"/>
      <c r="H28" s="8"/>
      <c r="I28" s="8">
        <f>SUM(I27:I27)</f>
        <v>644</v>
      </c>
      <c r="J28" s="54"/>
      <c r="K28" s="51"/>
      <c r="L28" s="51"/>
    </row>
    <row r="29" spans="1:12" s="9" customFormat="1" ht="15.75" x14ac:dyDescent="0.25">
      <c r="A29" s="47"/>
      <c r="B29" s="49" t="s">
        <v>24</v>
      </c>
      <c r="C29" s="29" t="s">
        <v>5</v>
      </c>
      <c r="D29" s="30" t="s">
        <v>7</v>
      </c>
      <c r="E29" s="31">
        <v>2</v>
      </c>
      <c r="F29" s="3">
        <v>102</v>
      </c>
      <c r="G29" s="3">
        <f t="shared" si="0"/>
        <v>199.49465999999998</v>
      </c>
      <c r="H29" s="3">
        <f>E29*F29</f>
        <v>204</v>
      </c>
      <c r="I29" s="3">
        <f>H29</f>
        <v>204</v>
      </c>
      <c r="J29" s="54"/>
      <c r="K29" s="51"/>
      <c r="L29" s="51"/>
    </row>
    <row r="30" spans="1:12" s="9" customFormat="1" ht="15.75" x14ac:dyDescent="0.25">
      <c r="A30" s="47"/>
      <c r="B30" s="44"/>
      <c r="C30" s="29" t="s">
        <v>5</v>
      </c>
      <c r="D30" s="30" t="s">
        <v>6</v>
      </c>
      <c r="E30" s="32">
        <v>3</v>
      </c>
      <c r="F30" s="3">
        <v>92</v>
      </c>
      <c r="G30" s="3">
        <f t="shared" si="0"/>
        <v>179.93636000000001</v>
      </c>
      <c r="H30" s="3">
        <f>E30*F30</f>
        <v>276</v>
      </c>
      <c r="I30" s="3">
        <f>H30</f>
        <v>276</v>
      </c>
      <c r="J30" s="54"/>
      <c r="K30" s="51"/>
      <c r="L30" s="51"/>
    </row>
    <row r="31" spans="1:12" s="9" customFormat="1" ht="15.75" x14ac:dyDescent="0.25">
      <c r="A31" s="47"/>
      <c r="B31" s="45"/>
      <c r="C31" s="4"/>
      <c r="D31" s="5" t="s">
        <v>4</v>
      </c>
      <c r="E31" s="6">
        <f>SUM(E29:E30)</f>
        <v>5</v>
      </c>
      <c r="F31" s="7"/>
      <c r="G31" s="42"/>
      <c r="H31" s="8"/>
      <c r="I31" s="8">
        <f>SUM(I29:I30)</f>
        <v>480</v>
      </c>
      <c r="J31" s="54"/>
      <c r="K31" s="51"/>
      <c r="L31" s="51"/>
    </row>
    <row r="32" spans="1:12" s="9" customFormat="1" ht="15.75" x14ac:dyDescent="0.25">
      <c r="A32" s="47"/>
      <c r="B32" s="44" t="s">
        <v>25</v>
      </c>
      <c r="C32" s="29" t="s">
        <v>5</v>
      </c>
      <c r="D32" s="30" t="s">
        <v>6</v>
      </c>
      <c r="E32" s="32">
        <v>1</v>
      </c>
      <c r="F32" s="3">
        <v>92</v>
      </c>
      <c r="G32" s="3">
        <f t="shared" si="0"/>
        <v>179.93636000000001</v>
      </c>
      <c r="H32" s="3">
        <f>E32*F32</f>
        <v>92</v>
      </c>
      <c r="I32" s="3">
        <f>H32</f>
        <v>92</v>
      </c>
      <c r="J32" s="54"/>
      <c r="K32" s="51"/>
      <c r="L32" s="51"/>
    </row>
    <row r="33" spans="1:12" s="9" customFormat="1" ht="15.75" x14ac:dyDescent="0.25">
      <c r="A33" s="47"/>
      <c r="B33" s="45"/>
      <c r="C33" s="4"/>
      <c r="D33" s="5" t="s">
        <v>4</v>
      </c>
      <c r="E33" s="6">
        <f>SUM(E32:E32)</f>
        <v>1</v>
      </c>
      <c r="F33" s="7"/>
      <c r="G33" s="42"/>
      <c r="H33" s="8"/>
      <c r="I33" s="8">
        <f>SUM(I32:I32)</f>
        <v>92</v>
      </c>
      <c r="J33" s="54"/>
      <c r="K33" s="51"/>
      <c r="L33" s="51"/>
    </row>
    <row r="34" spans="1:12" s="9" customFormat="1" ht="15.75" x14ac:dyDescent="0.25">
      <c r="A34" s="47"/>
      <c r="B34" s="44" t="s">
        <v>34</v>
      </c>
      <c r="C34" s="41" t="s">
        <v>5</v>
      </c>
      <c r="D34" s="30" t="s">
        <v>6</v>
      </c>
      <c r="E34" s="39">
        <v>5</v>
      </c>
      <c r="F34" s="3">
        <v>92</v>
      </c>
      <c r="G34" s="3">
        <f t="shared" si="0"/>
        <v>179.93636000000001</v>
      </c>
      <c r="H34" s="3">
        <f>E34*F34</f>
        <v>460</v>
      </c>
      <c r="I34" s="3">
        <f>H34</f>
        <v>460</v>
      </c>
      <c r="J34" s="54"/>
      <c r="K34" s="51"/>
      <c r="L34" s="51"/>
    </row>
    <row r="35" spans="1:12" s="9" customFormat="1" ht="15.75" x14ac:dyDescent="0.25">
      <c r="A35" s="47"/>
      <c r="B35" s="45"/>
      <c r="C35" s="4"/>
      <c r="D35" s="5" t="s">
        <v>4</v>
      </c>
      <c r="E35" s="6">
        <f>SUM(E34:E34)</f>
        <v>5</v>
      </c>
      <c r="F35" s="7"/>
      <c r="G35" s="42"/>
      <c r="H35" s="8"/>
      <c r="I35" s="8">
        <f>SUM(I34:I34)</f>
        <v>460</v>
      </c>
      <c r="J35" s="54"/>
      <c r="K35" s="51"/>
      <c r="L35" s="51"/>
    </row>
    <row r="36" spans="1:12" s="9" customFormat="1" ht="15.75" x14ac:dyDescent="0.25">
      <c r="A36" s="47"/>
      <c r="B36" s="44" t="s">
        <v>15</v>
      </c>
      <c r="C36" s="29" t="s">
        <v>5</v>
      </c>
      <c r="D36" s="30" t="s">
        <v>7</v>
      </c>
      <c r="E36" s="32">
        <v>26</v>
      </c>
      <c r="F36" s="3">
        <v>102</v>
      </c>
      <c r="G36" s="3">
        <f t="shared" si="0"/>
        <v>199.49465999999998</v>
      </c>
      <c r="H36" s="3">
        <f>E36*F36</f>
        <v>2652</v>
      </c>
      <c r="I36" s="3">
        <f>H36</f>
        <v>2652</v>
      </c>
      <c r="J36" s="54"/>
      <c r="K36" s="51"/>
      <c r="L36" s="51"/>
    </row>
    <row r="37" spans="1:12" s="9" customFormat="1" ht="15.75" x14ac:dyDescent="0.25">
      <c r="A37" s="47"/>
      <c r="B37" s="44"/>
      <c r="C37" s="29" t="s">
        <v>5</v>
      </c>
      <c r="D37" s="30" t="s">
        <v>6</v>
      </c>
      <c r="E37" s="32">
        <v>34</v>
      </c>
      <c r="F37" s="3">
        <v>92</v>
      </c>
      <c r="G37" s="3">
        <f t="shared" si="0"/>
        <v>179.93636000000001</v>
      </c>
      <c r="H37" s="3">
        <f>E37*F37</f>
        <v>3128</v>
      </c>
      <c r="I37" s="3">
        <f>H37</f>
        <v>3128</v>
      </c>
      <c r="J37" s="54"/>
      <c r="K37" s="51"/>
      <c r="L37" s="51"/>
    </row>
    <row r="38" spans="1:12" s="9" customFormat="1" ht="15.75" x14ac:dyDescent="0.25">
      <c r="A38" s="47"/>
      <c r="B38" s="45"/>
      <c r="C38" s="4"/>
      <c r="D38" s="5" t="s">
        <v>4</v>
      </c>
      <c r="E38" s="6">
        <f>SUM(E36:E37)</f>
        <v>60</v>
      </c>
      <c r="F38" s="7"/>
      <c r="G38" s="42"/>
      <c r="H38" s="8"/>
      <c r="I38" s="8">
        <f>SUM(I36:I37)</f>
        <v>5780</v>
      </c>
      <c r="J38" s="54"/>
      <c r="K38" s="51"/>
      <c r="L38" s="51"/>
    </row>
    <row r="39" spans="1:12" s="9" customFormat="1" ht="15.75" x14ac:dyDescent="0.25">
      <c r="A39" s="47"/>
      <c r="B39" s="44" t="s">
        <v>19</v>
      </c>
      <c r="C39" s="33" t="s">
        <v>10</v>
      </c>
      <c r="D39" s="34" t="s">
        <v>7</v>
      </c>
      <c r="E39" s="35">
        <v>18</v>
      </c>
      <c r="F39" s="16">
        <v>61</v>
      </c>
      <c r="G39" s="3">
        <f t="shared" si="0"/>
        <v>119.30562999999999</v>
      </c>
      <c r="H39" s="16">
        <f>E39*F39</f>
        <v>1098</v>
      </c>
      <c r="I39" s="16">
        <f>H39</f>
        <v>1098</v>
      </c>
      <c r="J39" s="54"/>
      <c r="K39" s="51"/>
      <c r="L39" s="51"/>
    </row>
    <row r="40" spans="1:12" s="9" customFormat="1" ht="15.75" x14ac:dyDescent="0.25">
      <c r="A40" s="47"/>
      <c r="B40" s="44"/>
      <c r="C40" s="29" t="s">
        <v>10</v>
      </c>
      <c r="D40" s="30" t="s">
        <v>6</v>
      </c>
      <c r="E40" s="32">
        <v>29</v>
      </c>
      <c r="F40" s="3">
        <v>59</v>
      </c>
      <c r="G40" s="3">
        <f t="shared" si="0"/>
        <v>115.39397</v>
      </c>
      <c r="H40" s="3">
        <f>E40*F40</f>
        <v>1711</v>
      </c>
      <c r="I40" s="3">
        <f>H40</f>
        <v>1711</v>
      </c>
      <c r="J40" s="54"/>
      <c r="K40" s="51"/>
      <c r="L40" s="51"/>
    </row>
    <row r="41" spans="1:12" s="9" customFormat="1" ht="15.75" x14ac:dyDescent="0.25">
      <c r="A41" s="47"/>
      <c r="B41" s="45"/>
      <c r="C41" s="4"/>
      <c r="D41" s="5" t="s">
        <v>4</v>
      </c>
      <c r="E41" s="6">
        <f>SUM(E39:E40)</f>
        <v>47</v>
      </c>
      <c r="F41" s="7"/>
      <c r="G41" s="42"/>
      <c r="H41" s="8"/>
      <c r="I41" s="8">
        <f>SUM(I39:I40)</f>
        <v>2809</v>
      </c>
      <c r="J41" s="54"/>
      <c r="K41" s="51"/>
      <c r="L41" s="51"/>
    </row>
    <row r="42" spans="1:12" s="9" customFormat="1" ht="15.75" x14ac:dyDescent="0.25">
      <c r="A42" s="47"/>
      <c r="B42" s="49" t="s">
        <v>20</v>
      </c>
      <c r="C42" s="29" t="s">
        <v>10</v>
      </c>
      <c r="D42" s="30" t="s">
        <v>7</v>
      </c>
      <c r="E42" s="31">
        <v>19</v>
      </c>
      <c r="F42" s="3">
        <v>61</v>
      </c>
      <c r="G42" s="3">
        <f t="shared" si="0"/>
        <v>119.30562999999999</v>
      </c>
      <c r="H42" s="3">
        <f>E42*F42</f>
        <v>1159</v>
      </c>
      <c r="I42" s="3">
        <f>H42</f>
        <v>1159</v>
      </c>
      <c r="J42" s="54"/>
      <c r="K42" s="51"/>
      <c r="L42" s="51"/>
    </row>
    <row r="43" spans="1:12" s="9" customFormat="1" ht="15.75" x14ac:dyDescent="0.25">
      <c r="A43" s="47"/>
      <c r="B43" s="44"/>
      <c r="C43" s="29" t="s">
        <v>10</v>
      </c>
      <c r="D43" s="30" t="s">
        <v>6</v>
      </c>
      <c r="E43" s="32">
        <v>62</v>
      </c>
      <c r="F43" s="3">
        <v>59</v>
      </c>
      <c r="G43" s="3">
        <f t="shared" si="0"/>
        <v>115.39397</v>
      </c>
      <c r="H43" s="3">
        <f>E43*F43</f>
        <v>3658</v>
      </c>
      <c r="I43" s="3">
        <f>H43</f>
        <v>3658</v>
      </c>
      <c r="J43" s="54"/>
      <c r="K43" s="51"/>
      <c r="L43" s="51"/>
    </row>
    <row r="44" spans="1:12" s="9" customFormat="1" ht="15.75" x14ac:dyDescent="0.25">
      <c r="A44" s="47"/>
      <c r="B44" s="45"/>
      <c r="C44" s="4"/>
      <c r="D44" s="5" t="s">
        <v>4</v>
      </c>
      <c r="E44" s="6">
        <f>SUM(E42:E43)</f>
        <v>81</v>
      </c>
      <c r="F44" s="7"/>
      <c r="G44" s="42"/>
      <c r="H44" s="8"/>
      <c r="I44" s="8">
        <f>SUM(I42:I43)</f>
        <v>4817</v>
      </c>
      <c r="J44" s="54"/>
      <c r="K44" s="51"/>
      <c r="L44" s="51"/>
    </row>
    <row r="45" spans="1:12" s="9" customFormat="1" ht="15.75" x14ac:dyDescent="0.25">
      <c r="A45" s="47"/>
      <c r="B45" s="49" t="s">
        <v>21</v>
      </c>
      <c r="C45" s="29" t="s">
        <v>10</v>
      </c>
      <c r="D45" s="30" t="s">
        <v>7</v>
      </c>
      <c r="E45" s="31">
        <v>15</v>
      </c>
      <c r="F45" s="3">
        <v>61</v>
      </c>
      <c r="G45" s="3">
        <f t="shared" si="0"/>
        <v>119.30562999999999</v>
      </c>
      <c r="H45" s="3">
        <f>E45*F45</f>
        <v>915</v>
      </c>
      <c r="I45" s="3">
        <f>H45</f>
        <v>915</v>
      </c>
      <c r="J45" s="54"/>
      <c r="K45" s="51"/>
      <c r="L45" s="51"/>
    </row>
    <row r="46" spans="1:12" s="9" customFormat="1" ht="15.75" x14ac:dyDescent="0.25">
      <c r="A46" s="47"/>
      <c r="B46" s="44"/>
      <c r="C46" s="29" t="s">
        <v>10</v>
      </c>
      <c r="D46" s="30" t="s">
        <v>6</v>
      </c>
      <c r="E46" s="32">
        <v>8</v>
      </c>
      <c r="F46" s="3">
        <v>59</v>
      </c>
      <c r="G46" s="3">
        <f t="shared" si="0"/>
        <v>115.39397</v>
      </c>
      <c r="H46" s="3">
        <f>E46*F46</f>
        <v>472</v>
      </c>
      <c r="I46" s="3">
        <f>H46</f>
        <v>472</v>
      </c>
      <c r="J46" s="54"/>
      <c r="K46" s="51"/>
      <c r="L46" s="51"/>
    </row>
    <row r="47" spans="1:12" s="9" customFormat="1" ht="15.75" x14ac:dyDescent="0.25">
      <c r="A47" s="47"/>
      <c r="B47" s="44"/>
      <c r="C47" s="29" t="s">
        <v>9</v>
      </c>
      <c r="D47" s="30" t="s">
        <v>6</v>
      </c>
      <c r="E47" s="32">
        <v>1</v>
      </c>
      <c r="F47" s="3">
        <v>59</v>
      </c>
      <c r="G47" s="3">
        <f t="shared" si="0"/>
        <v>115.39397</v>
      </c>
      <c r="H47" s="3">
        <f>E47*F47</f>
        <v>59</v>
      </c>
      <c r="I47" s="3">
        <f>H47</f>
        <v>59</v>
      </c>
      <c r="J47" s="54"/>
      <c r="K47" s="51"/>
      <c r="L47" s="51"/>
    </row>
    <row r="48" spans="1:12" s="9" customFormat="1" ht="15.75" x14ac:dyDescent="0.25">
      <c r="A48" s="47"/>
      <c r="B48" s="45"/>
      <c r="C48" s="4"/>
      <c r="D48" s="5" t="s">
        <v>4</v>
      </c>
      <c r="E48" s="6">
        <f>SUM(E45:E47)</f>
        <v>24</v>
      </c>
      <c r="F48" s="7"/>
      <c r="G48" s="42"/>
      <c r="H48" s="8"/>
      <c r="I48" s="8">
        <f>SUM(I45:I47)</f>
        <v>1446</v>
      </c>
      <c r="J48" s="54"/>
      <c r="K48" s="51"/>
      <c r="L48" s="51"/>
    </row>
    <row r="49" spans="1:12" s="9" customFormat="1" ht="15.75" x14ac:dyDescent="0.25">
      <c r="A49" s="47"/>
      <c r="B49" s="49" t="s">
        <v>22</v>
      </c>
      <c r="C49" s="29" t="s">
        <v>10</v>
      </c>
      <c r="D49" s="30" t="s">
        <v>7</v>
      </c>
      <c r="E49" s="31">
        <v>59</v>
      </c>
      <c r="F49" s="3">
        <v>61</v>
      </c>
      <c r="G49" s="3">
        <f t="shared" si="0"/>
        <v>119.30562999999999</v>
      </c>
      <c r="H49" s="3">
        <f>E49*F49</f>
        <v>3599</v>
      </c>
      <c r="I49" s="3">
        <f>H49</f>
        <v>3599</v>
      </c>
      <c r="J49" s="54"/>
      <c r="K49" s="51"/>
      <c r="L49" s="51"/>
    </row>
    <row r="50" spans="1:12" s="9" customFormat="1" ht="15.75" x14ac:dyDescent="0.25">
      <c r="A50" s="47"/>
      <c r="B50" s="44"/>
      <c r="C50" s="29" t="s">
        <v>10</v>
      </c>
      <c r="D50" s="30" t="s">
        <v>6</v>
      </c>
      <c r="E50" s="32">
        <v>69</v>
      </c>
      <c r="F50" s="3">
        <v>59</v>
      </c>
      <c r="G50" s="3">
        <f t="shared" si="0"/>
        <v>115.39397</v>
      </c>
      <c r="H50" s="3">
        <f>E50*F50</f>
        <v>4071</v>
      </c>
      <c r="I50" s="3">
        <f>H50</f>
        <v>4071</v>
      </c>
      <c r="J50" s="54"/>
      <c r="K50" s="51"/>
      <c r="L50" s="51"/>
    </row>
    <row r="51" spans="1:12" s="9" customFormat="1" ht="15.75" x14ac:dyDescent="0.25">
      <c r="A51" s="47"/>
      <c r="B51" s="45"/>
      <c r="C51" s="4"/>
      <c r="D51" s="5" t="s">
        <v>4</v>
      </c>
      <c r="E51" s="6">
        <f>SUM(E49:E50)</f>
        <v>128</v>
      </c>
      <c r="F51" s="7"/>
      <c r="G51" s="42"/>
      <c r="H51" s="8"/>
      <c r="I51" s="8">
        <f>SUM(I49:I50)</f>
        <v>7670</v>
      </c>
      <c r="J51" s="54"/>
      <c r="K51" s="51"/>
      <c r="L51" s="51"/>
    </row>
    <row r="52" spans="1:12" s="9" customFormat="1" ht="15.75" x14ac:dyDescent="0.25">
      <c r="A52" s="47"/>
      <c r="B52" s="49" t="s">
        <v>23</v>
      </c>
      <c r="C52" s="29" t="s">
        <v>10</v>
      </c>
      <c r="D52" s="30" t="s">
        <v>7</v>
      </c>
      <c r="E52" s="31">
        <v>15</v>
      </c>
      <c r="F52" s="3">
        <v>61</v>
      </c>
      <c r="G52" s="3">
        <f t="shared" si="0"/>
        <v>119.30562999999999</v>
      </c>
      <c r="H52" s="3">
        <f>E52*F52</f>
        <v>915</v>
      </c>
      <c r="I52" s="3">
        <f>H52</f>
        <v>915</v>
      </c>
      <c r="J52" s="54"/>
      <c r="K52" s="51"/>
      <c r="L52" s="51"/>
    </row>
    <row r="53" spans="1:12" s="9" customFormat="1" ht="15.75" x14ac:dyDescent="0.25">
      <c r="A53" s="47"/>
      <c r="B53" s="44"/>
      <c r="C53" s="29" t="s">
        <v>10</v>
      </c>
      <c r="D53" s="30" t="s">
        <v>6</v>
      </c>
      <c r="E53" s="32">
        <v>20</v>
      </c>
      <c r="F53" s="3">
        <v>59</v>
      </c>
      <c r="G53" s="3">
        <f t="shared" si="0"/>
        <v>115.39397</v>
      </c>
      <c r="H53" s="3">
        <f>E53*F53</f>
        <v>1180</v>
      </c>
      <c r="I53" s="3">
        <f>H53</f>
        <v>1180</v>
      </c>
      <c r="J53" s="54"/>
      <c r="K53" s="51"/>
      <c r="L53" s="51"/>
    </row>
    <row r="54" spans="1:12" s="9" customFormat="1" ht="15.75" x14ac:dyDescent="0.25">
      <c r="A54" s="47"/>
      <c r="B54" s="45"/>
      <c r="C54" s="4"/>
      <c r="D54" s="5" t="s">
        <v>4</v>
      </c>
      <c r="E54" s="6">
        <f>SUM(E52:E53)</f>
        <v>35</v>
      </c>
      <c r="F54" s="7"/>
      <c r="G54" s="42"/>
      <c r="H54" s="8"/>
      <c r="I54" s="8">
        <f>SUM(I52:I53)</f>
        <v>2095</v>
      </c>
      <c r="J54" s="54"/>
      <c r="K54" s="51"/>
      <c r="L54" s="51"/>
    </row>
    <row r="55" spans="1:12" s="9" customFormat="1" ht="15.75" x14ac:dyDescent="0.25">
      <c r="A55" s="47"/>
      <c r="B55" s="44" t="s">
        <v>38</v>
      </c>
      <c r="C55" s="29" t="s">
        <v>10</v>
      </c>
      <c r="D55" s="30" t="s">
        <v>6</v>
      </c>
      <c r="E55" s="39">
        <v>11</v>
      </c>
      <c r="F55" s="3">
        <v>59</v>
      </c>
      <c r="G55" s="3">
        <f t="shared" si="0"/>
        <v>115.39397</v>
      </c>
      <c r="H55" s="3">
        <f>E55*F55</f>
        <v>649</v>
      </c>
      <c r="I55" s="3">
        <f>H55</f>
        <v>649</v>
      </c>
      <c r="J55" s="54"/>
      <c r="K55" s="51"/>
      <c r="L55" s="51"/>
    </row>
    <row r="56" spans="1:12" s="9" customFormat="1" ht="15.75" x14ac:dyDescent="0.25">
      <c r="A56" s="47"/>
      <c r="B56" s="45"/>
      <c r="C56" s="4"/>
      <c r="D56" s="5" t="s">
        <v>4</v>
      </c>
      <c r="E56" s="6">
        <f>SUM(E55:E55)</f>
        <v>11</v>
      </c>
      <c r="F56" s="7"/>
      <c r="G56" s="42"/>
      <c r="H56" s="8"/>
      <c r="I56" s="8">
        <f>SUM(I55:I55)</f>
        <v>649</v>
      </c>
      <c r="J56" s="54"/>
      <c r="K56" s="51"/>
      <c r="L56" s="51"/>
    </row>
    <row r="57" spans="1:12" s="9" customFormat="1" ht="15.75" x14ac:dyDescent="0.25">
      <c r="A57" s="47"/>
      <c r="B57" s="44" t="s">
        <v>11</v>
      </c>
      <c r="C57" s="29" t="s">
        <v>5</v>
      </c>
      <c r="D57" s="30" t="s">
        <v>7</v>
      </c>
      <c r="E57" s="32">
        <v>90</v>
      </c>
      <c r="F57" s="3">
        <v>102</v>
      </c>
      <c r="G57" s="3">
        <f t="shared" si="0"/>
        <v>199.49465999999998</v>
      </c>
      <c r="H57" s="3">
        <f>E57*F57</f>
        <v>9180</v>
      </c>
      <c r="I57" s="3">
        <f>H57</f>
        <v>9180</v>
      </c>
      <c r="J57" s="54"/>
      <c r="K57" s="51"/>
      <c r="L57" s="51"/>
    </row>
    <row r="58" spans="1:12" s="9" customFormat="1" ht="15.75" x14ac:dyDescent="0.25">
      <c r="A58" s="47"/>
      <c r="B58" s="44"/>
      <c r="C58" s="29" t="s">
        <v>5</v>
      </c>
      <c r="D58" s="30" t="s">
        <v>6</v>
      </c>
      <c r="E58" s="32">
        <v>15</v>
      </c>
      <c r="F58" s="3">
        <v>92</v>
      </c>
      <c r="G58" s="3">
        <f t="shared" si="0"/>
        <v>179.93636000000001</v>
      </c>
      <c r="H58" s="3">
        <f>E58*F58</f>
        <v>1380</v>
      </c>
      <c r="I58" s="3">
        <f>H58</f>
        <v>1380</v>
      </c>
      <c r="J58" s="54"/>
      <c r="K58" s="51"/>
      <c r="L58" s="51"/>
    </row>
    <row r="59" spans="1:12" s="9" customFormat="1" ht="15.75" x14ac:dyDescent="0.25">
      <c r="A59" s="47"/>
      <c r="B59" s="45"/>
      <c r="C59" s="4"/>
      <c r="D59" s="5" t="s">
        <v>4</v>
      </c>
      <c r="E59" s="6">
        <f>SUM(E57:E58)</f>
        <v>105</v>
      </c>
      <c r="F59" s="7"/>
      <c r="G59" s="42"/>
      <c r="H59" s="8"/>
      <c r="I59" s="8">
        <f>SUM(I57:I58)</f>
        <v>10560</v>
      </c>
      <c r="J59" s="54"/>
      <c r="K59" s="51"/>
      <c r="L59" s="51"/>
    </row>
    <row r="60" spans="1:12" s="9" customFormat="1" ht="15.75" x14ac:dyDescent="0.25">
      <c r="A60" s="47"/>
      <c r="B60" s="44" t="s">
        <v>12</v>
      </c>
      <c r="C60" s="29" t="s">
        <v>5</v>
      </c>
      <c r="D60" s="30" t="s">
        <v>7</v>
      </c>
      <c r="E60" s="32">
        <v>36</v>
      </c>
      <c r="F60" s="3">
        <v>102</v>
      </c>
      <c r="G60" s="3">
        <f t="shared" si="0"/>
        <v>199.49465999999998</v>
      </c>
      <c r="H60" s="3">
        <f>E60*F60</f>
        <v>3672</v>
      </c>
      <c r="I60" s="3">
        <f>H60</f>
        <v>3672</v>
      </c>
      <c r="J60" s="54"/>
      <c r="K60" s="51"/>
      <c r="L60" s="51"/>
    </row>
    <row r="61" spans="1:12" s="9" customFormat="1" ht="15.75" x14ac:dyDescent="0.25">
      <c r="A61" s="47"/>
      <c r="B61" s="44"/>
      <c r="C61" s="29" t="s">
        <v>5</v>
      </c>
      <c r="D61" s="30" t="s">
        <v>6</v>
      </c>
      <c r="E61" s="32">
        <v>126</v>
      </c>
      <c r="F61" s="3">
        <v>92</v>
      </c>
      <c r="G61" s="3">
        <f t="shared" si="0"/>
        <v>179.93636000000001</v>
      </c>
      <c r="H61" s="3">
        <f>E61*F61</f>
        <v>11592</v>
      </c>
      <c r="I61" s="3">
        <f>H61</f>
        <v>11592</v>
      </c>
      <c r="J61" s="54"/>
      <c r="K61" s="51"/>
      <c r="L61" s="51"/>
    </row>
    <row r="62" spans="1:12" s="9" customFormat="1" ht="15.75" x14ac:dyDescent="0.25">
      <c r="A62" s="47"/>
      <c r="B62" s="45"/>
      <c r="C62" s="4"/>
      <c r="D62" s="5" t="s">
        <v>4</v>
      </c>
      <c r="E62" s="6">
        <f>SUM(E60:E61)</f>
        <v>162</v>
      </c>
      <c r="F62" s="7"/>
      <c r="G62" s="42"/>
      <c r="H62" s="8"/>
      <c r="I62" s="8">
        <f>SUM(I60:I61)</f>
        <v>15264</v>
      </c>
      <c r="J62" s="54"/>
      <c r="K62" s="51"/>
      <c r="L62" s="51"/>
    </row>
    <row r="63" spans="1:12" s="9" customFormat="1" ht="15.75" x14ac:dyDescent="0.25">
      <c r="A63" s="47"/>
      <c r="B63" s="44" t="s">
        <v>13</v>
      </c>
      <c r="C63" s="29" t="s">
        <v>5</v>
      </c>
      <c r="D63" s="30" t="s">
        <v>7</v>
      </c>
      <c r="E63" s="32">
        <v>6</v>
      </c>
      <c r="F63" s="3">
        <v>102</v>
      </c>
      <c r="G63" s="3">
        <f t="shared" si="0"/>
        <v>199.49465999999998</v>
      </c>
      <c r="H63" s="3">
        <f>E63*F63</f>
        <v>612</v>
      </c>
      <c r="I63" s="3">
        <f>H63</f>
        <v>612</v>
      </c>
      <c r="J63" s="54"/>
      <c r="K63" s="51"/>
      <c r="L63" s="51"/>
    </row>
    <row r="64" spans="1:12" s="9" customFormat="1" ht="15.75" x14ac:dyDescent="0.25">
      <c r="A64" s="47"/>
      <c r="B64" s="44"/>
      <c r="C64" s="29" t="s">
        <v>5</v>
      </c>
      <c r="D64" s="30" t="s">
        <v>6</v>
      </c>
      <c r="E64" s="32">
        <v>39</v>
      </c>
      <c r="F64" s="3">
        <v>92</v>
      </c>
      <c r="G64" s="3">
        <f t="shared" si="0"/>
        <v>179.93636000000001</v>
      </c>
      <c r="H64" s="3">
        <f>E64*F64</f>
        <v>3588</v>
      </c>
      <c r="I64" s="3">
        <f>H64</f>
        <v>3588</v>
      </c>
      <c r="J64" s="54"/>
      <c r="K64" s="51"/>
      <c r="L64" s="51"/>
    </row>
    <row r="65" spans="1:12" s="9" customFormat="1" ht="15.75" x14ac:dyDescent="0.25">
      <c r="A65" s="47"/>
      <c r="B65" s="45"/>
      <c r="C65" s="4"/>
      <c r="D65" s="5" t="s">
        <v>4</v>
      </c>
      <c r="E65" s="6">
        <f>SUM(E63:E64)</f>
        <v>45</v>
      </c>
      <c r="F65" s="7"/>
      <c r="G65" s="42"/>
      <c r="H65" s="8"/>
      <c r="I65" s="8">
        <f>SUM(I63:I64)</f>
        <v>4200</v>
      </c>
      <c r="J65" s="54"/>
      <c r="K65" s="51"/>
      <c r="L65" s="51"/>
    </row>
    <row r="66" spans="1:12" s="9" customFormat="1" ht="15.75" x14ac:dyDescent="0.25">
      <c r="A66" s="47"/>
      <c r="B66" s="44" t="s">
        <v>55</v>
      </c>
      <c r="C66" s="36" t="s">
        <v>9</v>
      </c>
      <c r="D66" s="30" t="s">
        <v>6</v>
      </c>
      <c r="E66" s="37">
        <v>4</v>
      </c>
      <c r="F66" s="3">
        <v>59</v>
      </c>
      <c r="G66" s="3">
        <f t="shared" si="0"/>
        <v>115.39397</v>
      </c>
      <c r="H66" s="3">
        <f>E66*F66</f>
        <v>236</v>
      </c>
      <c r="I66" s="3">
        <f>H66</f>
        <v>236</v>
      </c>
      <c r="J66" s="54"/>
      <c r="K66" s="51"/>
      <c r="L66" s="51"/>
    </row>
    <row r="67" spans="1:12" s="9" customFormat="1" ht="15.75" x14ac:dyDescent="0.25">
      <c r="A67" s="47"/>
      <c r="B67" s="45"/>
      <c r="C67" s="4"/>
      <c r="D67" s="5" t="s">
        <v>4</v>
      </c>
      <c r="E67" s="6">
        <f>SUM(E66:E66)</f>
        <v>4</v>
      </c>
      <c r="F67" s="7"/>
      <c r="G67" s="42"/>
      <c r="H67" s="8"/>
      <c r="I67" s="8">
        <f>SUM(I66:I66)</f>
        <v>236</v>
      </c>
      <c r="J67" s="54"/>
      <c r="K67" s="51"/>
      <c r="L67" s="51"/>
    </row>
    <row r="68" spans="1:12" s="9" customFormat="1" ht="15.75" x14ac:dyDescent="0.25">
      <c r="A68" s="47"/>
      <c r="B68" s="44" t="s">
        <v>14</v>
      </c>
      <c r="C68" s="29" t="s">
        <v>5</v>
      </c>
      <c r="D68" s="30" t="s">
        <v>7</v>
      </c>
      <c r="E68" s="32">
        <v>3</v>
      </c>
      <c r="F68" s="3">
        <v>102</v>
      </c>
      <c r="G68" s="3">
        <f t="shared" si="0"/>
        <v>199.49465999999998</v>
      </c>
      <c r="H68" s="3">
        <f>E68*F68</f>
        <v>306</v>
      </c>
      <c r="I68" s="3">
        <f>H68</f>
        <v>306</v>
      </c>
      <c r="J68" s="54"/>
      <c r="K68" s="51"/>
      <c r="L68" s="51"/>
    </row>
    <row r="69" spans="1:12" s="9" customFormat="1" ht="15.75" x14ac:dyDescent="0.25">
      <c r="A69" s="47"/>
      <c r="B69" s="44"/>
      <c r="C69" s="29" t="s">
        <v>5</v>
      </c>
      <c r="D69" s="30" t="s">
        <v>6</v>
      </c>
      <c r="E69" s="32">
        <v>13</v>
      </c>
      <c r="F69" s="3">
        <v>92</v>
      </c>
      <c r="G69" s="3">
        <f t="shared" ref="G69:G78" si="1">F69*1.95583</f>
        <v>179.93636000000001</v>
      </c>
      <c r="H69" s="3">
        <f>E69*F69</f>
        <v>1196</v>
      </c>
      <c r="I69" s="3">
        <f>H69</f>
        <v>1196</v>
      </c>
      <c r="J69" s="54"/>
      <c r="K69" s="51"/>
      <c r="L69" s="51"/>
    </row>
    <row r="70" spans="1:12" s="9" customFormat="1" ht="15.75" x14ac:dyDescent="0.25">
      <c r="A70" s="47"/>
      <c r="B70" s="45"/>
      <c r="C70" s="4"/>
      <c r="D70" s="5" t="s">
        <v>4</v>
      </c>
      <c r="E70" s="6">
        <f>SUM(E68:E69)</f>
        <v>16</v>
      </c>
      <c r="F70" s="7"/>
      <c r="G70" s="42"/>
      <c r="H70" s="8"/>
      <c r="I70" s="8">
        <f>SUM(I68:I69)</f>
        <v>1502</v>
      </c>
      <c r="J70" s="54"/>
      <c r="K70" s="51"/>
      <c r="L70" s="51"/>
    </row>
    <row r="71" spans="1:12" s="9" customFormat="1" ht="15.75" x14ac:dyDescent="0.25">
      <c r="A71" s="47"/>
      <c r="B71" s="44" t="s">
        <v>16</v>
      </c>
      <c r="C71" s="29" t="s">
        <v>5</v>
      </c>
      <c r="D71" s="30" t="s">
        <v>7</v>
      </c>
      <c r="E71" s="32">
        <v>15</v>
      </c>
      <c r="F71" s="3">
        <v>102</v>
      </c>
      <c r="G71" s="3">
        <f t="shared" si="1"/>
        <v>199.49465999999998</v>
      </c>
      <c r="H71" s="3">
        <f>E71*F71</f>
        <v>1530</v>
      </c>
      <c r="I71" s="3">
        <f>H71</f>
        <v>1530</v>
      </c>
      <c r="J71" s="54"/>
      <c r="K71" s="51"/>
      <c r="L71" s="51"/>
    </row>
    <row r="72" spans="1:12" s="9" customFormat="1" ht="15.75" x14ac:dyDescent="0.25">
      <c r="A72" s="47"/>
      <c r="B72" s="44"/>
      <c r="C72" s="29" t="s">
        <v>5</v>
      </c>
      <c r="D72" s="30" t="s">
        <v>6</v>
      </c>
      <c r="E72" s="32">
        <v>22</v>
      </c>
      <c r="F72" s="3">
        <v>92</v>
      </c>
      <c r="G72" s="3">
        <f t="shared" si="1"/>
        <v>179.93636000000001</v>
      </c>
      <c r="H72" s="3">
        <f>E72*F72</f>
        <v>2024</v>
      </c>
      <c r="I72" s="3">
        <f>H72</f>
        <v>2024</v>
      </c>
      <c r="J72" s="54"/>
      <c r="K72" s="51"/>
      <c r="L72" s="51"/>
    </row>
    <row r="73" spans="1:12" s="9" customFormat="1" ht="15.75" x14ac:dyDescent="0.25">
      <c r="A73" s="47"/>
      <c r="B73" s="45"/>
      <c r="C73" s="4"/>
      <c r="D73" s="5" t="s">
        <v>4</v>
      </c>
      <c r="E73" s="6">
        <f>SUM(E71:E72)</f>
        <v>37</v>
      </c>
      <c r="F73" s="7"/>
      <c r="G73" s="42"/>
      <c r="H73" s="8"/>
      <c r="I73" s="8">
        <f>SUM(I71:I72)</f>
        <v>3554</v>
      </c>
      <c r="J73" s="54"/>
      <c r="K73" s="51"/>
      <c r="L73" s="51"/>
    </row>
    <row r="74" spans="1:12" s="9" customFormat="1" ht="15.75" x14ac:dyDescent="0.25">
      <c r="A74" s="47"/>
      <c r="B74" s="44" t="s">
        <v>17</v>
      </c>
      <c r="C74" s="29" t="s">
        <v>5</v>
      </c>
      <c r="D74" s="30" t="s">
        <v>7</v>
      </c>
      <c r="E74" s="32">
        <v>2</v>
      </c>
      <c r="F74" s="3">
        <v>102</v>
      </c>
      <c r="G74" s="3">
        <f t="shared" si="1"/>
        <v>199.49465999999998</v>
      </c>
      <c r="H74" s="3">
        <f>E74*F74</f>
        <v>204</v>
      </c>
      <c r="I74" s="3">
        <f>H74</f>
        <v>204</v>
      </c>
      <c r="J74" s="54"/>
      <c r="K74" s="51"/>
      <c r="L74" s="51"/>
    </row>
    <row r="75" spans="1:12" s="9" customFormat="1" ht="15.75" x14ac:dyDescent="0.25">
      <c r="A75" s="47"/>
      <c r="B75" s="44"/>
      <c r="C75" s="29" t="s">
        <v>5</v>
      </c>
      <c r="D75" s="30" t="s">
        <v>6</v>
      </c>
      <c r="E75" s="32">
        <v>3</v>
      </c>
      <c r="F75" s="3">
        <v>92</v>
      </c>
      <c r="G75" s="3">
        <f t="shared" si="1"/>
        <v>179.93636000000001</v>
      </c>
      <c r="H75" s="3">
        <f>E75*F75</f>
        <v>276</v>
      </c>
      <c r="I75" s="3">
        <f>H75</f>
        <v>276</v>
      </c>
      <c r="J75" s="54"/>
      <c r="K75" s="51"/>
      <c r="L75" s="51"/>
    </row>
    <row r="76" spans="1:12" s="9" customFormat="1" ht="15.75" x14ac:dyDescent="0.25">
      <c r="A76" s="47"/>
      <c r="B76" s="45"/>
      <c r="C76" s="4"/>
      <c r="D76" s="5" t="s">
        <v>4</v>
      </c>
      <c r="E76" s="6">
        <f>SUM(E74:E75)</f>
        <v>5</v>
      </c>
      <c r="F76" s="7"/>
      <c r="G76" s="42"/>
      <c r="H76" s="8"/>
      <c r="I76" s="8">
        <f>SUM(I74:I75)</f>
        <v>480</v>
      </c>
      <c r="J76" s="54"/>
      <c r="K76" s="51"/>
      <c r="L76" s="51"/>
    </row>
    <row r="77" spans="1:12" s="9" customFormat="1" ht="15.75" x14ac:dyDescent="0.25">
      <c r="A77" s="47"/>
      <c r="B77" s="49" t="s">
        <v>18</v>
      </c>
      <c r="C77" s="29" t="s">
        <v>5</v>
      </c>
      <c r="D77" s="30" t="s">
        <v>7</v>
      </c>
      <c r="E77" s="31">
        <v>16</v>
      </c>
      <c r="F77" s="3">
        <v>102</v>
      </c>
      <c r="G77" s="3">
        <f t="shared" si="1"/>
        <v>199.49465999999998</v>
      </c>
      <c r="H77" s="3">
        <f>E77*F77</f>
        <v>1632</v>
      </c>
      <c r="I77" s="3">
        <f>H77</f>
        <v>1632</v>
      </c>
      <c r="J77" s="54"/>
      <c r="K77" s="51"/>
      <c r="L77" s="51"/>
    </row>
    <row r="78" spans="1:12" s="9" customFormat="1" ht="15.75" x14ac:dyDescent="0.25">
      <c r="A78" s="47"/>
      <c r="B78" s="44"/>
      <c r="C78" s="29" t="s">
        <v>5</v>
      </c>
      <c r="D78" s="30" t="s">
        <v>6</v>
      </c>
      <c r="E78" s="32">
        <v>15</v>
      </c>
      <c r="F78" s="3">
        <v>92</v>
      </c>
      <c r="G78" s="3">
        <f t="shared" si="1"/>
        <v>179.93636000000001</v>
      </c>
      <c r="H78" s="3">
        <f>E78*F78</f>
        <v>1380</v>
      </c>
      <c r="I78" s="3">
        <f>H78</f>
        <v>1380</v>
      </c>
      <c r="J78" s="54"/>
      <c r="K78" s="51"/>
      <c r="L78" s="51"/>
    </row>
    <row r="79" spans="1:12" s="9" customFormat="1" ht="15.75" x14ac:dyDescent="0.25">
      <c r="A79" s="47"/>
      <c r="B79" s="45"/>
      <c r="C79" s="4"/>
      <c r="D79" s="5" t="s">
        <v>4</v>
      </c>
      <c r="E79" s="6">
        <f>SUM(E77:E78)</f>
        <v>31</v>
      </c>
      <c r="F79" s="7"/>
      <c r="G79" s="42"/>
      <c r="H79" s="8"/>
      <c r="I79" s="8">
        <f>SUM(I77:I78)</f>
        <v>3012</v>
      </c>
      <c r="J79" s="55"/>
      <c r="K79" s="52"/>
      <c r="L79" s="52"/>
    </row>
    <row r="80" spans="1:12" s="9" customFormat="1" ht="15.75" x14ac:dyDescent="0.25">
      <c r="A80" s="48"/>
      <c r="B80" s="15"/>
      <c r="C80" s="12"/>
      <c r="D80" s="43" t="s">
        <v>62</v>
      </c>
      <c r="E80" s="13">
        <f>E79+E76+E73+E70+E67+E65+E62+E59+E56+E54+E51+E48+E44+E41+E38+E35+E33+E31+E28+E26+E24+E21+E19+E17+E15+E13+E11+E8+E5</f>
        <v>1148</v>
      </c>
      <c r="F80" s="7"/>
      <c r="G80" s="42"/>
      <c r="H80" s="14"/>
      <c r="I80" s="14">
        <f>I79+I76+I73+I70+I67+I65+I62+I59+I56+I54+I51+I48+I44+I41+I38+I35+I33+I31+I28+I26+I24+I21+I19+I17+I15+I13+I11+I8+I5</f>
        <v>98008</v>
      </c>
      <c r="J80" s="14">
        <f>I80*1.95583</f>
        <v>191686.98663999999</v>
      </c>
      <c r="K80" s="27">
        <f>I80*5%</f>
        <v>4900.4000000000005</v>
      </c>
      <c r="L80" s="27">
        <f>K80*1.95583</f>
        <v>9584.3493320000016</v>
      </c>
    </row>
  </sheetData>
  <autoFilter ref="B2:I240" xr:uid="{00000000-0009-0000-0000-000000000000}"/>
  <mergeCells count="33">
    <mergeCell ref="B14:B15"/>
    <mergeCell ref="B20:B21"/>
    <mergeCell ref="L3:L79"/>
    <mergeCell ref="J3:J79"/>
    <mergeCell ref="K3:K79"/>
    <mergeCell ref="B74:B76"/>
    <mergeCell ref="B77:B79"/>
    <mergeCell ref="B18:B19"/>
    <mergeCell ref="B25:B26"/>
    <mergeCell ref="B27:B28"/>
    <mergeCell ref="B32:B33"/>
    <mergeCell ref="B29:B31"/>
    <mergeCell ref="B34:B35"/>
    <mergeCell ref="B36:B38"/>
    <mergeCell ref="B3:B5"/>
    <mergeCell ref="B6:B8"/>
    <mergeCell ref="B9:B11"/>
    <mergeCell ref="B12:B13"/>
    <mergeCell ref="A3:A80"/>
    <mergeCell ref="B42:B44"/>
    <mergeCell ref="B45:B48"/>
    <mergeCell ref="B55:B56"/>
    <mergeCell ref="B66:B67"/>
    <mergeCell ref="B63:B65"/>
    <mergeCell ref="B60:B62"/>
    <mergeCell ref="B57:B59"/>
    <mergeCell ref="B68:B70"/>
    <mergeCell ref="B71:B73"/>
    <mergeCell ref="B49:B51"/>
    <mergeCell ref="B52:B54"/>
    <mergeCell ref="B39:B41"/>
    <mergeCell ref="B16:B17"/>
    <mergeCell ref="B22:B24"/>
  </mergeCells>
  <conditionalFormatting sqref="B1:B2">
    <cfRule type="duplicateValues" dxfId="103" priority="163"/>
    <cfRule type="duplicateValues" dxfId="102" priority="164"/>
  </conditionalFormatting>
  <conditionalFormatting sqref="B3:B5">
    <cfRule type="duplicateValues" dxfId="101" priority="193"/>
    <cfRule type="duplicateValues" dxfId="100" priority="194"/>
  </conditionalFormatting>
  <conditionalFormatting sqref="B6:B8">
    <cfRule type="duplicateValues" dxfId="99" priority="195"/>
    <cfRule type="duplicateValues" dxfId="98" priority="196"/>
  </conditionalFormatting>
  <conditionalFormatting sqref="B9:B11">
    <cfRule type="duplicateValues" dxfId="97" priority="197"/>
    <cfRule type="duplicateValues" dxfId="96" priority="198"/>
  </conditionalFormatting>
  <conditionalFormatting sqref="B12:B15">
    <cfRule type="duplicateValues" dxfId="95" priority="209"/>
    <cfRule type="duplicateValues" dxfId="94" priority="210"/>
  </conditionalFormatting>
  <conditionalFormatting sqref="B16:B17">
    <cfRule type="duplicateValues" dxfId="93" priority="221"/>
    <cfRule type="duplicateValues" dxfId="92" priority="222"/>
  </conditionalFormatting>
  <conditionalFormatting sqref="B20:B21">
    <cfRule type="duplicateValues" dxfId="91" priority="223"/>
    <cfRule type="duplicateValues" dxfId="90" priority="224"/>
  </conditionalFormatting>
  <conditionalFormatting sqref="B22:B24 B18:B19">
    <cfRule type="duplicateValues" dxfId="89" priority="233"/>
    <cfRule type="duplicateValues" dxfId="88" priority="234"/>
  </conditionalFormatting>
  <conditionalFormatting sqref="B25:B28">
    <cfRule type="duplicateValues" dxfId="87" priority="243"/>
    <cfRule type="duplicateValues" dxfId="86" priority="244"/>
  </conditionalFormatting>
  <conditionalFormatting sqref="B29:B33">
    <cfRule type="duplicateValues" dxfId="85" priority="253"/>
    <cfRule type="duplicateValues" dxfId="84" priority="254"/>
  </conditionalFormatting>
  <conditionalFormatting sqref="B34:B35">
    <cfRule type="duplicateValues" dxfId="83" priority="255"/>
    <cfRule type="duplicateValues" dxfId="82" priority="256"/>
  </conditionalFormatting>
  <conditionalFormatting sqref="B36:B38">
    <cfRule type="duplicateValues" dxfId="81" priority="435"/>
    <cfRule type="duplicateValues" dxfId="80" priority="436"/>
  </conditionalFormatting>
  <conditionalFormatting sqref="B39:B41">
    <cfRule type="duplicateValues" dxfId="79" priority="259"/>
    <cfRule type="duplicateValues" dxfId="78" priority="260"/>
  </conditionalFormatting>
  <conditionalFormatting sqref="B42:B44">
    <cfRule type="duplicateValues" dxfId="77" priority="261"/>
    <cfRule type="duplicateValues" dxfId="76" priority="262"/>
  </conditionalFormatting>
  <conditionalFormatting sqref="B45:B48">
    <cfRule type="duplicateValues" dxfId="75" priority="271"/>
    <cfRule type="duplicateValues" dxfId="74" priority="272"/>
  </conditionalFormatting>
  <conditionalFormatting sqref="B49:B51">
    <cfRule type="duplicateValues" dxfId="73" priority="273"/>
    <cfRule type="duplicateValues" dxfId="72" priority="274"/>
  </conditionalFormatting>
  <conditionalFormatting sqref="B52:B54">
    <cfRule type="duplicateValues" dxfId="71" priority="275"/>
    <cfRule type="duplicateValues" dxfId="70" priority="276"/>
  </conditionalFormatting>
  <conditionalFormatting sqref="B55:B56">
    <cfRule type="duplicateValues" dxfId="69" priority="277"/>
    <cfRule type="duplicateValues" dxfId="68" priority="278"/>
  </conditionalFormatting>
  <conditionalFormatting sqref="B57:B59">
    <cfRule type="duplicateValues" dxfId="67" priority="279"/>
    <cfRule type="duplicateValues" dxfId="66" priority="280"/>
  </conditionalFormatting>
  <conditionalFormatting sqref="B60:B65">
    <cfRule type="duplicateValues" dxfId="65" priority="437"/>
    <cfRule type="duplicateValues" dxfId="64" priority="438"/>
  </conditionalFormatting>
  <conditionalFormatting sqref="B66:B67">
    <cfRule type="duplicateValues" dxfId="63" priority="307"/>
    <cfRule type="duplicateValues" dxfId="62" priority="308"/>
  </conditionalFormatting>
  <conditionalFormatting sqref="B68:B70">
    <cfRule type="duplicateValues" dxfId="61" priority="440"/>
    <cfRule type="duplicateValues" dxfId="60" priority="439"/>
  </conditionalFormatting>
  <conditionalFormatting sqref="B71:B73">
    <cfRule type="duplicateValues" dxfId="59" priority="327"/>
    <cfRule type="duplicateValues" dxfId="58" priority="328"/>
  </conditionalFormatting>
  <conditionalFormatting sqref="B74:B76">
    <cfRule type="duplicateValues" dxfId="57" priority="329"/>
    <cfRule type="duplicateValues" dxfId="56" priority="330"/>
  </conditionalFormatting>
  <conditionalFormatting sqref="B77:B79">
    <cfRule type="duplicateValues" dxfId="55" priority="331"/>
    <cfRule type="duplicateValues" dxfId="54" priority="332"/>
  </conditionalFormatting>
  <conditionalFormatting sqref="B80">
    <cfRule type="duplicateValues" dxfId="53" priority="333"/>
    <cfRule type="duplicateValues" dxfId="52" priority="334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46367-B55B-498D-8E5D-8B4BBB2EFEBE}">
  <sheetPr>
    <pageSetUpPr fitToPage="1"/>
  </sheetPr>
  <dimension ref="A1:L80"/>
  <sheetViews>
    <sheetView topLeftCell="A3" workbookViewId="0">
      <selection activeCell="R21" sqref="R21"/>
    </sheetView>
  </sheetViews>
  <sheetFormatPr defaultRowHeight="15" x14ac:dyDescent="0.25"/>
  <cols>
    <col min="1" max="2" width="9.140625" style="28"/>
    <col min="3" max="3" width="11.5703125" style="28" customWidth="1"/>
    <col min="4" max="4" width="40.7109375" style="28" customWidth="1"/>
    <col min="5" max="5" width="12.28515625" style="28" customWidth="1"/>
    <col min="6" max="7" width="9.85546875" style="28" customWidth="1"/>
    <col min="8" max="8" width="10.28515625" style="28" customWidth="1"/>
    <col min="9" max="11" width="10.5703125" style="28" customWidth="1"/>
    <col min="12" max="12" width="11.28515625" style="28" customWidth="1"/>
    <col min="13" max="16384" width="9.140625" style="28"/>
  </cols>
  <sheetData>
    <row r="1" spans="1:12" s="9" customFormat="1" ht="15.75" x14ac:dyDescent="0.25">
      <c r="B1" s="11"/>
      <c r="D1" s="9" t="s">
        <v>60</v>
      </c>
    </row>
    <row r="2" spans="1:12" s="9" customFormat="1" ht="78.75" x14ac:dyDescent="0.25">
      <c r="A2" s="25" t="s">
        <v>39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52</v>
      </c>
      <c r="G2" s="2" t="s">
        <v>57</v>
      </c>
      <c r="H2" s="2" t="s">
        <v>53</v>
      </c>
      <c r="I2" s="2" t="s">
        <v>54</v>
      </c>
      <c r="J2" s="2" t="s">
        <v>58</v>
      </c>
      <c r="K2" s="26" t="s">
        <v>40</v>
      </c>
      <c r="L2" s="26" t="s">
        <v>59</v>
      </c>
    </row>
    <row r="3" spans="1:12" s="9" customFormat="1" ht="15.75" x14ac:dyDescent="0.25">
      <c r="A3" s="46" t="s">
        <v>61</v>
      </c>
      <c r="B3" s="44" t="s">
        <v>35</v>
      </c>
      <c r="C3" s="33" t="s">
        <v>5</v>
      </c>
      <c r="D3" s="34" t="s">
        <v>7</v>
      </c>
      <c r="E3" s="38">
        <v>33</v>
      </c>
      <c r="F3" s="3"/>
      <c r="G3" s="16"/>
      <c r="H3" s="16"/>
      <c r="I3" s="16"/>
      <c r="J3" s="53"/>
      <c r="K3" s="50"/>
      <c r="L3" s="50"/>
    </row>
    <row r="4" spans="1:12" s="9" customFormat="1" ht="15.75" x14ac:dyDescent="0.25">
      <c r="A4" s="47"/>
      <c r="B4" s="44"/>
      <c r="C4" s="29" t="s">
        <v>5</v>
      </c>
      <c r="D4" s="30" t="s">
        <v>6</v>
      </c>
      <c r="E4" s="39">
        <v>94</v>
      </c>
      <c r="F4" s="3"/>
      <c r="G4" s="3"/>
      <c r="H4" s="3"/>
      <c r="I4" s="3"/>
      <c r="J4" s="54"/>
      <c r="K4" s="51"/>
      <c r="L4" s="51"/>
    </row>
    <row r="5" spans="1:12" s="9" customFormat="1" ht="15.75" x14ac:dyDescent="0.25">
      <c r="A5" s="47"/>
      <c r="B5" s="45"/>
      <c r="C5" s="4"/>
      <c r="D5" s="5" t="s">
        <v>4</v>
      </c>
      <c r="E5" s="6">
        <f>SUM(E3:E4)</f>
        <v>127</v>
      </c>
      <c r="F5" s="7"/>
      <c r="G5" s="42"/>
      <c r="H5" s="8"/>
      <c r="I5" s="8"/>
      <c r="J5" s="54"/>
      <c r="K5" s="51"/>
      <c r="L5" s="51"/>
    </row>
    <row r="6" spans="1:12" s="9" customFormat="1" ht="15.75" x14ac:dyDescent="0.25">
      <c r="A6" s="47"/>
      <c r="B6" s="44" t="s">
        <v>37</v>
      </c>
      <c r="C6" s="29" t="s">
        <v>5</v>
      </c>
      <c r="D6" s="30" t="s">
        <v>7</v>
      </c>
      <c r="E6" s="39">
        <v>35</v>
      </c>
      <c r="F6" s="3"/>
      <c r="G6" s="3"/>
      <c r="H6" s="3"/>
      <c r="I6" s="3"/>
      <c r="J6" s="54"/>
      <c r="K6" s="51"/>
      <c r="L6" s="51"/>
    </row>
    <row r="7" spans="1:12" s="9" customFormat="1" ht="15.75" x14ac:dyDescent="0.25">
      <c r="A7" s="47"/>
      <c r="B7" s="44"/>
      <c r="C7" s="29" t="s">
        <v>5</v>
      </c>
      <c r="D7" s="30" t="s">
        <v>6</v>
      </c>
      <c r="E7" s="39">
        <v>63</v>
      </c>
      <c r="F7" s="3"/>
      <c r="G7" s="3"/>
      <c r="H7" s="3"/>
      <c r="I7" s="3"/>
      <c r="J7" s="54"/>
      <c r="K7" s="51"/>
      <c r="L7" s="51"/>
    </row>
    <row r="8" spans="1:12" s="9" customFormat="1" ht="15.75" x14ac:dyDescent="0.25">
      <c r="A8" s="47"/>
      <c r="B8" s="45"/>
      <c r="C8" s="4"/>
      <c r="D8" s="5" t="s">
        <v>4</v>
      </c>
      <c r="E8" s="6">
        <f>SUM(E6:E7)</f>
        <v>98</v>
      </c>
      <c r="F8" s="7"/>
      <c r="G8" s="42"/>
      <c r="H8" s="8"/>
      <c r="I8" s="8"/>
      <c r="J8" s="54"/>
      <c r="K8" s="51"/>
      <c r="L8" s="51"/>
    </row>
    <row r="9" spans="1:12" s="9" customFormat="1" ht="15.75" x14ac:dyDescent="0.25">
      <c r="A9" s="47"/>
      <c r="B9" s="44" t="s">
        <v>36</v>
      </c>
      <c r="C9" s="29" t="s">
        <v>5</v>
      </c>
      <c r="D9" s="30" t="s">
        <v>7</v>
      </c>
      <c r="E9" s="39">
        <v>37</v>
      </c>
      <c r="F9" s="3"/>
      <c r="G9" s="3"/>
      <c r="H9" s="3"/>
      <c r="I9" s="3"/>
      <c r="J9" s="54"/>
      <c r="K9" s="51"/>
      <c r="L9" s="51"/>
    </row>
    <row r="10" spans="1:12" s="9" customFormat="1" ht="15.75" x14ac:dyDescent="0.25">
      <c r="A10" s="47"/>
      <c r="B10" s="44"/>
      <c r="C10" s="29" t="s">
        <v>5</v>
      </c>
      <c r="D10" s="30" t="s">
        <v>6</v>
      </c>
      <c r="E10" s="39">
        <v>52</v>
      </c>
      <c r="F10" s="3"/>
      <c r="G10" s="3"/>
      <c r="H10" s="3"/>
      <c r="I10" s="3"/>
      <c r="J10" s="54"/>
      <c r="K10" s="51"/>
      <c r="L10" s="51"/>
    </row>
    <row r="11" spans="1:12" s="9" customFormat="1" ht="15.75" x14ac:dyDescent="0.25">
      <c r="A11" s="47"/>
      <c r="B11" s="45"/>
      <c r="C11" s="4"/>
      <c r="D11" s="5" t="s">
        <v>4</v>
      </c>
      <c r="E11" s="6">
        <f>SUM(E9:E10)</f>
        <v>89</v>
      </c>
      <c r="F11" s="7"/>
      <c r="G11" s="42"/>
      <c r="H11" s="8"/>
      <c r="I11" s="8"/>
      <c r="J11" s="54"/>
      <c r="K11" s="51"/>
      <c r="L11" s="51"/>
    </row>
    <row r="12" spans="1:12" s="9" customFormat="1" ht="15.75" x14ac:dyDescent="0.25">
      <c r="A12" s="47"/>
      <c r="B12" s="44" t="s">
        <v>30</v>
      </c>
      <c r="C12" s="29" t="s">
        <v>5</v>
      </c>
      <c r="D12" s="30" t="s">
        <v>6</v>
      </c>
      <c r="E12" s="32">
        <v>1</v>
      </c>
      <c r="F12" s="3"/>
      <c r="G12" s="3"/>
      <c r="H12" s="3"/>
      <c r="I12" s="3"/>
      <c r="J12" s="54"/>
      <c r="K12" s="51"/>
      <c r="L12" s="51"/>
    </row>
    <row r="13" spans="1:12" s="9" customFormat="1" ht="15.75" x14ac:dyDescent="0.25">
      <c r="A13" s="47"/>
      <c r="B13" s="45"/>
      <c r="C13" s="4"/>
      <c r="D13" s="5" t="s">
        <v>4</v>
      </c>
      <c r="E13" s="6">
        <f>SUM(E12:E12)</f>
        <v>1</v>
      </c>
      <c r="F13" s="7"/>
      <c r="G13" s="42"/>
      <c r="H13" s="8"/>
      <c r="I13" s="8"/>
      <c r="J13" s="54"/>
      <c r="K13" s="51"/>
      <c r="L13" s="51"/>
    </row>
    <row r="14" spans="1:12" s="9" customFormat="1" ht="15.75" x14ac:dyDescent="0.25">
      <c r="A14" s="47"/>
      <c r="B14" s="44" t="s">
        <v>31</v>
      </c>
      <c r="C14" s="29" t="s">
        <v>5</v>
      </c>
      <c r="D14" s="30" t="s">
        <v>6</v>
      </c>
      <c r="E14" s="32">
        <v>1</v>
      </c>
      <c r="F14" s="3"/>
      <c r="G14" s="3"/>
      <c r="H14" s="3"/>
      <c r="I14" s="3"/>
      <c r="J14" s="54"/>
      <c r="K14" s="51"/>
      <c r="L14" s="51"/>
    </row>
    <row r="15" spans="1:12" s="9" customFormat="1" ht="15.75" x14ac:dyDescent="0.25">
      <c r="A15" s="47"/>
      <c r="B15" s="45"/>
      <c r="C15" s="4"/>
      <c r="D15" s="5" t="s">
        <v>4</v>
      </c>
      <c r="E15" s="6">
        <f>SUM(E14:E14)</f>
        <v>1</v>
      </c>
      <c r="F15" s="7"/>
      <c r="G15" s="42"/>
      <c r="H15" s="8"/>
      <c r="I15" s="8"/>
      <c r="J15" s="54"/>
      <c r="K15" s="51"/>
      <c r="L15" s="51"/>
    </row>
    <row r="16" spans="1:12" s="9" customFormat="1" ht="15.75" x14ac:dyDescent="0.25">
      <c r="A16" s="47"/>
      <c r="B16" s="44" t="s">
        <v>28</v>
      </c>
      <c r="C16" s="29" t="s">
        <v>5</v>
      </c>
      <c r="D16" s="30" t="s">
        <v>6</v>
      </c>
      <c r="E16" s="32">
        <v>5</v>
      </c>
      <c r="F16" s="3"/>
      <c r="G16" s="3"/>
      <c r="H16" s="3"/>
      <c r="I16" s="3"/>
      <c r="J16" s="54"/>
      <c r="K16" s="51"/>
      <c r="L16" s="51"/>
    </row>
    <row r="17" spans="1:12" s="9" customFormat="1" ht="15.75" x14ac:dyDescent="0.25">
      <c r="A17" s="47"/>
      <c r="B17" s="45"/>
      <c r="C17" s="4"/>
      <c r="D17" s="5" t="s">
        <v>4</v>
      </c>
      <c r="E17" s="6">
        <f>SUM(E16:E16)</f>
        <v>5</v>
      </c>
      <c r="F17" s="7"/>
      <c r="G17" s="42"/>
      <c r="H17" s="8"/>
      <c r="I17" s="8"/>
      <c r="J17" s="54"/>
      <c r="K17" s="51"/>
      <c r="L17" s="51"/>
    </row>
    <row r="18" spans="1:12" s="9" customFormat="1" ht="15.75" x14ac:dyDescent="0.25">
      <c r="A18" s="47"/>
      <c r="B18" s="44" t="s">
        <v>29</v>
      </c>
      <c r="C18" s="29" t="s">
        <v>5</v>
      </c>
      <c r="D18" s="30" t="s">
        <v>6</v>
      </c>
      <c r="E18" s="32">
        <v>1</v>
      </c>
      <c r="F18" s="3"/>
      <c r="G18" s="3"/>
      <c r="H18" s="3"/>
      <c r="I18" s="3"/>
      <c r="J18" s="54"/>
      <c r="K18" s="51"/>
      <c r="L18" s="51"/>
    </row>
    <row r="19" spans="1:12" s="9" customFormat="1" ht="15.75" x14ac:dyDescent="0.25">
      <c r="A19" s="47"/>
      <c r="B19" s="45"/>
      <c r="C19" s="4"/>
      <c r="D19" s="5" t="s">
        <v>4</v>
      </c>
      <c r="E19" s="6">
        <f>SUM(E18:E18)</f>
        <v>1</v>
      </c>
      <c r="F19" s="7"/>
      <c r="G19" s="42"/>
      <c r="H19" s="8"/>
      <c r="I19" s="8"/>
      <c r="J19" s="54"/>
      <c r="K19" s="51"/>
      <c r="L19" s="51"/>
    </row>
    <row r="20" spans="1:12" s="9" customFormat="1" ht="15.75" x14ac:dyDescent="0.25">
      <c r="A20" s="47"/>
      <c r="B20" s="44" t="s">
        <v>32</v>
      </c>
      <c r="C20" s="29" t="s">
        <v>5</v>
      </c>
      <c r="D20" s="30" t="s">
        <v>6</v>
      </c>
      <c r="E20" s="40">
        <v>2</v>
      </c>
      <c r="F20" s="3"/>
      <c r="G20" s="3"/>
      <c r="H20" s="3"/>
      <c r="I20" s="3"/>
      <c r="J20" s="54"/>
      <c r="K20" s="51"/>
      <c r="L20" s="51"/>
    </row>
    <row r="21" spans="1:12" s="9" customFormat="1" ht="15.75" x14ac:dyDescent="0.25">
      <c r="A21" s="47"/>
      <c r="B21" s="45"/>
      <c r="C21" s="4"/>
      <c r="D21" s="5" t="s">
        <v>4</v>
      </c>
      <c r="E21" s="6">
        <f>SUM(E20:E20)</f>
        <v>2</v>
      </c>
      <c r="F21" s="7"/>
      <c r="G21" s="42"/>
      <c r="H21" s="8"/>
      <c r="I21" s="8"/>
      <c r="J21" s="54"/>
      <c r="K21" s="51"/>
      <c r="L21" s="51"/>
    </row>
    <row r="22" spans="1:12" s="9" customFormat="1" ht="15.75" x14ac:dyDescent="0.25">
      <c r="A22" s="47"/>
      <c r="B22" s="44" t="s">
        <v>33</v>
      </c>
      <c r="C22" s="29" t="s">
        <v>5</v>
      </c>
      <c r="D22" s="30" t="s">
        <v>7</v>
      </c>
      <c r="E22" s="41">
        <v>2</v>
      </c>
      <c r="F22" s="3"/>
      <c r="G22" s="3"/>
      <c r="H22" s="3"/>
      <c r="I22" s="3"/>
      <c r="J22" s="54"/>
      <c r="K22" s="51"/>
      <c r="L22" s="51"/>
    </row>
    <row r="23" spans="1:12" s="9" customFormat="1" ht="15.75" x14ac:dyDescent="0.25">
      <c r="A23" s="47"/>
      <c r="B23" s="44"/>
      <c r="C23" s="29" t="s">
        <v>5</v>
      </c>
      <c r="D23" s="30" t="s">
        <v>6</v>
      </c>
      <c r="E23" s="41">
        <v>4</v>
      </c>
      <c r="F23" s="3"/>
      <c r="G23" s="3"/>
      <c r="H23" s="3"/>
      <c r="I23" s="3"/>
      <c r="J23" s="54"/>
      <c r="K23" s="51"/>
      <c r="L23" s="51"/>
    </row>
    <row r="24" spans="1:12" s="9" customFormat="1" ht="15.75" x14ac:dyDescent="0.25">
      <c r="A24" s="47"/>
      <c r="B24" s="45"/>
      <c r="C24" s="4"/>
      <c r="D24" s="5" t="s">
        <v>4</v>
      </c>
      <c r="E24" s="6">
        <f>SUM(E22:E23)</f>
        <v>6</v>
      </c>
      <c r="F24" s="7"/>
      <c r="G24" s="42"/>
      <c r="H24" s="8"/>
      <c r="I24" s="8"/>
      <c r="J24" s="54"/>
      <c r="K24" s="51"/>
      <c r="L24" s="51"/>
    </row>
    <row r="25" spans="1:12" s="9" customFormat="1" ht="15.75" x14ac:dyDescent="0.25">
      <c r="A25" s="47"/>
      <c r="B25" s="44" t="s">
        <v>26</v>
      </c>
      <c r="C25" s="29" t="s">
        <v>5</v>
      </c>
      <c r="D25" s="30" t="s">
        <v>6</v>
      </c>
      <c r="E25" s="32">
        <v>9</v>
      </c>
      <c r="F25" s="3"/>
      <c r="G25" s="3"/>
      <c r="H25" s="3"/>
      <c r="I25" s="3"/>
      <c r="J25" s="54"/>
      <c r="K25" s="51"/>
      <c r="L25" s="51"/>
    </row>
    <row r="26" spans="1:12" s="9" customFormat="1" ht="15.75" x14ac:dyDescent="0.25">
      <c r="A26" s="47"/>
      <c r="B26" s="45"/>
      <c r="C26" s="4"/>
      <c r="D26" s="5" t="s">
        <v>4</v>
      </c>
      <c r="E26" s="6">
        <f>SUM(E25:E25)</f>
        <v>9</v>
      </c>
      <c r="F26" s="7"/>
      <c r="G26" s="42"/>
      <c r="H26" s="8"/>
      <c r="I26" s="8"/>
      <c r="J26" s="54"/>
      <c r="K26" s="51"/>
      <c r="L26" s="51"/>
    </row>
    <row r="27" spans="1:12" s="9" customFormat="1" ht="15.75" x14ac:dyDescent="0.25">
      <c r="A27" s="47"/>
      <c r="B27" s="44" t="s">
        <v>27</v>
      </c>
      <c r="C27" s="29" t="s">
        <v>5</v>
      </c>
      <c r="D27" s="30" t="s">
        <v>6</v>
      </c>
      <c r="E27" s="32">
        <v>7</v>
      </c>
      <c r="F27" s="3"/>
      <c r="G27" s="3"/>
      <c r="H27" s="3"/>
      <c r="I27" s="3"/>
      <c r="J27" s="54"/>
      <c r="K27" s="51"/>
      <c r="L27" s="51"/>
    </row>
    <row r="28" spans="1:12" s="9" customFormat="1" ht="15.75" x14ac:dyDescent="0.25">
      <c r="A28" s="47"/>
      <c r="B28" s="45"/>
      <c r="C28" s="4"/>
      <c r="D28" s="5" t="s">
        <v>4</v>
      </c>
      <c r="E28" s="6">
        <f>SUM(E27:E27)</f>
        <v>7</v>
      </c>
      <c r="F28" s="7"/>
      <c r="G28" s="42"/>
      <c r="H28" s="8"/>
      <c r="I28" s="8"/>
      <c r="J28" s="54"/>
      <c r="K28" s="51"/>
      <c r="L28" s="51"/>
    </row>
    <row r="29" spans="1:12" s="9" customFormat="1" ht="15.75" x14ac:dyDescent="0.25">
      <c r="A29" s="47"/>
      <c r="B29" s="49" t="s">
        <v>24</v>
      </c>
      <c r="C29" s="29" t="s">
        <v>5</v>
      </c>
      <c r="D29" s="30" t="s">
        <v>7</v>
      </c>
      <c r="E29" s="31">
        <v>2</v>
      </c>
      <c r="F29" s="3"/>
      <c r="G29" s="3"/>
      <c r="H29" s="3"/>
      <c r="I29" s="3"/>
      <c r="J29" s="54"/>
      <c r="K29" s="51"/>
      <c r="L29" s="51"/>
    </row>
    <row r="30" spans="1:12" s="9" customFormat="1" ht="15.75" x14ac:dyDescent="0.25">
      <c r="A30" s="47"/>
      <c r="B30" s="44"/>
      <c r="C30" s="29" t="s">
        <v>5</v>
      </c>
      <c r="D30" s="30" t="s">
        <v>6</v>
      </c>
      <c r="E30" s="32">
        <v>3</v>
      </c>
      <c r="F30" s="3"/>
      <c r="G30" s="3"/>
      <c r="H30" s="3"/>
      <c r="I30" s="3"/>
      <c r="J30" s="54"/>
      <c r="K30" s="51"/>
      <c r="L30" s="51"/>
    </row>
    <row r="31" spans="1:12" s="9" customFormat="1" ht="15.75" x14ac:dyDescent="0.25">
      <c r="A31" s="47"/>
      <c r="B31" s="45"/>
      <c r="C31" s="4"/>
      <c r="D31" s="5" t="s">
        <v>4</v>
      </c>
      <c r="E31" s="6">
        <f>SUM(E29:E30)</f>
        <v>5</v>
      </c>
      <c r="F31" s="7"/>
      <c r="G31" s="42"/>
      <c r="H31" s="8"/>
      <c r="I31" s="8"/>
      <c r="J31" s="54"/>
      <c r="K31" s="51"/>
      <c r="L31" s="51"/>
    </row>
    <row r="32" spans="1:12" s="9" customFormat="1" ht="15.75" x14ac:dyDescent="0.25">
      <c r="A32" s="47"/>
      <c r="B32" s="44" t="s">
        <v>25</v>
      </c>
      <c r="C32" s="29" t="s">
        <v>5</v>
      </c>
      <c r="D32" s="30" t="s">
        <v>6</v>
      </c>
      <c r="E32" s="32">
        <v>1</v>
      </c>
      <c r="F32" s="3"/>
      <c r="G32" s="3"/>
      <c r="H32" s="3"/>
      <c r="I32" s="3"/>
      <c r="J32" s="54"/>
      <c r="K32" s="51"/>
      <c r="L32" s="51"/>
    </row>
    <row r="33" spans="1:12" s="9" customFormat="1" ht="15.75" x14ac:dyDescent="0.25">
      <c r="A33" s="47"/>
      <c r="B33" s="45"/>
      <c r="C33" s="4"/>
      <c r="D33" s="5" t="s">
        <v>4</v>
      </c>
      <c r="E33" s="6">
        <f>SUM(E32:E32)</f>
        <v>1</v>
      </c>
      <c r="F33" s="7"/>
      <c r="G33" s="42"/>
      <c r="H33" s="8"/>
      <c r="I33" s="8"/>
      <c r="J33" s="54"/>
      <c r="K33" s="51"/>
      <c r="L33" s="51"/>
    </row>
    <row r="34" spans="1:12" s="9" customFormat="1" ht="15.75" x14ac:dyDescent="0.25">
      <c r="A34" s="47"/>
      <c r="B34" s="44" t="s">
        <v>34</v>
      </c>
      <c r="C34" s="41" t="s">
        <v>5</v>
      </c>
      <c r="D34" s="30" t="s">
        <v>6</v>
      </c>
      <c r="E34" s="39">
        <v>5</v>
      </c>
      <c r="F34" s="3"/>
      <c r="G34" s="3"/>
      <c r="H34" s="3"/>
      <c r="I34" s="3"/>
      <c r="J34" s="54"/>
      <c r="K34" s="51"/>
      <c r="L34" s="51"/>
    </row>
    <row r="35" spans="1:12" s="9" customFormat="1" ht="15.75" x14ac:dyDescent="0.25">
      <c r="A35" s="47"/>
      <c r="B35" s="45"/>
      <c r="C35" s="4"/>
      <c r="D35" s="5" t="s">
        <v>4</v>
      </c>
      <c r="E35" s="6">
        <f>SUM(E34:E34)</f>
        <v>5</v>
      </c>
      <c r="F35" s="7"/>
      <c r="G35" s="42"/>
      <c r="H35" s="8"/>
      <c r="I35" s="8"/>
      <c r="J35" s="54"/>
      <c r="K35" s="51"/>
      <c r="L35" s="51"/>
    </row>
    <row r="36" spans="1:12" s="9" customFormat="1" ht="15.75" x14ac:dyDescent="0.25">
      <c r="A36" s="47"/>
      <c r="B36" s="44" t="s">
        <v>15</v>
      </c>
      <c r="C36" s="29" t="s">
        <v>5</v>
      </c>
      <c r="D36" s="30" t="s">
        <v>7</v>
      </c>
      <c r="E36" s="32">
        <v>26</v>
      </c>
      <c r="F36" s="3"/>
      <c r="G36" s="3"/>
      <c r="H36" s="3"/>
      <c r="I36" s="3"/>
      <c r="J36" s="54"/>
      <c r="K36" s="51"/>
      <c r="L36" s="51"/>
    </row>
    <row r="37" spans="1:12" s="9" customFormat="1" ht="15.75" x14ac:dyDescent="0.25">
      <c r="A37" s="47"/>
      <c r="B37" s="44"/>
      <c r="C37" s="29" t="s">
        <v>5</v>
      </c>
      <c r="D37" s="30" t="s">
        <v>6</v>
      </c>
      <c r="E37" s="32">
        <v>34</v>
      </c>
      <c r="F37" s="3"/>
      <c r="G37" s="3"/>
      <c r="H37" s="3"/>
      <c r="I37" s="3"/>
      <c r="J37" s="54"/>
      <c r="K37" s="51"/>
      <c r="L37" s="51"/>
    </row>
    <row r="38" spans="1:12" s="9" customFormat="1" ht="15.75" x14ac:dyDescent="0.25">
      <c r="A38" s="47"/>
      <c r="B38" s="45"/>
      <c r="C38" s="4"/>
      <c r="D38" s="5" t="s">
        <v>4</v>
      </c>
      <c r="E38" s="6">
        <f>SUM(E36:E37)</f>
        <v>60</v>
      </c>
      <c r="F38" s="7"/>
      <c r="G38" s="42"/>
      <c r="H38" s="8"/>
      <c r="I38" s="8"/>
      <c r="J38" s="54"/>
      <c r="K38" s="51"/>
      <c r="L38" s="51"/>
    </row>
    <row r="39" spans="1:12" s="9" customFormat="1" ht="15.75" x14ac:dyDescent="0.25">
      <c r="A39" s="47"/>
      <c r="B39" s="44" t="s">
        <v>19</v>
      </c>
      <c r="C39" s="33" t="s">
        <v>10</v>
      </c>
      <c r="D39" s="34" t="s">
        <v>7</v>
      </c>
      <c r="E39" s="35">
        <v>18</v>
      </c>
      <c r="F39" s="16"/>
      <c r="G39" s="3"/>
      <c r="H39" s="16"/>
      <c r="I39" s="16"/>
      <c r="J39" s="54"/>
      <c r="K39" s="51"/>
      <c r="L39" s="51"/>
    </row>
    <row r="40" spans="1:12" s="9" customFormat="1" ht="15.75" x14ac:dyDescent="0.25">
      <c r="A40" s="47"/>
      <c r="B40" s="44"/>
      <c r="C40" s="29" t="s">
        <v>10</v>
      </c>
      <c r="D40" s="30" t="s">
        <v>6</v>
      </c>
      <c r="E40" s="32">
        <v>29</v>
      </c>
      <c r="F40" s="3"/>
      <c r="G40" s="3"/>
      <c r="H40" s="3"/>
      <c r="I40" s="3"/>
      <c r="J40" s="54"/>
      <c r="K40" s="51"/>
      <c r="L40" s="51"/>
    </row>
    <row r="41" spans="1:12" s="9" customFormat="1" ht="15.75" x14ac:dyDescent="0.25">
      <c r="A41" s="47"/>
      <c r="B41" s="45"/>
      <c r="C41" s="4"/>
      <c r="D41" s="5" t="s">
        <v>4</v>
      </c>
      <c r="E41" s="6">
        <f>SUM(E39:E40)</f>
        <v>47</v>
      </c>
      <c r="F41" s="7"/>
      <c r="G41" s="42"/>
      <c r="H41" s="8"/>
      <c r="I41" s="8"/>
      <c r="J41" s="54"/>
      <c r="K41" s="51"/>
      <c r="L41" s="51"/>
    </row>
    <row r="42" spans="1:12" s="9" customFormat="1" ht="15.75" x14ac:dyDescent="0.25">
      <c r="A42" s="47"/>
      <c r="B42" s="49" t="s">
        <v>20</v>
      </c>
      <c r="C42" s="29" t="s">
        <v>10</v>
      </c>
      <c r="D42" s="30" t="s">
        <v>7</v>
      </c>
      <c r="E42" s="31">
        <v>19</v>
      </c>
      <c r="F42" s="3"/>
      <c r="G42" s="3"/>
      <c r="H42" s="3"/>
      <c r="I42" s="3"/>
      <c r="J42" s="54"/>
      <c r="K42" s="51"/>
      <c r="L42" s="51"/>
    </row>
    <row r="43" spans="1:12" s="9" customFormat="1" ht="15.75" x14ac:dyDescent="0.25">
      <c r="A43" s="47"/>
      <c r="B43" s="44"/>
      <c r="C43" s="29" t="s">
        <v>10</v>
      </c>
      <c r="D43" s="30" t="s">
        <v>6</v>
      </c>
      <c r="E43" s="32">
        <v>62</v>
      </c>
      <c r="F43" s="3"/>
      <c r="G43" s="3"/>
      <c r="H43" s="3"/>
      <c r="I43" s="3"/>
      <c r="J43" s="54"/>
      <c r="K43" s="51"/>
      <c r="L43" s="51"/>
    </row>
    <row r="44" spans="1:12" s="9" customFormat="1" ht="15.75" x14ac:dyDescent="0.25">
      <c r="A44" s="47"/>
      <c r="B44" s="45"/>
      <c r="C44" s="4"/>
      <c r="D44" s="5" t="s">
        <v>4</v>
      </c>
      <c r="E44" s="6">
        <f>SUM(E42:E43)</f>
        <v>81</v>
      </c>
      <c r="F44" s="7"/>
      <c r="G44" s="42"/>
      <c r="H44" s="8"/>
      <c r="I44" s="8"/>
      <c r="J44" s="54"/>
      <c r="K44" s="51"/>
      <c r="L44" s="51"/>
    </row>
    <row r="45" spans="1:12" s="9" customFormat="1" ht="15.75" x14ac:dyDescent="0.25">
      <c r="A45" s="47"/>
      <c r="B45" s="49" t="s">
        <v>21</v>
      </c>
      <c r="C45" s="29" t="s">
        <v>10</v>
      </c>
      <c r="D45" s="30" t="s">
        <v>7</v>
      </c>
      <c r="E45" s="31">
        <v>15</v>
      </c>
      <c r="F45" s="3"/>
      <c r="G45" s="3"/>
      <c r="H45" s="3"/>
      <c r="I45" s="3"/>
      <c r="J45" s="54"/>
      <c r="K45" s="51"/>
      <c r="L45" s="51"/>
    </row>
    <row r="46" spans="1:12" s="9" customFormat="1" ht="15.75" x14ac:dyDescent="0.25">
      <c r="A46" s="47"/>
      <c r="B46" s="44"/>
      <c r="C46" s="29" t="s">
        <v>10</v>
      </c>
      <c r="D46" s="30" t="s">
        <v>6</v>
      </c>
      <c r="E46" s="32">
        <v>8</v>
      </c>
      <c r="F46" s="3"/>
      <c r="G46" s="3"/>
      <c r="H46" s="3"/>
      <c r="I46" s="3"/>
      <c r="J46" s="54"/>
      <c r="K46" s="51"/>
      <c r="L46" s="51"/>
    </row>
    <row r="47" spans="1:12" s="9" customFormat="1" ht="15.75" x14ac:dyDescent="0.25">
      <c r="A47" s="47"/>
      <c r="B47" s="44"/>
      <c r="C47" s="29" t="s">
        <v>9</v>
      </c>
      <c r="D47" s="30" t="s">
        <v>6</v>
      </c>
      <c r="E47" s="32">
        <v>1</v>
      </c>
      <c r="F47" s="3"/>
      <c r="G47" s="3"/>
      <c r="H47" s="3"/>
      <c r="I47" s="3"/>
      <c r="J47" s="54"/>
      <c r="K47" s="51"/>
      <c r="L47" s="51"/>
    </row>
    <row r="48" spans="1:12" s="9" customFormat="1" ht="15.75" x14ac:dyDescent="0.25">
      <c r="A48" s="47"/>
      <c r="B48" s="45"/>
      <c r="C48" s="4"/>
      <c r="D48" s="5" t="s">
        <v>4</v>
      </c>
      <c r="E48" s="6">
        <f>SUM(E45:E47)</f>
        <v>24</v>
      </c>
      <c r="F48" s="7"/>
      <c r="G48" s="42"/>
      <c r="H48" s="8"/>
      <c r="I48" s="8"/>
      <c r="J48" s="54"/>
      <c r="K48" s="51"/>
      <c r="L48" s="51"/>
    </row>
    <row r="49" spans="1:12" s="9" customFormat="1" ht="15.75" x14ac:dyDescent="0.25">
      <c r="A49" s="47"/>
      <c r="B49" s="49" t="s">
        <v>22</v>
      </c>
      <c r="C49" s="29" t="s">
        <v>10</v>
      </c>
      <c r="D49" s="30" t="s">
        <v>7</v>
      </c>
      <c r="E49" s="31">
        <v>59</v>
      </c>
      <c r="F49" s="3"/>
      <c r="G49" s="3"/>
      <c r="H49" s="3"/>
      <c r="I49" s="3"/>
      <c r="J49" s="54"/>
      <c r="K49" s="51"/>
      <c r="L49" s="51"/>
    </row>
    <row r="50" spans="1:12" s="9" customFormat="1" ht="15.75" x14ac:dyDescent="0.25">
      <c r="A50" s="47"/>
      <c r="B50" s="44"/>
      <c r="C50" s="29" t="s">
        <v>10</v>
      </c>
      <c r="D50" s="30" t="s">
        <v>6</v>
      </c>
      <c r="E50" s="32">
        <v>69</v>
      </c>
      <c r="F50" s="3"/>
      <c r="G50" s="3"/>
      <c r="H50" s="3"/>
      <c r="I50" s="3"/>
      <c r="J50" s="54"/>
      <c r="K50" s="51"/>
      <c r="L50" s="51"/>
    </row>
    <row r="51" spans="1:12" s="9" customFormat="1" ht="15.75" x14ac:dyDescent="0.25">
      <c r="A51" s="47"/>
      <c r="B51" s="45"/>
      <c r="C51" s="4"/>
      <c r="D51" s="5" t="s">
        <v>4</v>
      </c>
      <c r="E51" s="6">
        <f>SUM(E49:E50)</f>
        <v>128</v>
      </c>
      <c r="F51" s="7"/>
      <c r="G51" s="42"/>
      <c r="H51" s="8"/>
      <c r="I51" s="8"/>
      <c r="J51" s="54"/>
      <c r="K51" s="51"/>
      <c r="L51" s="51"/>
    </row>
    <row r="52" spans="1:12" s="9" customFormat="1" ht="15.75" x14ac:dyDescent="0.25">
      <c r="A52" s="47"/>
      <c r="B52" s="49" t="s">
        <v>23</v>
      </c>
      <c r="C52" s="29" t="s">
        <v>10</v>
      </c>
      <c r="D52" s="30" t="s">
        <v>7</v>
      </c>
      <c r="E52" s="31">
        <v>15</v>
      </c>
      <c r="F52" s="3"/>
      <c r="G52" s="3"/>
      <c r="H52" s="3"/>
      <c r="I52" s="3"/>
      <c r="J52" s="54"/>
      <c r="K52" s="51"/>
      <c r="L52" s="51"/>
    </row>
    <row r="53" spans="1:12" s="9" customFormat="1" ht="15.75" x14ac:dyDescent="0.25">
      <c r="A53" s="47"/>
      <c r="B53" s="44"/>
      <c r="C53" s="29" t="s">
        <v>10</v>
      </c>
      <c r="D53" s="30" t="s">
        <v>6</v>
      </c>
      <c r="E53" s="32">
        <v>20</v>
      </c>
      <c r="F53" s="3"/>
      <c r="G53" s="3"/>
      <c r="H53" s="3"/>
      <c r="I53" s="3"/>
      <c r="J53" s="54"/>
      <c r="K53" s="51"/>
      <c r="L53" s="51"/>
    </row>
    <row r="54" spans="1:12" s="9" customFormat="1" ht="15.75" x14ac:dyDescent="0.25">
      <c r="A54" s="47"/>
      <c r="B54" s="45"/>
      <c r="C54" s="4"/>
      <c r="D54" s="5" t="s">
        <v>4</v>
      </c>
      <c r="E54" s="6">
        <f>SUM(E52:E53)</f>
        <v>35</v>
      </c>
      <c r="F54" s="7"/>
      <c r="G54" s="42"/>
      <c r="H54" s="8"/>
      <c r="I54" s="8"/>
      <c r="J54" s="54"/>
      <c r="K54" s="51"/>
      <c r="L54" s="51"/>
    </row>
    <row r="55" spans="1:12" s="9" customFormat="1" ht="15.75" x14ac:dyDescent="0.25">
      <c r="A55" s="47"/>
      <c r="B55" s="44" t="s">
        <v>38</v>
      </c>
      <c r="C55" s="29" t="s">
        <v>10</v>
      </c>
      <c r="D55" s="30" t="s">
        <v>6</v>
      </c>
      <c r="E55" s="39">
        <v>11</v>
      </c>
      <c r="F55" s="3"/>
      <c r="G55" s="3"/>
      <c r="H55" s="3"/>
      <c r="I55" s="3"/>
      <c r="J55" s="54"/>
      <c r="K55" s="51"/>
      <c r="L55" s="51"/>
    </row>
    <row r="56" spans="1:12" s="9" customFormat="1" ht="15.75" x14ac:dyDescent="0.25">
      <c r="A56" s="47"/>
      <c r="B56" s="45"/>
      <c r="C56" s="4"/>
      <c r="D56" s="5" t="s">
        <v>4</v>
      </c>
      <c r="E56" s="6">
        <f>SUM(E55:E55)</f>
        <v>11</v>
      </c>
      <c r="F56" s="7"/>
      <c r="G56" s="42"/>
      <c r="H56" s="8"/>
      <c r="I56" s="8"/>
      <c r="J56" s="54"/>
      <c r="K56" s="51"/>
      <c r="L56" s="51"/>
    </row>
    <row r="57" spans="1:12" s="9" customFormat="1" ht="15.75" x14ac:dyDescent="0.25">
      <c r="A57" s="47"/>
      <c r="B57" s="44" t="s">
        <v>11</v>
      </c>
      <c r="C57" s="29" t="s">
        <v>5</v>
      </c>
      <c r="D57" s="30" t="s">
        <v>7</v>
      </c>
      <c r="E57" s="32">
        <v>90</v>
      </c>
      <c r="F57" s="3"/>
      <c r="G57" s="3"/>
      <c r="H57" s="3"/>
      <c r="I57" s="3"/>
      <c r="J57" s="54"/>
      <c r="K57" s="51"/>
      <c r="L57" s="51"/>
    </row>
    <row r="58" spans="1:12" s="9" customFormat="1" ht="15.75" x14ac:dyDescent="0.25">
      <c r="A58" s="47"/>
      <c r="B58" s="44"/>
      <c r="C58" s="29" t="s">
        <v>5</v>
      </c>
      <c r="D58" s="30" t="s">
        <v>6</v>
      </c>
      <c r="E58" s="32">
        <v>15</v>
      </c>
      <c r="F58" s="3"/>
      <c r="G58" s="3"/>
      <c r="H58" s="3"/>
      <c r="I58" s="3"/>
      <c r="J58" s="54"/>
      <c r="K58" s="51"/>
      <c r="L58" s="51"/>
    </row>
    <row r="59" spans="1:12" s="9" customFormat="1" ht="15.75" x14ac:dyDescent="0.25">
      <c r="A59" s="47"/>
      <c r="B59" s="45"/>
      <c r="C59" s="4"/>
      <c r="D59" s="5" t="s">
        <v>4</v>
      </c>
      <c r="E59" s="6">
        <f>SUM(E57:E58)</f>
        <v>105</v>
      </c>
      <c r="F59" s="7"/>
      <c r="G59" s="42"/>
      <c r="H59" s="8"/>
      <c r="I59" s="8"/>
      <c r="J59" s="54"/>
      <c r="K59" s="51"/>
      <c r="L59" s="51"/>
    </row>
    <row r="60" spans="1:12" s="9" customFormat="1" ht="15.75" x14ac:dyDescent="0.25">
      <c r="A60" s="47"/>
      <c r="B60" s="44" t="s">
        <v>12</v>
      </c>
      <c r="C60" s="29" t="s">
        <v>5</v>
      </c>
      <c r="D60" s="30" t="s">
        <v>7</v>
      </c>
      <c r="E60" s="32">
        <v>36</v>
      </c>
      <c r="F60" s="3"/>
      <c r="G60" s="3"/>
      <c r="H60" s="3"/>
      <c r="I60" s="3"/>
      <c r="J60" s="54"/>
      <c r="K60" s="51"/>
      <c r="L60" s="51"/>
    </row>
    <row r="61" spans="1:12" s="9" customFormat="1" ht="15.75" x14ac:dyDescent="0.25">
      <c r="A61" s="47"/>
      <c r="B61" s="44"/>
      <c r="C61" s="29" t="s">
        <v>5</v>
      </c>
      <c r="D61" s="30" t="s">
        <v>6</v>
      </c>
      <c r="E61" s="32">
        <v>126</v>
      </c>
      <c r="F61" s="3"/>
      <c r="G61" s="3"/>
      <c r="H61" s="3"/>
      <c r="I61" s="3"/>
      <c r="J61" s="54"/>
      <c r="K61" s="51"/>
      <c r="L61" s="51"/>
    </row>
    <row r="62" spans="1:12" s="9" customFormat="1" ht="15.75" x14ac:dyDescent="0.25">
      <c r="A62" s="47"/>
      <c r="B62" s="45"/>
      <c r="C62" s="4"/>
      <c r="D62" s="5" t="s">
        <v>4</v>
      </c>
      <c r="E62" s="6">
        <f>SUM(E60:E61)</f>
        <v>162</v>
      </c>
      <c r="F62" s="7"/>
      <c r="G62" s="42"/>
      <c r="H62" s="8"/>
      <c r="I62" s="8"/>
      <c r="J62" s="54"/>
      <c r="K62" s="51"/>
      <c r="L62" s="51"/>
    </row>
    <row r="63" spans="1:12" s="9" customFormat="1" ht="15.75" x14ac:dyDescent="0.25">
      <c r="A63" s="47"/>
      <c r="B63" s="44" t="s">
        <v>13</v>
      </c>
      <c r="C63" s="29" t="s">
        <v>5</v>
      </c>
      <c r="D63" s="30" t="s">
        <v>7</v>
      </c>
      <c r="E63" s="32">
        <v>6</v>
      </c>
      <c r="F63" s="3"/>
      <c r="G63" s="3"/>
      <c r="H63" s="3"/>
      <c r="I63" s="3"/>
      <c r="J63" s="54"/>
      <c r="K63" s="51"/>
      <c r="L63" s="51"/>
    </row>
    <row r="64" spans="1:12" s="9" customFormat="1" ht="15.75" x14ac:dyDescent="0.25">
      <c r="A64" s="47"/>
      <c r="B64" s="44"/>
      <c r="C64" s="29" t="s">
        <v>5</v>
      </c>
      <c r="D64" s="30" t="s">
        <v>6</v>
      </c>
      <c r="E64" s="32">
        <v>39</v>
      </c>
      <c r="F64" s="3"/>
      <c r="G64" s="3"/>
      <c r="H64" s="3"/>
      <c r="I64" s="3"/>
      <c r="J64" s="54"/>
      <c r="K64" s="51"/>
      <c r="L64" s="51"/>
    </row>
    <row r="65" spans="1:12" s="9" customFormat="1" ht="15.75" x14ac:dyDescent="0.25">
      <c r="A65" s="47"/>
      <c r="B65" s="45"/>
      <c r="C65" s="4"/>
      <c r="D65" s="5" t="s">
        <v>4</v>
      </c>
      <c r="E65" s="6">
        <f>SUM(E63:E64)</f>
        <v>45</v>
      </c>
      <c r="F65" s="7"/>
      <c r="G65" s="42"/>
      <c r="H65" s="8"/>
      <c r="I65" s="8"/>
      <c r="J65" s="54"/>
      <c r="K65" s="51"/>
      <c r="L65" s="51"/>
    </row>
    <row r="66" spans="1:12" s="9" customFormat="1" ht="15.75" x14ac:dyDescent="0.25">
      <c r="A66" s="47"/>
      <c r="B66" s="44" t="s">
        <v>55</v>
      </c>
      <c r="C66" s="36" t="s">
        <v>9</v>
      </c>
      <c r="D66" s="30" t="s">
        <v>6</v>
      </c>
      <c r="E66" s="37">
        <v>4</v>
      </c>
      <c r="F66" s="3"/>
      <c r="G66" s="3"/>
      <c r="H66" s="3"/>
      <c r="I66" s="3"/>
      <c r="J66" s="54"/>
      <c r="K66" s="51"/>
      <c r="L66" s="51"/>
    </row>
    <row r="67" spans="1:12" s="9" customFormat="1" ht="15.75" x14ac:dyDescent="0.25">
      <c r="A67" s="47"/>
      <c r="B67" s="45"/>
      <c r="C67" s="4"/>
      <c r="D67" s="5" t="s">
        <v>4</v>
      </c>
      <c r="E67" s="6">
        <f>SUM(E66:E66)</f>
        <v>4</v>
      </c>
      <c r="F67" s="7"/>
      <c r="G67" s="42"/>
      <c r="H67" s="8"/>
      <c r="I67" s="8"/>
      <c r="J67" s="54"/>
      <c r="K67" s="51"/>
      <c r="L67" s="51"/>
    </row>
    <row r="68" spans="1:12" s="9" customFormat="1" ht="15.75" x14ac:dyDescent="0.25">
      <c r="A68" s="47"/>
      <c r="B68" s="44" t="s">
        <v>14</v>
      </c>
      <c r="C68" s="29" t="s">
        <v>5</v>
      </c>
      <c r="D68" s="30" t="s">
        <v>7</v>
      </c>
      <c r="E68" s="32">
        <v>3</v>
      </c>
      <c r="F68" s="3"/>
      <c r="G68" s="3"/>
      <c r="H68" s="3"/>
      <c r="I68" s="3"/>
      <c r="J68" s="54"/>
      <c r="K68" s="51"/>
      <c r="L68" s="51"/>
    </row>
    <row r="69" spans="1:12" s="9" customFormat="1" ht="15.75" x14ac:dyDescent="0.25">
      <c r="A69" s="47"/>
      <c r="B69" s="44"/>
      <c r="C69" s="29" t="s">
        <v>5</v>
      </c>
      <c r="D69" s="30" t="s">
        <v>6</v>
      </c>
      <c r="E69" s="32">
        <v>13</v>
      </c>
      <c r="F69" s="3"/>
      <c r="G69" s="3"/>
      <c r="H69" s="3"/>
      <c r="I69" s="3"/>
      <c r="J69" s="54"/>
      <c r="K69" s="51"/>
      <c r="L69" s="51"/>
    </row>
    <row r="70" spans="1:12" s="9" customFormat="1" ht="15.75" x14ac:dyDescent="0.25">
      <c r="A70" s="47"/>
      <c r="B70" s="45"/>
      <c r="C70" s="4"/>
      <c r="D70" s="5" t="s">
        <v>4</v>
      </c>
      <c r="E70" s="6">
        <f>SUM(E68:E69)</f>
        <v>16</v>
      </c>
      <c r="F70" s="7"/>
      <c r="G70" s="42"/>
      <c r="H70" s="8"/>
      <c r="I70" s="8"/>
      <c r="J70" s="54"/>
      <c r="K70" s="51"/>
      <c r="L70" s="51"/>
    </row>
    <row r="71" spans="1:12" s="9" customFormat="1" ht="15.75" x14ac:dyDescent="0.25">
      <c r="A71" s="47"/>
      <c r="B71" s="44" t="s">
        <v>16</v>
      </c>
      <c r="C71" s="29" t="s">
        <v>5</v>
      </c>
      <c r="D71" s="30" t="s">
        <v>7</v>
      </c>
      <c r="E71" s="32">
        <v>15</v>
      </c>
      <c r="F71" s="3"/>
      <c r="G71" s="3"/>
      <c r="H71" s="3"/>
      <c r="I71" s="3"/>
      <c r="J71" s="54"/>
      <c r="K71" s="51"/>
      <c r="L71" s="51"/>
    </row>
    <row r="72" spans="1:12" s="9" customFormat="1" ht="15.75" x14ac:dyDescent="0.25">
      <c r="A72" s="47"/>
      <c r="B72" s="44"/>
      <c r="C72" s="29" t="s">
        <v>5</v>
      </c>
      <c r="D72" s="30" t="s">
        <v>6</v>
      </c>
      <c r="E72" s="32">
        <v>22</v>
      </c>
      <c r="F72" s="3"/>
      <c r="G72" s="3"/>
      <c r="H72" s="3"/>
      <c r="I72" s="3"/>
      <c r="J72" s="54"/>
      <c r="K72" s="51"/>
      <c r="L72" s="51"/>
    </row>
    <row r="73" spans="1:12" s="9" customFormat="1" ht="15.75" x14ac:dyDescent="0.25">
      <c r="A73" s="47"/>
      <c r="B73" s="45"/>
      <c r="C73" s="4"/>
      <c r="D73" s="5" t="s">
        <v>4</v>
      </c>
      <c r="E73" s="6">
        <f>SUM(E71:E72)</f>
        <v>37</v>
      </c>
      <c r="F73" s="7"/>
      <c r="G73" s="42"/>
      <c r="H73" s="8"/>
      <c r="I73" s="8"/>
      <c r="J73" s="54"/>
      <c r="K73" s="51"/>
      <c r="L73" s="51"/>
    </row>
    <row r="74" spans="1:12" s="9" customFormat="1" ht="15.75" x14ac:dyDescent="0.25">
      <c r="A74" s="47"/>
      <c r="B74" s="44" t="s">
        <v>17</v>
      </c>
      <c r="C74" s="29" t="s">
        <v>5</v>
      </c>
      <c r="D74" s="30" t="s">
        <v>7</v>
      </c>
      <c r="E74" s="32">
        <v>2</v>
      </c>
      <c r="F74" s="3"/>
      <c r="G74" s="3"/>
      <c r="H74" s="3"/>
      <c r="I74" s="3"/>
      <c r="J74" s="54"/>
      <c r="K74" s="51"/>
      <c r="L74" s="51"/>
    </row>
    <row r="75" spans="1:12" s="9" customFormat="1" ht="15.75" x14ac:dyDescent="0.25">
      <c r="A75" s="47"/>
      <c r="B75" s="44"/>
      <c r="C75" s="29" t="s">
        <v>5</v>
      </c>
      <c r="D75" s="30" t="s">
        <v>6</v>
      </c>
      <c r="E75" s="32">
        <v>3</v>
      </c>
      <c r="F75" s="3"/>
      <c r="G75" s="3"/>
      <c r="H75" s="3"/>
      <c r="I75" s="3"/>
      <c r="J75" s="54"/>
      <c r="K75" s="51"/>
      <c r="L75" s="51"/>
    </row>
    <row r="76" spans="1:12" s="9" customFormat="1" ht="15.75" x14ac:dyDescent="0.25">
      <c r="A76" s="47"/>
      <c r="B76" s="45"/>
      <c r="C76" s="4"/>
      <c r="D76" s="5" t="s">
        <v>4</v>
      </c>
      <c r="E76" s="6">
        <f>SUM(E74:E75)</f>
        <v>5</v>
      </c>
      <c r="F76" s="7"/>
      <c r="G76" s="42"/>
      <c r="H76" s="8"/>
      <c r="I76" s="8"/>
      <c r="J76" s="54"/>
      <c r="K76" s="51"/>
      <c r="L76" s="51"/>
    </row>
    <row r="77" spans="1:12" s="9" customFormat="1" ht="15.75" x14ac:dyDescent="0.25">
      <c r="A77" s="47"/>
      <c r="B77" s="49" t="s">
        <v>18</v>
      </c>
      <c r="C77" s="29" t="s">
        <v>5</v>
      </c>
      <c r="D77" s="30" t="s">
        <v>7</v>
      </c>
      <c r="E77" s="31">
        <v>16</v>
      </c>
      <c r="F77" s="3"/>
      <c r="G77" s="3"/>
      <c r="H77" s="3"/>
      <c r="I77" s="3"/>
      <c r="J77" s="54"/>
      <c r="K77" s="51"/>
      <c r="L77" s="51"/>
    </row>
    <row r="78" spans="1:12" s="9" customFormat="1" ht="15.75" x14ac:dyDescent="0.25">
      <c r="A78" s="47"/>
      <c r="B78" s="44"/>
      <c r="C78" s="29" t="s">
        <v>5</v>
      </c>
      <c r="D78" s="30" t="s">
        <v>6</v>
      </c>
      <c r="E78" s="32">
        <v>15</v>
      </c>
      <c r="F78" s="3"/>
      <c r="G78" s="3"/>
      <c r="H78" s="3"/>
      <c r="I78" s="3"/>
      <c r="J78" s="54"/>
      <c r="K78" s="51"/>
      <c r="L78" s="51"/>
    </row>
    <row r="79" spans="1:12" s="9" customFormat="1" ht="15.75" x14ac:dyDescent="0.25">
      <c r="A79" s="47"/>
      <c r="B79" s="45"/>
      <c r="C79" s="4"/>
      <c r="D79" s="5" t="s">
        <v>4</v>
      </c>
      <c r="E79" s="6">
        <f>SUM(E77:E78)</f>
        <v>31</v>
      </c>
      <c r="F79" s="7"/>
      <c r="G79" s="42"/>
      <c r="H79" s="8"/>
      <c r="I79" s="8"/>
      <c r="J79" s="55"/>
      <c r="K79" s="52"/>
      <c r="L79" s="52"/>
    </row>
    <row r="80" spans="1:12" s="9" customFormat="1" ht="15.75" x14ac:dyDescent="0.25">
      <c r="A80" s="48"/>
      <c r="B80" s="15"/>
      <c r="C80" s="12"/>
      <c r="D80" s="43" t="s">
        <v>62</v>
      </c>
      <c r="E80" s="13">
        <f>E79+E76+E73+E70+E67+E65+E62+E59+E56+E54+E51+E48+E44+E41+E38+E35+E33+E31+E28+E26+E24+E21+E19+E17+E15+E13+E11+E8+E5</f>
        <v>1148</v>
      </c>
      <c r="F80" s="7"/>
      <c r="G80" s="42"/>
      <c r="H80" s="14"/>
      <c r="I80" s="14"/>
      <c r="J80" s="14"/>
      <c r="K80" s="27"/>
      <c r="L80" s="27"/>
    </row>
  </sheetData>
  <autoFilter ref="B2:I240" xr:uid="{00000000-0009-0000-0000-000000000000}"/>
  <mergeCells count="33">
    <mergeCell ref="K3:K79"/>
    <mergeCell ref="B18:B19"/>
    <mergeCell ref="B20:B21"/>
    <mergeCell ref="B22:B24"/>
    <mergeCell ref="B25:B26"/>
    <mergeCell ref="B27:B28"/>
    <mergeCell ref="B63:B65"/>
    <mergeCell ref="B32:B33"/>
    <mergeCell ref="B34:B35"/>
    <mergeCell ref="B36:B38"/>
    <mergeCell ref="B39:B41"/>
    <mergeCell ref="B42:B44"/>
    <mergeCell ref="B71:B73"/>
    <mergeCell ref="B77:B79"/>
    <mergeCell ref="A3:A80"/>
    <mergeCell ref="B3:B5"/>
    <mergeCell ref="J3:J79"/>
    <mergeCell ref="B74:B76"/>
    <mergeCell ref="B45:B48"/>
    <mergeCell ref="L3:L79"/>
    <mergeCell ref="B6:B8"/>
    <mergeCell ref="B9:B11"/>
    <mergeCell ref="B12:B13"/>
    <mergeCell ref="B14:B15"/>
    <mergeCell ref="B16:B17"/>
    <mergeCell ref="B29:B31"/>
    <mergeCell ref="B49:B51"/>
    <mergeCell ref="B52:B54"/>
    <mergeCell ref="B55:B56"/>
    <mergeCell ref="B57:B59"/>
    <mergeCell ref="B60:B62"/>
    <mergeCell ref="B66:B67"/>
    <mergeCell ref="B68:B70"/>
  </mergeCells>
  <conditionalFormatting sqref="B1:B2">
    <cfRule type="duplicateValues" dxfId="51" priority="1"/>
    <cfRule type="duplicateValues" dxfId="50" priority="2"/>
  </conditionalFormatting>
  <conditionalFormatting sqref="B3:B5">
    <cfRule type="duplicateValues" dxfId="49" priority="3"/>
    <cfRule type="duplicateValues" dxfId="48" priority="4"/>
  </conditionalFormatting>
  <conditionalFormatting sqref="B6:B8">
    <cfRule type="duplicateValues" dxfId="47" priority="5"/>
    <cfRule type="duplicateValues" dxfId="46" priority="6"/>
  </conditionalFormatting>
  <conditionalFormatting sqref="B9:B11">
    <cfRule type="duplicateValues" dxfId="45" priority="7"/>
    <cfRule type="duplicateValues" dxfId="44" priority="8"/>
  </conditionalFormatting>
  <conditionalFormatting sqref="B12:B15">
    <cfRule type="duplicateValues" dxfId="43" priority="9"/>
    <cfRule type="duplicateValues" dxfId="42" priority="10"/>
  </conditionalFormatting>
  <conditionalFormatting sqref="B16:B17">
    <cfRule type="duplicateValues" dxfId="41" priority="11"/>
    <cfRule type="duplicateValues" dxfId="40" priority="12"/>
  </conditionalFormatting>
  <conditionalFormatting sqref="B20:B21">
    <cfRule type="duplicateValues" dxfId="39" priority="13"/>
    <cfRule type="duplicateValues" dxfId="38" priority="14"/>
  </conditionalFormatting>
  <conditionalFormatting sqref="B22:B24 B18:B19">
    <cfRule type="duplicateValues" dxfId="37" priority="15"/>
    <cfRule type="duplicateValues" dxfId="36" priority="16"/>
  </conditionalFormatting>
  <conditionalFormatting sqref="B25:B28">
    <cfRule type="duplicateValues" dxfId="35" priority="17"/>
    <cfRule type="duplicateValues" dxfId="34" priority="18"/>
  </conditionalFormatting>
  <conditionalFormatting sqref="B29:B33">
    <cfRule type="duplicateValues" dxfId="33" priority="19"/>
    <cfRule type="duplicateValues" dxfId="32" priority="20"/>
  </conditionalFormatting>
  <conditionalFormatting sqref="B34:B35">
    <cfRule type="duplicateValues" dxfId="31" priority="21"/>
    <cfRule type="duplicateValues" dxfId="30" priority="22"/>
  </conditionalFormatting>
  <conditionalFormatting sqref="B36:B38">
    <cfRule type="duplicateValues" dxfId="29" priority="83"/>
    <cfRule type="duplicateValues" dxfId="28" priority="84"/>
  </conditionalFormatting>
  <conditionalFormatting sqref="B39:B41">
    <cfRule type="duplicateValues" dxfId="27" priority="23"/>
    <cfRule type="duplicateValues" dxfId="26" priority="24"/>
  </conditionalFormatting>
  <conditionalFormatting sqref="B42:B44">
    <cfRule type="duplicateValues" dxfId="25" priority="25"/>
    <cfRule type="duplicateValues" dxfId="24" priority="26"/>
  </conditionalFormatting>
  <conditionalFormatting sqref="B45:B48">
    <cfRule type="duplicateValues" dxfId="23" priority="27"/>
    <cfRule type="duplicateValues" dxfId="22" priority="28"/>
  </conditionalFormatting>
  <conditionalFormatting sqref="B49:B51">
    <cfRule type="duplicateValues" dxfId="21" priority="29"/>
    <cfRule type="duplicateValues" dxfId="20" priority="30"/>
  </conditionalFormatting>
  <conditionalFormatting sqref="B52:B54">
    <cfRule type="duplicateValues" dxfId="19" priority="31"/>
    <cfRule type="duplicateValues" dxfId="18" priority="32"/>
  </conditionalFormatting>
  <conditionalFormatting sqref="B55:B56">
    <cfRule type="duplicateValues" dxfId="17" priority="33"/>
    <cfRule type="duplicateValues" dxfId="16" priority="34"/>
  </conditionalFormatting>
  <conditionalFormatting sqref="B57:B59">
    <cfRule type="duplicateValues" dxfId="15" priority="35"/>
    <cfRule type="duplicateValues" dxfId="14" priority="36"/>
  </conditionalFormatting>
  <conditionalFormatting sqref="B60:B65">
    <cfRule type="duplicateValues" dxfId="13" priority="85"/>
    <cfRule type="duplicateValues" dxfId="12" priority="86"/>
  </conditionalFormatting>
  <conditionalFormatting sqref="B66:B67">
    <cfRule type="duplicateValues" dxfId="11" priority="37"/>
    <cfRule type="duplicateValues" dxfId="10" priority="38"/>
  </conditionalFormatting>
  <conditionalFormatting sqref="B68:B70">
    <cfRule type="duplicateValues" dxfId="9" priority="88"/>
    <cfRule type="duplicateValues" dxfId="8" priority="87"/>
  </conditionalFormatting>
  <conditionalFormatting sqref="B71:B73">
    <cfRule type="duplicateValues" dxfId="7" priority="39"/>
    <cfRule type="duplicateValues" dxfId="6" priority="40"/>
  </conditionalFormatting>
  <conditionalFormatting sqref="B74:B76">
    <cfRule type="duplicateValues" dxfId="5" priority="41"/>
    <cfRule type="duplicateValues" dxfId="4" priority="42"/>
  </conditionalFormatting>
  <conditionalFormatting sqref="B77:B79">
    <cfRule type="duplicateValues" dxfId="3" priority="43"/>
    <cfRule type="duplicateValues" dxfId="2" priority="44"/>
  </conditionalFormatting>
  <conditionalFormatting sqref="B80">
    <cfRule type="duplicateValues" dxfId="1" priority="45"/>
    <cfRule type="duplicateValues" dxfId="0" priority="46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T20"/>
  <sheetViews>
    <sheetView workbookViewId="0">
      <selection activeCell="P26" sqref="P26"/>
    </sheetView>
  </sheetViews>
  <sheetFormatPr defaultRowHeight="15" x14ac:dyDescent="0.25"/>
  <cols>
    <col min="6" max="6" width="11.5703125" bestFit="1" customWidth="1"/>
  </cols>
  <sheetData>
    <row r="4" spans="3:20" x14ac:dyDescent="0.25">
      <c r="C4" s="17"/>
      <c r="D4" s="57"/>
      <c r="E4" s="57"/>
      <c r="F4" s="57"/>
      <c r="G4" s="57"/>
      <c r="H4" s="17"/>
    </row>
    <row r="5" spans="3:20" x14ac:dyDescent="0.25">
      <c r="C5" s="17"/>
      <c r="D5" s="57" t="s">
        <v>45</v>
      </c>
      <c r="E5" s="57"/>
      <c r="F5" s="57"/>
      <c r="G5" s="57"/>
      <c r="H5" s="57"/>
      <c r="O5" s="57"/>
      <c r="P5" s="57"/>
      <c r="Q5" s="57"/>
      <c r="R5" s="57"/>
      <c r="S5" s="57"/>
      <c r="T5" s="17"/>
    </row>
    <row r="6" spans="3:20" x14ac:dyDescent="0.25">
      <c r="C6" s="17"/>
      <c r="D6" s="57" t="s">
        <v>46</v>
      </c>
      <c r="E6" s="57"/>
      <c r="F6" s="57"/>
      <c r="G6" s="57"/>
      <c r="H6" s="57"/>
      <c r="O6" s="57"/>
      <c r="P6" s="57"/>
      <c r="Q6" s="57"/>
      <c r="R6" s="57"/>
      <c r="S6" s="57"/>
      <c r="T6" s="17"/>
    </row>
    <row r="7" spans="3:20" x14ac:dyDescent="0.25">
      <c r="C7" s="17"/>
      <c r="D7" s="18"/>
      <c r="E7" s="18"/>
      <c r="F7" s="18"/>
      <c r="G7" s="18"/>
      <c r="H7" s="18"/>
      <c r="O7" s="18"/>
      <c r="P7" s="18"/>
      <c r="Q7" s="18"/>
      <c r="R7" s="18"/>
      <c r="S7" s="18"/>
      <c r="T7" s="17"/>
    </row>
    <row r="8" spans="3:20" x14ac:dyDescent="0.25">
      <c r="D8" s="57" t="s">
        <v>56</v>
      </c>
      <c r="E8" s="57"/>
      <c r="F8" s="57"/>
      <c r="G8" s="57"/>
      <c r="H8" s="57"/>
      <c r="O8" s="57"/>
      <c r="P8" s="57"/>
      <c r="Q8" s="57"/>
      <c r="R8" s="57"/>
      <c r="S8" s="57"/>
      <c r="T8" s="17"/>
    </row>
    <row r="12" spans="3:20" ht="15" customHeight="1" x14ac:dyDescent="0.25">
      <c r="C12" s="56" t="s">
        <v>39</v>
      </c>
      <c r="D12" s="56" t="s">
        <v>51</v>
      </c>
      <c r="E12" s="56"/>
      <c r="F12" s="56"/>
      <c r="G12" s="56"/>
      <c r="H12" s="56" t="s">
        <v>47</v>
      </c>
    </row>
    <row r="13" spans="3:20" ht="45" customHeight="1" x14ac:dyDescent="0.25">
      <c r="C13" s="56"/>
      <c r="D13" s="19" t="s">
        <v>41</v>
      </c>
      <c r="E13" s="19" t="s">
        <v>42</v>
      </c>
      <c r="F13" s="19" t="s">
        <v>43</v>
      </c>
      <c r="G13" s="19" t="s">
        <v>44</v>
      </c>
      <c r="H13" s="56"/>
    </row>
    <row r="14" spans="3:20" ht="15" customHeight="1" x14ac:dyDescent="0.25">
      <c r="C14" s="19" t="s">
        <v>61</v>
      </c>
      <c r="D14" s="20"/>
      <c r="E14" s="20"/>
      <c r="F14" s="20">
        <v>574</v>
      </c>
      <c r="G14" s="20">
        <v>574</v>
      </c>
      <c r="H14" s="21">
        <v>1148</v>
      </c>
    </row>
    <row r="15" spans="3:20" ht="15" customHeight="1" x14ac:dyDescent="0.25">
      <c r="C15" s="22"/>
      <c r="D15" s="22"/>
      <c r="E15" s="22"/>
      <c r="F15" s="22"/>
      <c r="G15" s="17"/>
      <c r="H15" s="17"/>
    </row>
    <row r="17" spans="3:7" ht="15" customHeight="1" x14ac:dyDescent="0.25">
      <c r="C17" s="22" t="s">
        <v>48</v>
      </c>
      <c r="D17" s="22"/>
      <c r="E17" s="22"/>
      <c r="F17" s="22" t="s">
        <v>49</v>
      </c>
      <c r="G17" s="23"/>
    </row>
    <row r="18" spans="3:7" ht="15" customHeight="1" x14ac:dyDescent="0.25">
      <c r="C18" s="17"/>
      <c r="D18" s="24"/>
      <c r="E18" s="22"/>
      <c r="F18" s="17"/>
      <c r="G18" s="17"/>
    </row>
    <row r="19" spans="3:7" ht="15" customHeight="1" x14ac:dyDescent="0.25">
      <c r="C19" s="17"/>
      <c r="D19" s="24"/>
      <c r="E19" s="22"/>
      <c r="F19" s="17"/>
      <c r="G19" s="17"/>
    </row>
    <row r="20" spans="3:7" ht="15" customHeight="1" x14ac:dyDescent="0.25">
      <c r="C20" s="22" t="s">
        <v>50</v>
      </c>
      <c r="D20" s="22"/>
      <c r="E20" s="22"/>
      <c r="F20" s="22"/>
      <c r="G20" s="17"/>
    </row>
  </sheetData>
  <mergeCells count="10">
    <mergeCell ref="H12:H13"/>
    <mergeCell ref="D4:G4"/>
    <mergeCell ref="C12:C13"/>
    <mergeCell ref="D12:G12"/>
    <mergeCell ref="O5:S5"/>
    <mergeCell ref="O6:S6"/>
    <mergeCell ref="O8:S8"/>
    <mergeCell ref="D5:H5"/>
    <mergeCell ref="D6:H6"/>
    <mergeCell ref="D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2026-01-19T10:47:21Z</cp:lastPrinted>
  <dcterms:created xsi:type="dcterms:W3CDTF">2019-10-11T07:43:52Z</dcterms:created>
  <dcterms:modified xsi:type="dcterms:W3CDTF">2026-02-24T09:41:23Z</dcterms:modified>
</cp:coreProperties>
</file>