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o\Desktop\ПРОЦЕДУРИ\ПРОЦЕДУРИ ДЪРВОДОБИВ ЗА  2026 ГОД.  СМЯДОВО\ЕЛЕКТРОНЕН ТЪРГ ПРОДАЖБА ЕДРА ПРОГНОЗНО КОЛИЧЕСТВО 2025 - ІІ част\8-12-26\"/>
    </mc:Choice>
  </mc:AlternateContent>
  <bookViews>
    <workbookView xWindow="-120" yWindow="-120" windowWidth="20736" windowHeight="11160" activeTab="2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7" i="8" l="1"/>
  <c r="I26" i="8"/>
  <c r="J26" i="8" s="1"/>
  <c r="I25" i="8"/>
  <c r="J25" i="8" s="1"/>
  <c r="I24" i="8"/>
  <c r="J24" i="8" s="1"/>
  <c r="I23" i="8"/>
  <c r="J23" i="8" s="1"/>
  <c r="I22" i="8"/>
  <c r="J22" i="8" s="1"/>
  <c r="J21" i="8"/>
  <c r="I21" i="8"/>
  <c r="I20" i="8"/>
  <c r="J20" i="8" s="1"/>
  <c r="E19" i="8"/>
  <c r="I18" i="8"/>
  <c r="J18" i="8" s="1"/>
  <c r="I17" i="8"/>
  <c r="J17" i="8" s="1"/>
  <c r="I16" i="8"/>
  <c r="J16" i="8" s="1"/>
  <c r="I15" i="8"/>
  <c r="E14" i="8"/>
  <c r="I13" i="8"/>
  <c r="J13" i="8" s="1"/>
  <c r="I12" i="8"/>
  <c r="J12" i="8" s="1"/>
  <c r="I11" i="8"/>
  <c r="J11" i="8" s="1"/>
  <c r="I10" i="8"/>
  <c r="J10" i="8" s="1"/>
  <c r="I9" i="8"/>
  <c r="J9" i="8" s="1"/>
  <c r="I8" i="8"/>
  <c r="J8" i="8" s="1"/>
  <c r="I7" i="8"/>
  <c r="J7" i="8" s="1"/>
  <c r="E28" i="8" l="1"/>
  <c r="I19" i="8"/>
  <c r="J19" i="8" s="1"/>
  <c r="I14" i="8"/>
  <c r="J14" i="8" s="1"/>
  <c r="J28" i="8" s="1"/>
  <c r="J15" i="8"/>
  <c r="I27" i="8"/>
  <c r="J27" i="8" s="1"/>
  <c r="E24" i="7"/>
  <c r="I23" i="7"/>
  <c r="J23" i="7" s="1"/>
  <c r="I22" i="7"/>
  <c r="J22" i="7" s="1"/>
  <c r="I21" i="7"/>
  <c r="J21" i="7" s="1"/>
  <c r="I20" i="7"/>
  <c r="J20" i="7" s="1"/>
  <c r="I19" i="7"/>
  <c r="J19" i="7" s="1"/>
  <c r="J18" i="7"/>
  <c r="I18" i="7"/>
  <c r="I17" i="7"/>
  <c r="J17" i="7" s="1"/>
  <c r="E16" i="7"/>
  <c r="I15" i="7"/>
  <c r="J15" i="7" s="1"/>
  <c r="I14" i="7"/>
  <c r="J14" i="7" s="1"/>
  <c r="I13" i="7"/>
  <c r="J13" i="7" s="1"/>
  <c r="I12" i="7"/>
  <c r="E11" i="7"/>
  <c r="E25" i="7" s="1"/>
  <c r="I10" i="7"/>
  <c r="J10" i="7" s="1"/>
  <c r="I9" i="7"/>
  <c r="J9" i="7" s="1"/>
  <c r="I8" i="7"/>
  <c r="J8" i="7" s="1"/>
  <c r="I7" i="7"/>
  <c r="J7" i="7" s="1"/>
  <c r="I6" i="7"/>
  <c r="J6" i="7" s="1"/>
  <c r="I5" i="7"/>
  <c r="J5" i="7" s="1"/>
  <c r="I4" i="7"/>
  <c r="I28" i="8" l="1"/>
  <c r="I11" i="7"/>
  <c r="I16" i="7"/>
  <c r="J16" i="7" s="1"/>
  <c r="J11" i="7"/>
  <c r="J12" i="7"/>
  <c r="I24" i="7"/>
  <c r="J24" i="7" s="1"/>
  <c r="J4" i="7"/>
  <c r="J25" i="7" l="1"/>
  <c r="I25" i="7"/>
  <c r="F12" i="9" l="1"/>
</calcChain>
</file>

<file path=xl/sharedStrings.xml><?xml version="1.0" encoding="utf-8"?>
<sst xmlns="http://schemas.openxmlformats.org/spreadsheetml/2006/main" count="190" uniqueCount="48">
  <si>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</si>
  <si>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</si>
  <si>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</si>
  <si>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</si>
  <si>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</si>
  <si>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</si>
  <si>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</si>
  <si>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</si>
  <si>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</si>
  <si>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</si>
  <si>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</si>
  <si>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</si>
  <si>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</si>
  <si>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</si>
  <si>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</si>
  <si>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</si>
  <si>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</si>
  <si>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</si>
  <si>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</si>
  <si>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</si>
  <si>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</si>
  <si>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</si>
  <si>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</si>
  <si>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</si>
  <si>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</si>
  <si>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</si>
  <si>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</si>
  <si>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 xml:space="preserve"> х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</si>
  <si>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</si>
  <si>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</si>
  <si>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</si>
  <si>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</si>
  <si>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</si>
  <si>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40</t>
  </si>
  <si>
    <t>черен бор</t>
  </si>
  <si>
    <t>цер</t>
  </si>
  <si>
    <t>ср.липа</t>
  </si>
  <si>
    <t>топола</t>
  </si>
  <si>
    <t xml:space="preserve"> 8-12-26</t>
  </si>
  <si>
    <t>211 р</t>
  </si>
  <si>
    <t>габър</t>
  </si>
  <si>
    <t>214 к</t>
  </si>
  <si>
    <t>акация</t>
  </si>
  <si>
    <t>214 т</t>
  </si>
  <si>
    <t>зимен дъб</t>
  </si>
  <si>
    <t>орех</t>
  </si>
  <si>
    <t xml:space="preserve">ВСИЧКО ЗА ОБЕКТА :                                                                                                     </t>
  </si>
  <si>
    <t>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</si>
</sst>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93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vertical="center"/>
    </xf>
    <xf numFmtId="0" fontId="15" fillId="7" borderId="3" xfId="0" applyFont="1" applyFill="1" applyBorder="1" applyAlignment="1">
      <alignment vertical="center"/>
    </xf>
    <xf numFmtId="0" fontId="15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2" fontId="15" fillId="7" borderId="3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5" fillId="7" borderId="20" xfId="0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2" fontId="15" fillId="6" borderId="2" xfId="0" applyNumberFormat="1" applyFont="1" applyFill="1" applyBorder="1" applyAlignment="1">
      <alignment horizontal="right" vertical="center"/>
    </xf>
    <xf numFmtId="0" fontId="7" fillId="3" borderId="14" xfId="0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11" fillId="5" borderId="2" xfId="0" applyFont="1" applyFill="1" applyBorder="1" applyAlignment="1">
      <alignment vertical="center"/>
    </xf>
    <xf numFmtId="0" fontId="9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2" fontId="15" fillId="7" borderId="20" xfId="0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1" fontId="15" fillId="7" borderId="20" xfId="0" applyNumberFormat="1" applyFont="1" applyFill="1" applyBorder="1" applyAlignment="1">
      <alignment vertical="center"/>
    </xf>
    <xf numFmtId="2" fontId="15" fillId="7" borderId="4" xfId="0" applyNumberFormat="1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2" fontId="2" fillId="0" borderId="2" xfId="0" applyNumberFormat="1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2" fontId="2" fillId="0" borderId="21" xfId="0" applyNumberFormat="1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" fillId="0" borderId="18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"/>
  <sheetViews>
    <sheetView topLeftCell="A4" zoomScaleNormal="100" workbookViewId="0">
      <selection activeCell="A4" sqref="A4:J25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29.8867187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73" t="s">
        <v>5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</row>
    <row r="2" spans="1:14" ht="30.6" customHeight="1" x14ac:dyDescent="0.3">
      <c r="A2" s="67" t="s">
        <v>4</v>
      </c>
      <c r="B2" s="69" t="s">
        <v>3</v>
      </c>
      <c r="C2" s="69" t="s">
        <v>9</v>
      </c>
      <c r="D2" s="71" t="s">
        <v>0</v>
      </c>
      <c r="E2" s="71" t="s">
        <v>1</v>
      </c>
      <c r="F2" s="71" t="s">
        <v>2</v>
      </c>
      <c r="G2" s="74" t="s">
        <v>21</v>
      </c>
      <c r="H2" s="75"/>
      <c r="I2" s="74" t="s">
        <v>22</v>
      </c>
      <c r="J2" s="76"/>
      <c r="K2" s="77" t="s">
        <v>23</v>
      </c>
      <c r="L2" s="78"/>
      <c r="M2" s="77" t="s">
        <v>24</v>
      </c>
      <c r="N2" s="79"/>
    </row>
    <row r="3" spans="1:14" ht="34.200000000000003" customHeight="1" thickBot="1" x14ac:dyDescent="0.35">
      <c r="A3" s="68"/>
      <c r="B3" s="70"/>
      <c r="C3" s="70"/>
      <c r="D3" s="72"/>
      <c r="E3" s="72"/>
      <c r="F3" s="72"/>
      <c r="G3" s="35" t="s">
        <v>26</v>
      </c>
      <c r="H3" s="35" t="s">
        <v>25</v>
      </c>
      <c r="I3" s="35" t="s">
        <v>26</v>
      </c>
      <c r="J3" s="35" t="s">
        <v>25</v>
      </c>
      <c r="K3" s="35" t="s">
        <v>26</v>
      </c>
      <c r="L3" s="35" t="s">
        <v>25</v>
      </c>
      <c r="M3" s="35" t="s">
        <v>26</v>
      </c>
      <c r="N3" s="35" t="s">
        <v>25</v>
      </c>
    </row>
    <row r="4" spans="1:14" x14ac:dyDescent="0.3">
      <c r="A4" s="56" t="s">
        <v>38</v>
      </c>
      <c r="B4" s="57" t="s">
        <v>39</v>
      </c>
      <c r="C4" s="39" t="s">
        <v>40</v>
      </c>
      <c r="D4" s="40" t="s">
        <v>20</v>
      </c>
      <c r="E4" s="41">
        <v>1</v>
      </c>
      <c r="F4" s="49" t="s">
        <v>27</v>
      </c>
      <c r="G4" s="50">
        <v>51</v>
      </c>
      <c r="H4" s="50">
        <v>99.75</v>
      </c>
      <c r="I4" s="36">
        <f t="shared" ref="I4:I10" si="0">E4*G4</f>
        <v>51</v>
      </c>
      <c r="J4" s="36">
        <f t="shared" ref="J4:J24" si="1">I4*1.95583</f>
        <v>99.747329999999991</v>
      </c>
      <c r="K4" s="58"/>
      <c r="L4" s="60"/>
      <c r="M4" s="61"/>
      <c r="N4" s="63"/>
    </row>
    <row r="5" spans="1:14" x14ac:dyDescent="0.3">
      <c r="A5" s="56"/>
      <c r="B5" s="55"/>
      <c r="C5" s="39" t="s">
        <v>34</v>
      </c>
      <c r="D5" s="40" t="s">
        <v>20</v>
      </c>
      <c r="E5" s="41">
        <v>4</v>
      </c>
      <c r="F5" s="49" t="s">
        <v>27</v>
      </c>
      <c r="G5" s="50">
        <v>59</v>
      </c>
      <c r="H5" s="50">
        <v>115.39</v>
      </c>
      <c r="I5" s="36">
        <f t="shared" si="0"/>
        <v>236</v>
      </c>
      <c r="J5" s="36">
        <f t="shared" si="1"/>
        <v>461.57587999999998</v>
      </c>
      <c r="K5" s="58"/>
      <c r="L5" s="60"/>
      <c r="M5" s="61"/>
      <c r="N5" s="63"/>
    </row>
    <row r="6" spans="1:14" x14ac:dyDescent="0.3">
      <c r="A6" s="56"/>
      <c r="B6" s="55"/>
      <c r="C6" s="39" t="s">
        <v>37</v>
      </c>
      <c r="D6" s="40" t="s">
        <v>20</v>
      </c>
      <c r="E6" s="41">
        <v>4</v>
      </c>
      <c r="F6" s="49" t="s">
        <v>27</v>
      </c>
      <c r="G6" s="50">
        <v>52</v>
      </c>
      <c r="H6" s="50">
        <v>101.7</v>
      </c>
      <c r="I6" s="36">
        <f t="shared" si="0"/>
        <v>208</v>
      </c>
      <c r="J6" s="36">
        <f t="shared" si="1"/>
        <v>406.81263999999999</v>
      </c>
      <c r="K6" s="58"/>
      <c r="L6" s="60"/>
      <c r="M6" s="61"/>
      <c r="N6" s="63"/>
    </row>
    <row r="7" spans="1:14" x14ac:dyDescent="0.3">
      <c r="A7" s="56"/>
      <c r="B7" s="55"/>
      <c r="C7" s="39" t="s">
        <v>40</v>
      </c>
      <c r="D7" s="40" t="s">
        <v>18</v>
      </c>
      <c r="E7" s="41">
        <v>6</v>
      </c>
      <c r="F7" s="49" t="s">
        <v>27</v>
      </c>
      <c r="G7" s="50">
        <v>51</v>
      </c>
      <c r="H7" s="50">
        <v>99.75</v>
      </c>
      <c r="I7" s="36">
        <f t="shared" si="0"/>
        <v>306</v>
      </c>
      <c r="J7" s="36">
        <f t="shared" si="1"/>
        <v>598.48397999999997</v>
      </c>
      <c r="K7" s="58"/>
      <c r="L7" s="60"/>
      <c r="M7" s="61"/>
      <c r="N7" s="63"/>
    </row>
    <row r="8" spans="1:14" x14ac:dyDescent="0.3">
      <c r="A8" s="56"/>
      <c r="B8" s="55"/>
      <c r="C8" s="39" t="s">
        <v>34</v>
      </c>
      <c r="D8" s="40" t="s">
        <v>18</v>
      </c>
      <c r="E8" s="41">
        <v>5</v>
      </c>
      <c r="F8" s="49" t="s">
        <v>27</v>
      </c>
      <c r="G8" s="50">
        <v>59</v>
      </c>
      <c r="H8" s="50">
        <v>115.39</v>
      </c>
      <c r="I8" s="36">
        <f t="shared" si="0"/>
        <v>295</v>
      </c>
      <c r="J8" s="36">
        <f t="shared" si="1"/>
        <v>576.96984999999995</v>
      </c>
      <c r="K8" s="58"/>
      <c r="L8" s="60"/>
      <c r="M8" s="61"/>
      <c r="N8" s="63"/>
    </row>
    <row r="9" spans="1:14" x14ac:dyDescent="0.3">
      <c r="A9" s="56"/>
      <c r="B9" s="55"/>
      <c r="C9" s="39" t="s">
        <v>36</v>
      </c>
      <c r="D9" s="40" t="s">
        <v>18</v>
      </c>
      <c r="E9" s="41">
        <v>1</v>
      </c>
      <c r="F9" s="49" t="s">
        <v>27</v>
      </c>
      <c r="G9" s="50">
        <v>52</v>
      </c>
      <c r="H9" s="50">
        <v>101.7</v>
      </c>
      <c r="I9" s="36">
        <f t="shared" si="0"/>
        <v>52</v>
      </c>
      <c r="J9" s="36">
        <f t="shared" si="1"/>
        <v>101.70316</v>
      </c>
      <c r="K9" s="58"/>
      <c r="L9" s="60"/>
      <c r="M9" s="61"/>
      <c r="N9" s="63"/>
    </row>
    <row r="10" spans="1:14" x14ac:dyDescent="0.3">
      <c r="A10" s="56"/>
      <c r="B10" s="55"/>
      <c r="C10" s="39" t="s">
        <v>37</v>
      </c>
      <c r="D10" s="40" t="s">
        <v>18</v>
      </c>
      <c r="E10" s="41">
        <v>1</v>
      </c>
      <c r="F10" s="49" t="s">
        <v>27</v>
      </c>
      <c r="G10" s="50">
        <v>48</v>
      </c>
      <c r="H10" s="50">
        <v>93.88</v>
      </c>
      <c r="I10" s="36">
        <f t="shared" si="0"/>
        <v>48</v>
      </c>
      <c r="J10" s="36">
        <f t="shared" si="1"/>
        <v>93.879840000000002</v>
      </c>
      <c r="K10" s="58"/>
      <c r="L10" s="60"/>
      <c r="M10" s="61"/>
      <c r="N10" s="63"/>
    </row>
    <row r="11" spans="1:14" x14ac:dyDescent="0.3">
      <c r="A11" s="56"/>
      <c r="B11" s="21" t="s">
        <v>19</v>
      </c>
      <c r="C11" s="21"/>
      <c r="D11" s="37"/>
      <c r="E11" s="22">
        <f>SUM(E4:E10)</f>
        <v>22</v>
      </c>
      <c r="F11" s="22"/>
      <c r="G11" s="22" t="s">
        <v>27</v>
      </c>
      <c r="H11" s="23" t="s">
        <v>27</v>
      </c>
      <c r="I11" s="34">
        <f>SUM(I4:I10)</f>
        <v>1196</v>
      </c>
      <c r="J11" s="38">
        <f t="shared" si="1"/>
        <v>2339.1726800000001</v>
      </c>
      <c r="K11" s="58"/>
      <c r="L11" s="60"/>
      <c r="M11" s="61"/>
      <c r="N11" s="64"/>
    </row>
    <row r="12" spans="1:14" x14ac:dyDescent="0.3">
      <c r="A12" s="56"/>
      <c r="B12" s="54" t="s">
        <v>41</v>
      </c>
      <c r="C12" s="39" t="s">
        <v>34</v>
      </c>
      <c r="D12" s="40" t="s">
        <v>20</v>
      </c>
      <c r="E12" s="41">
        <v>10</v>
      </c>
      <c r="F12" s="49" t="s">
        <v>27</v>
      </c>
      <c r="G12" s="50">
        <v>59</v>
      </c>
      <c r="H12" s="50">
        <v>115.39</v>
      </c>
      <c r="I12" s="36">
        <f t="shared" ref="I12:I15" si="2">E12*G12</f>
        <v>590</v>
      </c>
      <c r="J12" s="36">
        <f t="shared" si="1"/>
        <v>1153.9396999999999</v>
      </c>
      <c r="K12" s="58"/>
      <c r="L12" s="60"/>
      <c r="M12" s="61"/>
      <c r="N12" s="64"/>
    </row>
    <row r="13" spans="1:14" x14ac:dyDescent="0.3">
      <c r="A13" s="56"/>
      <c r="B13" s="55"/>
      <c r="C13" s="39" t="s">
        <v>35</v>
      </c>
      <c r="D13" s="40" t="s">
        <v>20</v>
      </c>
      <c r="E13" s="41">
        <v>2</v>
      </c>
      <c r="F13" s="49" t="s">
        <v>27</v>
      </c>
      <c r="G13" s="50">
        <v>60</v>
      </c>
      <c r="H13" s="50">
        <v>117.35</v>
      </c>
      <c r="I13" s="36">
        <f t="shared" si="2"/>
        <v>120</v>
      </c>
      <c r="J13" s="36">
        <f t="shared" si="1"/>
        <v>234.6996</v>
      </c>
      <c r="K13" s="58"/>
      <c r="L13" s="60"/>
      <c r="M13" s="61"/>
      <c r="N13" s="64"/>
    </row>
    <row r="14" spans="1:14" x14ac:dyDescent="0.3">
      <c r="A14" s="56"/>
      <c r="B14" s="55"/>
      <c r="C14" s="39" t="s">
        <v>34</v>
      </c>
      <c r="D14" s="40" t="s">
        <v>18</v>
      </c>
      <c r="E14" s="41">
        <v>8</v>
      </c>
      <c r="F14" s="49" t="s">
        <v>27</v>
      </c>
      <c r="G14" s="50">
        <v>59</v>
      </c>
      <c r="H14" s="50">
        <v>115.39</v>
      </c>
      <c r="I14" s="36">
        <f t="shared" si="2"/>
        <v>472</v>
      </c>
      <c r="J14" s="36">
        <f t="shared" si="1"/>
        <v>923.15175999999997</v>
      </c>
      <c r="K14" s="58"/>
      <c r="L14" s="60"/>
      <c r="M14" s="61"/>
      <c r="N14" s="64"/>
    </row>
    <row r="15" spans="1:14" x14ac:dyDescent="0.3">
      <c r="A15" s="56"/>
      <c r="B15" s="55"/>
      <c r="C15" s="39" t="s">
        <v>42</v>
      </c>
      <c r="D15" s="40" t="s">
        <v>18</v>
      </c>
      <c r="E15" s="41">
        <v>1</v>
      </c>
      <c r="F15" s="49" t="s">
        <v>27</v>
      </c>
      <c r="G15" s="50">
        <v>52</v>
      </c>
      <c r="H15" s="50">
        <v>101.7</v>
      </c>
      <c r="I15" s="36">
        <f t="shared" si="2"/>
        <v>52</v>
      </c>
      <c r="J15" s="36">
        <f t="shared" si="1"/>
        <v>101.70316</v>
      </c>
      <c r="K15" s="58"/>
      <c r="L15" s="60"/>
      <c r="M15" s="61"/>
      <c r="N15" s="64"/>
    </row>
    <row r="16" spans="1:14" x14ac:dyDescent="0.3">
      <c r="A16" s="56"/>
      <c r="B16" s="21" t="s">
        <v>19</v>
      </c>
      <c r="C16" s="21"/>
      <c r="D16" s="37"/>
      <c r="E16" s="22">
        <f>SUM(E12:E15)</f>
        <v>21</v>
      </c>
      <c r="F16" s="22"/>
      <c r="G16" s="22" t="s">
        <v>27</v>
      </c>
      <c r="H16" s="22" t="s">
        <v>27</v>
      </c>
      <c r="I16" s="34">
        <f>SUM(I12:I15)</f>
        <v>1234</v>
      </c>
      <c r="J16" s="38">
        <f t="shared" si="1"/>
        <v>2413.49422</v>
      </c>
      <c r="K16" s="58"/>
      <c r="L16" s="60"/>
      <c r="M16" s="61"/>
      <c r="N16" s="64"/>
    </row>
    <row r="17" spans="1:14" x14ac:dyDescent="0.3">
      <c r="A17" s="56"/>
      <c r="B17" s="65" t="s">
        <v>43</v>
      </c>
      <c r="C17" s="51" t="s">
        <v>35</v>
      </c>
      <c r="D17" s="40" t="s">
        <v>20</v>
      </c>
      <c r="E17" s="52">
        <v>4</v>
      </c>
      <c r="F17" s="49" t="s">
        <v>27</v>
      </c>
      <c r="G17" s="53">
        <v>60</v>
      </c>
      <c r="H17" s="53">
        <v>117.35</v>
      </c>
      <c r="I17" s="36">
        <f t="shared" ref="I17:I23" si="3">E17*G17</f>
        <v>240</v>
      </c>
      <c r="J17" s="36">
        <f t="shared" si="1"/>
        <v>469.39920000000001</v>
      </c>
      <c r="K17" s="58"/>
      <c r="L17" s="60"/>
      <c r="M17" s="61"/>
      <c r="N17" s="64"/>
    </row>
    <row r="18" spans="1:14" x14ac:dyDescent="0.3">
      <c r="A18" s="56"/>
      <c r="B18" s="66"/>
      <c r="C18" s="51" t="s">
        <v>34</v>
      </c>
      <c r="D18" s="40" t="s">
        <v>20</v>
      </c>
      <c r="E18" s="52">
        <v>1</v>
      </c>
      <c r="F18" s="49" t="s">
        <v>27</v>
      </c>
      <c r="G18" s="53">
        <v>59</v>
      </c>
      <c r="H18" s="53">
        <v>115.39</v>
      </c>
      <c r="I18" s="36">
        <f t="shared" si="3"/>
        <v>59</v>
      </c>
      <c r="J18" s="36">
        <f t="shared" si="1"/>
        <v>115.39397</v>
      </c>
      <c r="K18" s="58"/>
      <c r="L18" s="60"/>
      <c r="M18" s="61"/>
      <c r="N18" s="64"/>
    </row>
    <row r="19" spans="1:14" x14ac:dyDescent="0.3">
      <c r="A19" s="56"/>
      <c r="B19" s="66"/>
      <c r="C19" s="51" t="s">
        <v>40</v>
      </c>
      <c r="D19" s="40" t="s">
        <v>18</v>
      </c>
      <c r="E19" s="52">
        <v>1</v>
      </c>
      <c r="F19" s="49" t="s">
        <v>27</v>
      </c>
      <c r="G19" s="53">
        <v>51</v>
      </c>
      <c r="H19" s="53">
        <v>99.75</v>
      </c>
      <c r="I19" s="36">
        <f t="shared" si="3"/>
        <v>51</v>
      </c>
      <c r="J19" s="36">
        <f t="shared" si="1"/>
        <v>99.747329999999991</v>
      </c>
      <c r="K19" s="58"/>
      <c r="L19" s="60"/>
      <c r="M19" s="61"/>
      <c r="N19" s="64"/>
    </row>
    <row r="20" spans="1:14" x14ac:dyDescent="0.3">
      <c r="A20" s="56"/>
      <c r="B20" s="66"/>
      <c r="C20" s="51" t="s">
        <v>35</v>
      </c>
      <c r="D20" s="40" t="s">
        <v>18</v>
      </c>
      <c r="E20" s="52">
        <v>3</v>
      </c>
      <c r="F20" s="49" t="s">
        <v>27</v>
      </c>
      <c r="G20" s="53">
        <v>58</v>
      </c>
      <c r="H20" s="53">
        <v>113.44</v>
      </c>
      <c r="I20" s="36">
        <f t="shared" si="3"/>
        <v>174</v>
      </c>
      <c r="J20" s="36">
        <f t="shared" si="1"/>
        <v>340.31441999999998</v>
      </c>
      <c r="K20" s="58"/>
      <c r="L20" s="60"/>
      <c r="M20" s="61"/>
      <c r="N20" s="64"/>
    </row>
    <row r="21" spans="1:14" x14ac:dyDescent="0.3">
      <c r="A21" s="56"/>
      <c r="B21" s="66"/>
      <c r="C21" s="51" t="s">
        <v>34</v>
      </c>
      <c r="D21" s="40" t="s">
        <v>18</v>
      </c>
      <c r="E21" s="52">
        <v>3</v>
      </c>
      <c r="F21" s="49" t="s">
        <v>27</v>
      </c>
      <c r="G21" s="53">
        <v>59</v>
      </c>
      <c r="H21" s="53">
        <v>115.39</v>
      </c>
      <c r="I21" s="36">
        <f t="shared" si="3"/>
        <v>177</v>
      </c>
      <c r="J21" s="36">
        <f t="shared" si="1"/>
        <v>346.18191000000002</v>
      </c>
      <c r="K21" s="58"/>
      <c r="L21" s="60"/>
      <c r="M21" s="61"/>
      <c r="N21" s="64"/>
    </row>
    <row r="22" spans="1:14" x14ac:dyDescent="0.3">
      <c r="A22" s="56"/>
      <c r="B22" s="66"/>
      <c r="C22" s="51" t="s">
        <v>44</v>
      </c>
      <c r="D22" s="40" t="s">
        <v>18</v>
      </c>
      <c r="E22" s="52">
        <v>1</v>
      </c>
      <c r="F22" s="49" t="s">
        <v>27</v>
      </c>
      <c r="G22" s="53">
        <v>82</v>
      </c>
      <c r="H22" s="53">
        <v>160.38</v>
      </c>
      <c r="I22" s="36">
        <f t="shared" si="3"/>
        <v>82</v>
      </c>
      <c r="J22" s="36">
        <f t="shared" si="1"/>
        <v>160.37806</v>
      </c>
      <c r="K22" s="58"/>
      <c r="L22" s="60"/>
      <c r="M22" s="61"/>
      <c r="N22" s="64"/>
    </row>
    <row r="23" spans="1:14" x14ac:dyDescent="0.3">
      <c r="A23" s="56"/>
      <c r="B23" s="66"/>
      <c r="C23" s="51" t="s">
        <v>45</v>
      </c>
      <c r="D23" s="40" t="s">
        <v>18</v>
      </c>
      <c r="E23" s="52">
        <v>1</v>
      </c>
      <c r="F23" s="49" t="s">
        <v>27</v>
      </c>
      <c r="G23" s="53">
        <v>56</v>
      </c>
      <c r="H23" s="53">
        <v>109.53</v>
      </c>
      <c r="I23" s="36">
        <f t="shared" si="3"/>
        <v>56</v>
      </c>
      <c r="J23" s="36">
        <f t="shared" si="1"/>
        <v>109.52647999999999</v>
      </c>
      <c r="K23" s="58"/>
      <c r="L23" s="60"/>
      <c r="M23" s="61"/>
      <c r="N23" s="64"/>
    </row>
    <row r="24" spans="1:14" ht="16.2" thickBot="1" x14ac:dyDescent="0.35">
      <c r="A24" s="56"/>
      <c r="B24" s="21" t="s">
        <v>19</v>
      </c>
      <c r="C24" s="21"/>
      <c r="D24" s="37"/>
      <c r="E24" s="22">
        <f>SUM(E17:E23)</f>
        <v>14</v>
      </c>
      <c r="F24" s="22"/>
      <c r="G24" s="22" t="s">
        <v>27</v>
      </c>
      <c r="H24" s="23" t="s">
        <v>27</v>
      </c>
      <c r="I24" s="34">
        <f>SUM(I17:I23)</f>
        <v>839</v>
      </c>
      <c r="J24" s="38">
        <f t="shared" si="1"/>
        <v>1640.94137</v>
      </c>
      <c r="K24" s="59"/>
      <c r="L24" s="60"/>
      <c r="M24" s="62"/>
      <c r="N24" s="64"/>
    </row>
    <row r="25" spans="1:14" ht="16.2" thickBot="1" x14ac:dyDescent="0.35">
      <c r="A25" s="24" t="s">
        <v>46</v>
      </c>
      <c r="B25" s="25"/>
      <c r="C25" s="25"/>
      <c r="D25" s="25"/>
      <c r="E25" s="26">
        <f>E11+E16+E24</f>
        <v>57</v>
      </c>
      <c r="F25" s="27"/>
      <c r="G25" s="42" t="s">
        <v>27</v>
      </c>
      <c r="H25" s="43" t="s">
        <v>27</v>
      </c>
      <c r="I25" s="28">
        <f t="shared" ref="I25:J25" si="4">I11+I16+I24</f>
        <v>3269</v>
      </c>
      <c r="J25" s="28">
        <f t="shared" si="4"/>
        <v>6393.6082700000006</v>
      </c>
      <c r="K25" s="32">
        <v>163.44999999999999</v>
      </c>
      <c r="L25" s="44">
        <v>319.68</v>
      </c>
      <c r="M25" s="47">
        <v>32.69</v>
      </c>
      <c r="N25" s="48">
        <v>64.540000000000006</v>
      </c>
    </row>
  </sheetData>
  <mergeCells count="19">
    <mergeCell ref="A1:N1"/>
    <mergeCell ref="F2:F3"/>
    <mergeCell ref="G2:H2"/>
    <mergeCell ref="I2:J2"/>
    <mergeCell ref="K2:L2"/>
    <mergeCell ref="M2:N2"/>
    <mergeCell ref="A2:A3"/>
    <mergeCell ref="B2:B3"/>
    <mergeCell ref="C2:C3"/>
    <mergeCell ref="D2:D3"/>
    <mergeCell ref="E2:E3"/>
    <mergeCell ref="A4:A24"/>
    <mergeCell ref="B4:B10"/>
    <mergeCell ref="K4:K24"/>
    <mergeCell ref="L4:L24"/>
    <mergeCell ref="M4:M24"/>
    <mergeCell ref="N4:N24"/>
    <mergeCell ref="B12:B15"/>
    <mergeCell ref="B17:B23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opLeftCell="A22" zoomScaleNormal="100" workbookViewId="0">
      <selection activeCell="F37" sqref="F37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80" t="s">
        <v>6</v>
      </c>
      <c r="B2" s="80"/>
      <c r="C2" s="80"/>
      <c r="D2" s="80"/>
      <c r="E2" s="80"/>
      <c r="F2" s="80"/>
      <c r="G2" s="80"/>
      <c r="H2" s="80"/>
      <c r="I2" s="80"/>
      <c r="J2" s="80"/>
    </row>
    <row r="3" spans="1:10" ht="15" customHeight="1" x14ac:dyDescent="0.3">
      <c r="A3" s="81" t="s">
        <v>28</v>
      </c>
      <c r="B3" s="81"/>
      <c r="C3" s="81"/>
      <c r="D3" s="81"/>
      <c r="E3" s="81"/>
      <c r="F3" s="81"/>
      <c r="G3" s="81"/>
      <c r="H3" s="81"/>
      <c r="I3" s="81"/>
      <c r="J3" s="81"/>
    </row>
    <row r="4" spans="1:10" ht="15" thickBot="1" x14ac:dyDescent="0.35">
      <c r="A4" s="4"/>
      <c r="B4" s="4"/>
      <c r="C4" s="4"/>
      <c r="D4" s="45"/>
      <c r="E4" s="4"/>
      <c r="F4" s="4"/>
      <c r="G4" s="4"/>
      <c r="H4" s="5"/>
    </row>
    <row r="5" spans="1:10" ht="29.4" customHeight="1" x14ac:dyDescent="0.3">
      <c r="A5" s="67" t="s">
        <v>4</v>
      </c>
      <c r="B5" s="69" t="s">
        <v>3</v>
      </c>
      <c r="C5" s="69" t="s">
        <v>9</v>
      </c>
      <c r="D5" s="71" t="s">
        <v>0</v>
      </c>
      <c r="E5" s="71" t="s">
        <v>1</v>
      </c>
      <c r="F5" s="71" t="s">
        <v>2</v>
      </c>
      <c r="G5" s="74" t="s">
        <v>31</v>
      </c>
      <c r="H5" s="75"/>
      <c r="I5" s="74" t="s">
        <v>32</v>
      </c>
      <c r="J5" s="82"/>
    </row>
    <row r="6" spans="1:10" ht="37.799999999999997" customHeight="1" thickBot="1" x14ac:dyDescent="0.35">
      <c r="A6" s="68"/>
      <c r="B6" s="70"/>
      <c r="C6" s="70"/>
      <c r="D6" s="72"/>
      <c r="E6" s="72"/>
      <c r="F6" s="72"/>
      <c r="G6" s="35" t="s">
        <v>26</v>
      </c>
      <c r="H6" s="35" t="s">
        <v>25</v>
      </c>
      <c r="I6" s="35" t="s">
        <v>26</v>
      </c>
      <c r="J6" s="35" t="s">
        <v>25</v>
      </c>
    </row>
    <row r="7" spans="1:10" ht="15.6" x14ac:dyDescent="0.3">
      <c r="A7" s="56" t="s">
        <v>38</v>
      </c>
      <c r="B7" s="57" t="s">
        <v>39</v>
      </c>
      <c r="C7" s="39" t="s">
        <v>40</v>
      </c>
      <c r="D7" s="40" t="s">
        <v>20</v>
      </c>
      <c r="E7" s="41">
        <v>1</v>
      </c>
      <c r="F7" s="49" t="s">
        <v>27</v>
      </c>
      <c r="G7" s="50"/>
      <c r="H7" s="50"/>
      <c r="I7" s="36">
        <f t="shared" ref="I7:I13" si="0">E7*G7</f>
        <v>0</v>
      </c>
      <c r="J7" s="36">
        <f t="shared" ref="J7:J27" si="1">I7*1.95583</f>
        <v>0</v>
      </c>
    </row>
    <row r="8" spans="1:10" ht="15.6" x14ac:dyDescent="0.3">
      <c r="A8" s="56"/>
      <c r="B8" s="55"/>
      <c r="C8" s="39" t="s">
        <v>34</v>
      </c>
      <c r="D8" s="40" t="s">
        <v>20</v>
      </c>
      <c r="E8" s="41">
        <v>4</v>
      </c>
      <c r="F8" s="49" t="s">
        <v>27</v>
      </c>
      <c r="G8" s="50"/>
      <c r="H8" s="50"/>
      <c r="I8" s="36">
        <f t="shared" si="0"/>
        <v>0</v>
      </c>
      <c r="J8" s="36">
        <f t="shared" si="1"/>
        <v>0</v>
      </c>
    </row>
    <row r="9" spans="1:10" ht="15.6" x14ac:dyDescent="0.3">
      <c r="A9" s="56"/>
      <c r="B9" s="55"/>
      <c r="C9" s="39" t="s">
        <v>37</v>
      </c>
      <c r="D9" s="40" t="s">
        <v>20</v>
      </c>
      <c r="E9" s="41">
        <v>4</v>
      </c>
      <c r="F9" s="49" t="s">
        <v>27</v>
      </c>
      <c r="G9" s="50"/>
      <c r="H9" s="50"/>
      <c r="I9" s="36">
        <f t="shared" si="0"/>
        <v>0</v>
      </c>
      <c r="J9" s="36">
        <f t="shared" si="1"/>
        <v>0</v>
      </c>
    </row>
    <row r="10" spans="1:10" ht="15.6" x14ac:dyDescent="0.3">
      <c r="A10" s="56"/>
      <c r="B10" s="55"/>
      <c r="C10" s="39" t="s">
        <v>40</v>
      </c>
      <c r="D10" s="40" t="s">
        <v>18</v>
      </c>
      <c r="E10" s="41">
        <v>6</v>
      </c>
      <c r="F10" s="49" t="s">
        <v>27</v>
      </c>
      <c r="G10" s="50"/>
      <c r="H10" s="50"/>
      <c r="I10" s="36">
        <f t="shared" si="0"/>
        <v>0</v>
      </c>
      <c r="J10" s="36">
        <f t="shared" si="1"/>
        <v>0</v>
      </c>
    </row>
    <row r="11" spans="1:10" ht="15.6" x14ac:dyDescent="0.3">
      <c r="A11" s="56"/>
      <c r="B11" s="55"/>
      <c r="C11" s="39" t="s">
        <v>34</v>
      </c>
      <c r="D11" s="40" t="s">
        <v>18</v>
      </c>
      <c r="E11" s="41">
        <v>5</v>
      </c>
      <c r="F11" s="49" t="s">
        <v>27</v>
      </c>
      <c r="G11" s="50"/>
      <c r="H11" s="50"/>
      <c r="I11" s="36">
        <f t="shared" si="0"/>
        <v>0</v>
      </c>
      <c r="J11" s="36">
        <f t="shared" si="1"/>
        <v>0</v>
      </c>
    </row>
    <row r="12" spans="1:10" ht="15.6" x14ac:dyDescent="0.3">
      <c r="A12" s="56"/>
      <c r="B12" s="55"/>
      <c r="C12" s="39" t="s">
        <v>36</v>
      </c>
      <c r="D12" s="40" t="s">
        <v>18</v>
      </c>
      <c r="E12" s="41">
        <v>1</v>
      </c>
      <c r="F12" s="49" t="s">
        <v>27</v>
      </c>
      <c r="G12" s="50"/>
      <c r="H12" s="50"/>
      <c r="I12" s="36">
        <f t="shared" si="0"/>
        <v>0</v>
      </c>
      <c r="J12" s="36">
        <f t="shared" si="1"/>
        <v>0</v>
      </c>
    </row>
    <row r="13" spans="1:10" ht="15.6" x14ac:dyDescent="0.3">
      <c r="A13" s="56"/>
      <c r="B13" s="55"/>
      <c r="C13" s="39" t="s">
        <v>37</v>
      </c>
      <c r="D13" s="40" t="s">
        <v>18</v>
      </c>
      <c r="E13" s="41">
        <v>1</v>
      </c>
      <c r="F13" s="49" t="s">
        <v>27</v>
      </c>
      <c r="G13" s="50"/>
      <c r="H13" s="50"/>
      <c r="I13" s="36">
        <f t="shared" si="0"/>
        <v>0</v>
      </c>
      <c r="J13" s="36">
        <f t="shared" si="1"/>
        <v>0</v>
      </c>
    </row>
    <row r="14" spans="1:10" x14ac:dyDescent="0.3">
      <c r="A14" s="56"/>
      <c r="B14" s="21" t="s">
        <v>19</v>
      </c>
      <c r="C14" s="21"/>
      <c r="D14" s="37"/>
      <c r="E14" s="22">
        <f>SUM(E7:E13)</f>
        <v>22</v>
      </c>
      <c r="F14" s="22"/>
      <c r="G14" s="22" t="s">
        <v>27</v>
      </c>
      <c r="H14" s="23" t="s">
        <v>27</v>
      </c>
      <c r="I14" s="34">
        <f>SUM(I7:I13)</f>
        <v>0</v>
      </c>
      <c r="J14" s="38">
        <f t="shared" si="1"/>
        <v>0</v>
      </c>
    </row>
    <row r="15" spans="1:10" ht="15.6" x14ac:dyDescent="0.3">
      <c r="A15" s="56"/>
      <c r="B15" s="54" t="s">
        <v>41</v>
      </c>
      <c r="C15" s="39" t="s">
        <v>34</v>
      </c>
      <c r="D15" s="40" t="s">
        <v>20</v>
      </c>
      <c r="E15" s="41">
        <v>10</v>
      </c>
      <c r="F15" s="49" t="s">
        <v>27</v>
      </c>
      <c r="G15" s="50"/>
      <c r="H15" s="50"/>
      <c r="I15" s="36">
        <f t="shared" ref="I15:I18" si="2">E15*G15</f>
        <v>0</v>
      </c>
      <c r="J15" s="36">
        <f t="shared" si="1"/>
        <v>0</v>
      </c>
    </row>
    <row r="16" spans="1:10" ht="15.6" x14ac:dyDescent="0.3">
      <c r="A16" s="56"/>
      <c r="B16" s="55"/>
      <c r="C16" s="39" t="s">
        <v>35</v>
      </c>
      <c r="D16" s="40" t="s">
        <v>20</v>
      </c>
      <c r="E16" s="41">
        <v>2</v>
      </c>
      <c r="F16" s="49" t="s">
        <v>27</v>
      </c>
      <c r="G16" s="50"/>
      <c r="H16" s="50"/>
      <c r="I16" s="36">
        <f t="shared" si="2"/>
        <v>0</v>
      </c>
      <c r="J16" s="36">
        <f t="shared" si="1"/>
        <v>0</v>
      </c>
    </row>
    <row r="17" spans="1:10" ht="15.6" x14ac:dyDescent="0.3">
      <c r="A17" s="56"/>
      <c r="B17" s="55"/>
      <c r="C17" s="39" t="s">
        <v>34</v>
      </c>
      <c r="D17" s="40" t="s">
        <v>18</v>
      </c>
      <c r="E17" s="41">
        <v>8</v>
      </c>
      <c r="F17" s="49" t="s">
        <v>27</v>
      </c>
      <c r="G17" s="50"/>
      <c r="H17" s="50"/>
      <c r="I17" s="36">
        <f t="shared" si="2"/>
        <v>0</v>
      </c>
      <c r="J17" s="36">
        <f t="shared" si="1"/>
        <v>0</v>
      </c>
    </row>
    <row r="18" spans="1:10" ht="15.6" x14ac:dyDescent="0.3">
      <c r="A18" s="56"/>
      <c r="B18" s="55"/>
      <c r="C18" s="39" t="s">
        <v>42</v>
      </c>
      <c r="D18" s="40" t="s">
        <v>18</v>
      </c>
      <c r="E18" s="41">
        <v>1</v>
      </c>
      <c r="F18" s="49" t="s">
        <v>27</v>
      </c>
      <c r="G18" s="50"/>
      <c r="H18" s="50"/>
      <c r="I18" s="36">
        <f t="shared" si="2"/>
        <v>0</v>
      </c>
      <c r="J18" s="36">
        <f t="shared" si="1"/>
        <v>0</v>
      </c>
    </row>
    <row r="19" spans="1:10" x14ac:dyDescent="0.3">
      <c r="A19" s="56"/>
      <c r="B19" s="21" t="s">
        <v>19</v>
      </c>
      <c r="C19" s="21"/>
      <c r="D19" s="37"/>
      <c r="E19" s="22">
        <f>SUM(E15:E18)</f>
        <v>21</v>
      </c>
      <c r="F19" s="22"/>
      <c r="G19" s="22" t="s">
        <v>27</v>
      </c>
      <c r="H19" s="22" t="s">
        <v>27</v>
      </c>
      <c r="I19" s="34">
        <f>SUM(I15:I18)</f>
        <v>0</v>
      </c>
      <c r="J19" s="38">
        <f t="shared" si="1"/>
        <v>0</v>
      </c>
    </row>
    <row r="20" spans="1:10" ht="15.6" x14ac:dyDescent="0.3">
      <c r="A20" s="56"/>
      <c r="B20" s="65" t="s">
        <v>43</v>
      </c>
      <c r="C20" s="51" t="s">
        <v>35</v>
      </c>
      <c r="D20" s="40" t="s">
        <v>20</v>
      </c>
      <c r="E20" s="52">
        <v>4</v>
      </c>
      <c r="F20" s="49" t="s">
        <v>27</v>
      </c>
      <c r="G20" s="53"/>
      <c r="H20" s="53"/>
      <c r="I20" s="36">
        <f t="shared" ref="I20:I26" si="3">E20*G20</f>
        <v>0</v>
      </c>
      <c r="J20" s="36">
        <f t="shared" si="1"/>
        <v>0</v>
      </c>
    </row>
    <row r="21" spans="1:10" ht="15.6" x14ac:dyDescent="0.3">
      <c r="A21" s="56"/>
      <c r="B21" s="66"/>
      <c r="C21" s="51" t="s">
        <v>34</v>
      </c>
      <c r="D21" s="40" t="s">
        <v>20</v>
      </c>
      <c r="E21" s="52">
        <v>1</v>
      </c>
      <c r="F21" s="49" t="s">
        <v>27</v>
      </c>
      <c r="G21" s="53"/>
      <c r="H21" s="53"/>
      <c r="I21" s="36">
        <f t="shared" si="3"/>
        <v>0</v>
      </c>
      <c r="J21" s="36">
        <f t="shared" si="1"/>
        <v>0</v>
      </c>
    </row>
    <row r="22" spans="1:10" ht="15.6" x14ac:dyDescent="0.3">
      <c r="A22" s="56"/>
      <c r="B22" s="66"/>
      <c r="C22" s="51" t="s">
        <v>40</v>
      </c>
      <c r="D22" s="40" t="s">
        <v>18</v>
      </c>
      <c r="E22" s="52">
        <v>1</v>
      </c>
      <c r="F22" s="49" t="s">
        <v>27</v>
      </c>
      <c r="G22" s="53"/>
      <c r="H22" s="53"/>
      <c r="I22" s="36">
        <f t="shared" si="3"/>
        <v>0</v>
      </c>
      <c r="J22" s="36">
        <f t="shared" si="1"/>
        <v>0</v>
      </c>
    </row>
    <row r="23" spans="1:10" ht="15.6" x14ac:dyDescent="0.3">
      <c r="A23" s="56"/>
      <c r="B23" s="66"/>
      <c r="C23" s="51" t="s">
        <v>35</v>
      </c>
      <c r="D23" s="40" t="s">
        <v>18</v>
      </c>
      <c r="E23" s="52">
        <v>3</v>
      </c>
      <c r="F23" s="49" t="s">
        <v>27</v>
      </c>
      <c r="G23" s="53"/>
      <c r="H23" s="53"/>
      <c r="I23" s="36">
        <f t="shared" si="3"/>
        <v>0</v>
      </c>
      <c r="J23" s="36">
        <f t="shared" si="1"/>
        <v>0</v>
      </c>
    </row>
    <row r="24" spans="1:10" ht="15.6" x14ac:dyDescent="0.3">
      <c r="A24" s="56"/>
      <c r="B24" s="66"/>
      <c r="C24" s="51" t="s">
        <v>34</v>
      </c>
      <c r="D24" s="40" t="s">
        <v>18</v>
      </c>
      <c r="E24" s="52">
        <v>3</v>
      </c>
      <c r="F24" s="49" t="s">
        <v>27</v>
      </c>
      <c r="G24" s="53"/>
      <c r="H24" s="53"/>
      <c r="I24" s="36">
        <f t="shared" si="3"/>
        <v>0</v>
      </c>
      <c r="J24" s="36">
        <f t="shared" si="1"/>
        <v>0</v>
      </c>
    </row>
    <row r="25" spans="1:10" ht="15.6" x14ac:dyDescent="0.3">
      <c r="A25" s="56"/>
      <c r="B25" s="66"/>
      <c r="C25" s="51" t="s">
        <v>44</v>
      </c>
      <c r="D25" s="40" t="s">
        <v>18</v>
      </c>
      <c r="E25" s="52">
        <v>1</v>
      </c>
      <c r="F25" s="49" t="s">
        <v>27</v>
      </c>
      <c r="G25" s="53"/>
      <c r="H25" s="53"/>
      <c r="I25" s="36">
        <f t="shared" si="3"/>
        <v>0</v>
      </c>
      <c r="J25" s="36">
        <f t="shared" si="1"/>
        <v>0</v>
      </c>
    </row>
    <row r="26" spans="1:10" ht="15.6" x14ac:dyDescent="0.3">
      <c r="A26" s="56"/>
      <c r="B26" s="66"/>
      <c r="C26" s="51" t="s">
        <v>45</v>
      </c>
      <c r="D26" s="40" t="s">
        <v>18</v>
      </c>
      <c r="E26" s="52">
        <v>1</v>
      </c>
      <c r="F26" s="49" t="s">
        <v>27</v>
      </c>
      <c r="G26" s="53"/>
      <c r="H26" s="53"/>
      <c r="I26" s="36">
        <f t="shared" si="3"/>
        <v>0</v>
      </c>
      <c r="J26" s="36">
        <f t="shared" si="1"/>
        <v>0</v>
      </c>
    </row>
    <row r="27" spans="1:10" ht="15" thickBot="1" x14ac:dyDescent="0.35">
      <c r="A27" s="56"/>
      <c r="B27" s="21" t="s">
        <v>19</v>
      </c>
      <c r="C27" s="21"/>
      <c r="D27" s="37"/>
      <c r="E27" s="22">
        <f>SUM(E20:E26)</f>
        <v>14</v>
      </c>
      <c r="F27" s="22"/>
      <c r="G27" s="22" t="s">
        <v>27</v>
      </c>
      <c r="H27" s="23" t="s">
        <v>27</v>
      </c>
      <c r="I27" s="34">
        <f>SUM(I20:I26)</f>
        <v>0</v>
      </c>
      <c r="J27" s="38">
        <f t="shared" si="1"/>
        <v>0</v>
      </c>
    </row>
    <row r="28" spans="1:10" ht="15" thickBot="1" x14ac:dyDescent="0.35">
      <c r="A28" s="24" t="s">
        <v>46</v>
      </c>
      <c r="B28" s="25"/>
      <c r="C28" s="25"/>
      <c r="D28" s="25"/>
      <c r="E28" s="26">
        <f>E14+E19+E27</f>
        <v>57</v>
      </c>
      <c r="F28" s="27"/>
      <c r="G28" s="42" t="s">
        <v>27</v>
      </c>
      <c r="H28" s="43" t="s">
        <v>27</v>
      </c>
      <c r="I28" s="28">
        <f t="shared" ref="I28:J28" si="4">I14+I19+I27</f>
        <v>0</v>
      </c>
      <c r="J28" s="28">
        <f t="shared" si="4"/>
        <v>0</v>
      </c>
    </row>
    <row r="29" spans="1:10" x14ac:dyDescent="0.3">
      <c r="A29" s="4"/>
      <c r="B29" s="4"/>
      <c r="C29" s="4"/>
      <c r="D29" s="46"/>
      <c r="E29" s="4"/>
      <c r="F29" s="4"/>
      <c r="G29" s="4"/>
      <c r="H29" s="31"/>
    </row>
    <row r="30" spans="1:10" x14ac:dyDescent="0.3">
      <c r="A30" s="4"/>
      <c r="B30" s="4"/>
      <c r="C30" s="4"/>
      <c r="D30" s="46"/>
      <c r="E30" s="4"/>
      <c r="F30" s="4"/>
      <c r="G30" s="4"/>
      <c r="H30" s="31"/>
    </row>
    <row r="31" spans="1:10" x14ac:dyDescent="0.3">
      <c r="A31" s="4"/>
      <c r="B31" s="4"/>
      <c r="C31" s="4"/>
      <c r="D31" s="46"/>
      <c r="E31" s="4"/>
      <c r="F31" s="4"/>
      <c r="G31" s="4"/>
      <c r="H31" s="31"/>
    </row>
    <row r="32" spans="1:10" ht="15.6" customHeight="1" x14ac:dyDescent="0.3">
      <c r="A32" s="1"/>
      <c r="B32" s="12"/>
      <c r="C32" s="29"/>
      <c r="D32" s="29"/>
      <c r="E32" s="13"/>
      <c r="F32" s="33"/>
      <c r="G32" s="33"/>
      <c r="H32" s="33"/>
      <c r="I32" s="30"/>
    </row>
    <row r="33" spans="1:9" x14ac:dyDescent="0.3">
      <c r="A33" s="1"/>
      <c r="B33" s="12"/>
      <c r="C33" s="29"/>
      <c r="D33" s="29"/>
      <c r="E33" s="13"/>
      <c r="F33" s="14"/>
      <c r="G33" s="14"/>
      <c r="H33" s="12"/>
      <c r="I33" s="12"/>
    </row>
    <row r="34" spans="1:9" x14ac:dyDescent="0.3">
      <c r="A34" s="1"/>
      <c r="B34" s="10" t="s">
        <v>7</v>
      </c>
      <c r="C34" s="10"/>
      <c r="D34" s="10"/>
      <c r="E34" s="10"/>
      <c r="F34" s="10" t="s">
        <v>8</v>
      </c>
      <c r="G34" s="11"/>
      <c r="H34" s="11"/>
      <c r="I34" s="12"/>
    </row>
    <row r="35" spans="1:9" x14ac:dyDescent="0.3">
      <c r="A35" s="1"/>
      <c r="B35" s="11"/>
      <c r="C35" s="11"/>
      <c r="D35" s="11"/>
      <c r="E35" s="11"/>
      <c r="F35" s="11"/>
      <c r="G35" s="11"/>
      <c r="H35" s="11"/>
      <c r="I35" s="12"/>
    </row>
  </sheetData>
  <mergeCells count="14">
    <mergeCell ref="A7:A27"/>
    <mergeCell ref="B7:B13"/>
    <mergeCell ref="B15:B18"/>
    <mergeCell ref="B20:B26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topLeftCell="A6" workbookViewId="0">
      <selection activeCell="D12" sqref="D12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83" t="s">
        <v>16</v>
      </c>
      <c r="B1" s="83"/>
      <c r="C1" s="83"/>
      <c r="D1" s="83"/>
      <c r="E1" s="83"/>
      <c r="F1" s="83"/>
      <c r="G1" s="83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83" t="s">
        <v>29</v>
      </c>
      <c r="B3" s="83"/>
      <c r="C3" s="83"/>
      <c r="D3" s="83"/>
      <c r="E3" s="83"/>
      <c r="F3" s="83"/>
      <c r="G3" s="83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83" t="s">
        <v>17</v>
      </c>
      <c r="B6" s="83"/>
      <c r="C6" s="83"/>
      <c r="D6" s="83"/>
      <c r="E6" s="83"/>
      <c r="F6" s="83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84"/>
      <c r="B8" s="84"/>
      <c r="C8" s="84"/>
      <c r="D8" s="84"/>
      <c r="E8" s="84"/>
      <c r="F8" s="84"/>
    </row>
    <row r="9" spans="1:8" x14ac:dyDescent="0.3">
      <c r="A9" s="85" t="s">
        <v>10</v>
      </c>
      <c r="B9" s="88" t="s">
        <v>30</v>
      </c>
      <c r="C9" s="88"/>
      <c r="D9" s="88"/>
      <c r="E9" s="88"/>
      <c r="F9" s="90" t="s">
        <v>11</v>
      </c>
    </row>
    <row r="10" spans="1:8" x14ac:dyDescent="0.3">
      <c r="A10" s="86"/>
      <c r="B10" s="89"/>
      <c r="C10" s="89"/>
      <c r="D10" s="89"/>
      <c r="E10" s="89"/>
      <c r="F10" s="91"/>
    </row>
    <row r="11" spans="1:8" ht="16.2" thickBot="1" x14ac:dyDescent="0.35">
      <c r="A11" s="87"/>
      <c r="B11" s="17" t="s">
        <v>12</v>
      </c>
      <c r="C11" s="17" t="s">
        <v>13</v>
      </c>
      <c r="D11" s="17" t="s">
        <v>14</v>
      </c>
      <c r="E11" s="17" t="s">
        <v>15</v>
      </c>
      <c r="F11" s="92"/>
    </row>
    <row r="12" spans="1:8" ht="15.6" x14ac:dyDescent="0.3">
      <c r="A12" s="18" t="s">
        <v>38</v>
      </c>
      <c r="B12" s="18" t="s">
        <v>47</v>
      </c>
      <c r="C12" s="18" t="s">
        <v>33</v>
      </c>
      <c r="D12" s="18"/>
      <c r="E12" s="18"/>
      <c r="F12" s="19">
        <f>SUM(B12+C12+D12+E12)</f>
        <v>57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2026-01-20T08:31:28Z</cp:lastPrinted>
  <dcterms:created xsi:type="dcterms:W3CDTF">2019-10-11T07:43:52Z</dcterms:created>
  <dcterms:modified xsi:type="dcterms:W3CDTF">2026-02-10T08:26:39Z</dcterms:modified>
</cp:coreProperties>
</file>