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D2889FFA-7372-48E7-A976-23EBADFA64F5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3" r:id="rId4"/>
    <sheet name="Приложение №3" sheetId="30" r:id="rId5"/>
  </sheets>
  <definedNames>
    <definedName name="_xlnm._FilterDatabase" localSheetId="2" hidden="1">'Приложение №1'!$A$4:$O$139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39" i="33" l="1"/>
  <c r="O139" i="19"/>
  <c r="G138" i="33"/>
  <c r="F138" i="33"/>
  <c r="J137" i="33"/>
  <c r="I137" i="33"/>
  <c r="K137" i="33" s="1"/>
  <c r="J136" i="33"/>
  <c r="I136" i="33"/>
  <c r="K136" i="33" s="1"/>
  <c r="J135" i="33"/>
  <c r="I135" i="33"/>
  <c r="K135" i="33" s="1"/>
  <c r="J134" i="33"/>
  <c r="I134" i="33"/>
  <c r="K134" i="33" s="1"/>
  <c r="J133" i="33"/>
  <c r="I133" i="33"/>
  <c r="K133" i="33" s="1"/>
  <c r="J132" i="33"/>
  <c r="I132" i="33"/>
  <c r="K132" i="33" s="1"/>
  <c r="J131" i="33"/>
  <c r="I131" i="33"/>
  <c r="K131" i="33" s="1"/>
  <c r="J130" i="33"/>
  <c r="I130" i="33"/>
  <c r="K130" i="33" s="1"/>
  <c r="J129" i="33"/>
  <c r="I129" i="33"/>
  <c r="K129" i="33" s="1"/>
  <c r="J128" i="33"/>
  <c r="I128" i="33"/>
  <c r="K128" i="33" s="1"/>
  <c r="G127" i="33"/>
  <c r="F127" i="33"/>
  <c r="J126" i="33"/>
  <c r="I126" i="33"/>
  <c r="K126" i="33" s="1"/>
  <c r="J125" i="33"/>
  <c r="I125" i="33"/>
  <c r="K125" i="33" s="1"/>
  <c r="J124" i="33"/>
  <c r="I124" i="33"/>
  <c r="K124" i="33" s="1"/>
  <c r="J123" i="33"/>
  <c r="I123" i="33"/>
  <c r="K123" i="33" s="1"/>
  <c r="J122" i="33"/>
  <c r="I122" i="33"/>
  <c r="K122" i="33" s="1"/>
  <c r="J121" i="33"/>
  <c r="I121" i="33"/>
  <c r="K121" i="33" s="1"/>
  <c r="K120" i="33"/>
  <c r="J120" i="33"/>
  <c r="I120" i="33"/>
  <c r="J119" i="33"/>
  <c r="I119" i="33"/>
  <c r="K119" i="33" s="1"/>
  <c r="J118" i="33"/>
  <c r="I118" i="33"/>
  <c r="K118" i="33" s="1"/>
  <c r="J117" i="33"/>
  <c r="I117" i="33"/>
  <c r="K117" i="33" s="1"/>
  <c r="J116" i="33"/>
  <c r="I116" i="33"/>
  <c r="K116" i="33" s="1"/>
  <c r="J115" i="33"/>
  <c r="I115" i="33"/>
  <c r="K115" i="33" s="1"/>
  <c r="J114" i="33"/>
  <c r="I114" i="33"/>
  <c r="K114" i="33" s="1"/>
  <c r="G113" i="33"/>
  <c r="F113" i="33"/>
  <c r="J112" i="33"/>
  <c r="I112" i="33"/>
  <c r="K112" i="33" s="1"/>
  <c r="K111" i="33"/>
  <c r="J111" i="33"/>
  <c r="I111" i="33"/>
  <c r="J110" i="33"/>
  <c r="I110" i="33"/>
  <c r="K110" i="33" s="1"/>
  <c r="J109" i="33"/>
  <c r="I109" i="33"/>
  <c r="K109" i="33" s="1"/>
  <c r="J108" i="33"/>
  <c r="I108" i="33"/>
  <c r="K108" i="33" s="1"/>
  <c r="J107" i="33"/>
  <c r="I107" i="33"/>
  <c r="K107" i="33" s="1"/>
  <c r="J106" i="33"/>
  <c r="I106" i="33"/>
  <c r="K106" i="33" s="1"/>
  <c r="J105" i="33"/>
  <c r="I105" i="33"/>
  <c r="K105" i="33" s="1"/>
  <c r="J104" i="33"/>
  <c r="I104" i="33"/>
  <c r="K104" i="33" s="1"/>
  <c r="J103" i="33"/>
  <c r="I103" i="33"/>
  <c r="K103" i="33" s="1"/>
  <c r="J102" i="33"/>
  <c r="I102" i="33"/>
  <c r="K102" i="33" s="1"/>
  <c r="J101" i="33"/>
  <c r="I101" i="33"/>
  <c r="K101" i="33" s="1"/>
  <c r="J100" i="33"/>
  <c r="I100" i="33"/>
  <c r="K100" i="33" s="1"/>
  <c r="J99" i="33"/>
  <c r="I99" i="33"/>
  <c r="K99" i="33" s="1"/>
  <c r="J98" i="33"/>
  <c r="I98" i="33"/>
  <c r="K98" i="33" s="1"/>
  <c r="J97" i="33"/>
  <c r="I97" i="33"/>
  <c r="K97" i="33" s="1"/>
  <c r="J96" i="33"/>
  <c r="I96" i="33"/>
  <c r="K96" i="33" s="1"/>
  <c r="G95" i="33"/>
  <c r="F95" i="33"/>
  <c r="J94" i="33"/>
  <c r="I94" i="33"/>
  <c r="K94" i="33" s="1"/>
  <c r="K93" i="33"/>
  <c r="J93" i="33"/>
  <c r="I93" i="33"/>
  <c r="J92" i="33"/>
  <c r="I92" i="33"/>
  <c r="K92" i="33" s="1"/>
  <c r="J91" i="33"/>
  <c r="I91" i="33"/>
  <c r="K91" i="33" s="1"/>
  <c r="J90" i="33"/>
  <c r="I90" i="33"/>
  <c r="K90" i="33" s="1"/>
  <c r="J89" i="33"/>
  <c r="I89" i="33"/>
  <c r="K89" i="33" s="1"/>
  <c r="J88" i="33"/>
  <c r="I88" i="33"/>
  <c r="K88" i="33" s="1"/>
  <c r="J87" i="33"/>
  <c r="I87" i="33"/>
  <c r="K87" i="33" s="1"/>
  <c r="J86" i="33"/>
  <c r="I86" i="33"/>
  <c r="K86" i="33" s="1"/>
  <c r="K85" i="33"/>
  <c r="J85" i="33"/>
  <c r="I85" i="33"/>
  <c r="J84" i="33"/>
  <c r="I84" i="33"/>
  <c r="K84" i="33" s="1"/>
  <c r="J83" i="33"/>
  <c r="I83" i="33"/>
  <c r="K83" i="33" s="1"/>
  <c r="J82" i="33"/>
  <c r="I82" i="33"/>
  <c r="K82" i="33" s="1"/>
  <c r="J81" i="33"/>
  <c r="I81" i="33"/>
  <c r="K81" i="33" s="1"/>
  <c r="J80" i="33"/>
  <c r="I80" i="33"/>
  <c r="K80" i="33" s="1"/>
  <c r="J79" i="33"/>
  <c r="I79" i="33"/>
  <c r="K79" i="33" s="1"/>
  <c r="J78" i="33"/>
  <c r="I78" i="33"/>
  <c r="K78" i="33" s="1"/>
  <c r="J77" i="33"/>
  <c r="I77" i="33"/>
  <c r="K77" i="33" s="1"/>
  <c r="J76" i="33"/>
  <c r="I76" i="33"/>
  <c r="K76" i="33" s="1"/>
  <c r="K75" i="33"/>
  <c r="J75" i="33"/>
  <c r="I75" i="33"/>
  <c r="J74" i="33"/>
  <c r="I74" i="33"/>
  <c r="K74" i="33" s="1"/>
  <c r="J73" i="33"/>
  <c r="I73" i="33"/>
  <c r="K73" i="33" s="1"/>
  <c r="J72" i="33"/>
  <c r="I72" i="33"/>
  <c r="K72" i="33" s="1"/>
  <c r="K71" i="33"/>
  <c r="J71" i="33"/>
  <c r="J95" i="33" s="1"/>
  <c r="I71" i="33"/>
  <c r="G70" i="33"/>
  <c r="F70" i="33"/>
  <c r="J69" i="33"/>
  <c r="I69" i="33"/>
  <c r="K69" i="33" s="1"/>
  <c r="J68" i="33"/>
  <c r="I68" i="33"/>
  <c r="K68" i="33" s="1"/>
  <c r="J67" i="33"/>
  <c r="I67" i="33"/>
  <c r="K67" i="33" s="1"/>
  <c r="J66" i="33"/>
  <c r="I66" i="33"/>
  <c r="K66" i="33" s="1"/>
  <c r="K65" i="33"/>
  <c r="J65" i="33"/>
  <c r="I65" i="33"/>
  <c r="J64" i="33"/>
  <c r="I64" i="33"/>
  <c r="K64" i="33" s="1"/>
  <c r="J63" i="33"/>
  <c r="I63" i="33"/>
  <c r="K63" i="33" s="1"/>
  <c r="J62" i="33"/>
  <c r="I62" i="33"/>
  <c r="K62" i="33" s="1"/>
  <c r="J61" i="33"/>
  <c r="I61" i="33"/>
  <c r="K61" i="33" s="1"/>
  <c r="J60" i="33"/>
  <c r="I60" i="33"/>
  <c r="K60" i="33" s="1"/>
  <c r="J59" i="33"/>
  <c r="I59" i="33"/>
  <c r="K59" i="33" s="1"/>
  <c r="J58" i="33"/>
  <c r="I58" i="33"/>
  <c r="K58" i="33" s="1"/>
  <c r="J57" i="33"/>
  <c r="I57" i="33"/>
  <c r="K57" i="33" s="1"/>
  <c r="J56" i="33"/>
  <c r="I56" i="33"/>
  <c r="K56" i="33" s="1"/>
  <c r="J55" i="33"/>
  <c r="I55" i="33"/>
  <c r="K55" i="33" s="1"/>
  <c r="J54" i="33"/>
  <c r="I54" i="33"/>
  <c r="K54" i="33" s="1"/>
  <c r="J53" i="33"/>
  <c r="I53" i="33"/>
  <c r="K53" i="33" s="1"/>
  <c r="J52" i="33"/>
  <c r="I52" i="33"/>
  <c r="K52" i="33" s="1"/>
  <c r="J51" i="33"/>
  <c r="I51" i="33"/>
  <c r="K51" i="33" s="1"/>
  <c r="J50" i="33"/>
  <c r="I50" i="33"/>
  <c r="K50" i="33" s="1"/>
  <c r="K49" i="33"/>
  <c r="J49" i="33"/>
  <c r="I49" i="33"/>
  <c r="K48" i="33"/>
  <c r="J48" i="33"/>
  <c r="I48" i="33"/>
  <c r="J47" i="33"/>
  <c r="I47" i="33"/>
  <c r="K47" i="33" s="1"/>
  <c r="G46" i="33"/>
  <c r="F46" i="33"/>
  <c r="J45" i="33"/>
  <c r="I45" i="33"/>
  <c r="K45" i="33" s="1"/>
  <c r="K44" i="33"/>
  <c r="J44" i="33"/>
  <c r="I44" i="33"/>
  <c r="J43" i="33"/>
  <c r="I43" i="33"/>
  <c r="K43" i="33" s="1"/>
  <c r="J42" i="33"/>
  <c r="I42" i="33"/>
  <c r="K42" i="33" s="1"/>
  <c r="J41" i="33"/>
  <c r="I41" i="33"/>
  <c r="K41" i="33" s="1"/>
  <c r="J40" i="33"/>
  <c r="I40" i="33"/>
  <c r="K40" i="33" s="1"/>
  <c r="J39" i="33"/>
  <c r="I39" i="33"/>
  <c r="K39" i="33" s="1"/>
  <c r="J38" i="33"/>
  <c r="I38" i="33"/>
  <c r="K38" i="33" s="1"/>
  <c r="J37" i="33"/>
  <c r="I37" i="33"/>
  <c r="K37" i="33" s="1"/>
  <c r="J36" i="33"/>
  <c r="I36" i="33"/>
  <c r="K36" i="33" s="1"/>
  <c r="J35" i="33"/>
  <c r="I35" i="33"/>
  <c r="K35" i="33" s="1"/>
  <c r="J34" i="33"/>
  <c r="I34" i="33"/>
  <c r="K34" i="33" s="1"/>
  <c r="G33" i="33"/>
  <c r="F33" i="33"/>
  <c r="J32" i="33"/>
  <c r="I32" i="33"/>
  <c r="K32" i="33" s="1"/>
  <c r="J31" i="33"/>
  <c r="I31" i="33"/>
  <c r="K31" i="33" s="1"/>
  <c r="J30" i="33"/>
  <c r="I30" i="33"/>
  <c r="K30" i="33" s="1"/>
  <c r="J29" i="33"/>
  <c r="I29" i="33"/>
  <c r="K29" i="33" s="1"/>
  <c r="K28" i="33"/>
  <c r="J28" i="33"/>
  <c r="I28" i="33"/>
  <c r="J27" i="33"/>
  <c r="I27" i="33"/>
  <c r="K27" i="33" s="1"/>
  <c r="J26" i="33"/>
  <c r="I26" i="33"/>
  <c r="K26" i="33" s="1"/>
  <c r="J25" i="33"/>
  <c r="I25" i="33"/>
  <c r="K25" i="33" s="1"/>
  <c r="J24" i="33"/>
  <c r="I24" i="33"/>
  <c r="K24" i="33" s="1"/>
  <c r="J23" i="33"/>
  <c r="I23" i="33"/>
  <c r="K23" i="33" s="1"/>
  <c r="G22" i="33"/>
  <c r="F22" i="33"/>
  <c r="J21" i="33"/>
  <c r="I21" i="33"/>
  <c r="K21" i="33" s="1"/>
  <c r="J20" i="33"/>
  <c r="I20" i="33"/>
  <c r="K20" i="33" s="1"/>
  <c r="J19" i="33"/>
  <c r="I19" i="33"/>
  <c r="K19" i="33" s="1"/>
  <c r="J18" i="33"/>
  <c r="I18" i="33"/>
  <c r="K18" i="33" s="1"/>
  <c r="K17" i="33"/>
  <c r="J17" i="33"/>
  <c r="I17" i="33"/>
  <c r="J16" i="33"/>
  <c r="I16" i="33"/>
  <c r="K16" i="33" s="1"/>
  <c r="J15" i="33"/>
  <c r="I15" i="33"/>
  <c r="K15" i="33" s="1"/>
  <c r="J14" i="33"/>
  <c r="I14" i="33"/>
  <c r="K14" i="33" s="1"/>
  <c r="J13" i="33"/>
  <c r="I13" i="33"/>
  <c r="K13" i="33" s="1"/>
  <c r="J12" i="33"/>
  <c r="I12" i="33"/>
  <c r="K12" i="33" s="1"/>
  <c r="J11" i="33"/>
  <c r="I11" i="33"/>
  <c r="K11" i="33" s="1"/>
  <c r="G10" i="33"/>
  <c r="G139" i="33" s="1"/>
  <c r="F10" i="33"/>
  <c r="J9" i="33"/>
  <c r="I9" i="33"/>
  <c r="K9" i="33" s="1"/>
  <c r="J8" i="33"/>
  <c r="I8" i="33"/>
  <c r="K8" i="33" s="1"/>
  <c r="J7" i="33"/>
  <c r="I7" i="33"/>
  <c r="K7" i="33" s="1"/>
  <c r="J6" i="33"/>
  <c r="I6" i="33"/>
  <c r="K6" i="33" s="1"/>
  <c r="G138" i="19"/>
  <c r="F138" i="19"/>
  <c r="G127" i="19"/>
  <c r="F127" i="19"/>
  <c r="G113" i="19"/>
  <c r="F113" i="19"/>
  <c r="G95" i="19"/>
  <c r="F95" i="19"/>
  <c r="G70" i="19"/>
  <c r="F70" i="19"/>
  <c r="G46" i="19"/>
  <c r="F46" i="19"/>
  <c r="G33" i="19"/>
  <c r="F33" i="19"/>
  <c r="G22" i="19"/>
  <c r="F22" i="19"/>
  <c r="G10" i="19"/>
  <c r="F10" i="19"/>
  <c r="J94" i="19"/>
  <c r="J93" i="19"/>
  <c r="J91" i="19"/>
  <c r="J89" i="19"/>
  <c r="J84" i="19"/>
  <c r="J77" i="19"/>
  <c r="J69" i="19"/>
  <c r="J67" i="19"/>
  <c r="J65" i="19"/>
  <c r="J60" i="19"/>
  <c r="J53" i="19"/>
  <c r="J21" i="19"/>
  <c r="J20" i="19"/>
  <c r="J19" i="19"/>
  <c r="J16" i="19"/>
  <c r="J15" i="19"/>
  <c r="J14" i="19"/>
  <c r="J13" i="19"/>
  <c r="J137" i="19"/>
  <c r="J136" i="19"/>
  <c r="J135" i="19"/>
  <c r="J134" i="19"/>
  <c r="J133" i="19"/>
  <c r="J132" i="19"/>
  <c r="J131" i="19"/>
  <c r="J130" i="19"/>
  <c r="J129" i="19"/>
  <c r="J128" i="19"/>
  <c r="J126" i="19"/>
  <c r="J125" i="19"/>
  <c r="J124" i="19"/>
  <c r="J123" i="19"/>
  <c r="J122" i="19"/>
  <c r="J121" i="19"/>
  <c r="J120" i="19"/>
  <c r="J119" i="19"/>
  <c r="J118" i="19"/>
  <c r="J117" i="19"/>
  <c r="J116" i="19"/>
  <c r="J115" i="19"/>
  <c r="J114" i="19"/>
  <c r="J112" i="19"/>
  <c r="J111" i="19"/>
  <c r="J110" i="19"/>
  <c r="J109" i="19"/>
  <c r="J108" i="19"/>
  <c r="J107" i="19"/>
  <c r="J106" i="19"/>
  <c r="J105" i="19"/>
  <c r="J104" i="19"/>
  <c r="J103" i="19"/>
  <c r="J102" i="19"/>
  <c r="J101" i="19"/>
  <c r="J100" i="19"/>
  <c r="J99" i="19"/>
  <c r="J98" i="19"/>
  <c r="J97" i="19"/>
  <c r="J96" i="19"/>
  <c r="J92" i="19"/>
  <c r="J90" i="19"/>
  <c r="J88" i="19"/>
  <c r="J87" i="19"/>
  <c r="J86" i="19"/>
  <c r="J85" i="19"/>
  <c r="J83" i="19"/>
  <c r="J82" i="19"/>
  <c r="J81" i="19"/>
  <c r="J80" i="19"/>
  <c r="J79" i="19"/>
  <c r="J78" i="19"/>
  <c r="J76" i="19"/>
  <c r="J75" i="19"/>
  <c r="J74" i="19"/>
  <c r="J73" i="19"/>
  <c r="J72" i="19"/>
  <c r="J71" i="19"/>
  <c r="J68" i="19"/>
  <c r="J66" i="19"/>
  <c r="J64" i="19"/>
  <c r="J63" i="19"/>
  <c r="J62" i="19"/>
  <c r="J61" i="19"/>
  <c r="J59" i="19"/>
  <c r="J58" i="19"/>
  <c r="J57" i="19"/>
  <c r="J56" i="19"/>
  <c r="J55" i="19"/>
  <c r="J54" i="19"/>
  <c r="J52" i="19"/>
  <c r="J51" i="19"/>
  <c r="J50" i="19"/>
  <c r="J49" i="19"/>
  <c r="J48" i="19"/>
  <c r="J47" i="19"/>
  <c r="J45" i="19"/>
  <c r="J44" i="19"/>
  <c r="J43" i="19"/>
  <c r="J42" i="19"/>
  <c r="J41" i="19"/>
  <c r="J40" i="19"/>
  <c r="J39" i="19"/>
  <c r="J38" i="19"/>
  <c r="J37" i="19"/>
  <c r="J36" i="19"/>
  <c r="J35" i="19"/>
  <c r="J34" i="19"/>
  <c r="J32" i="19"/>
  <c r="J31" i="19"/>
  <c r="J30" i="19"/>
  <c r="J29" i="19"/>
  <c r="J28" i="19"/>
  <c r="J27" i="19"/>
  <c r="J26" i="19"/>
  <c r="J25" i="19"/>
  <c r="J24" i="19"/>
  <c r="J23" i="19"/>
  <c r="J18" i="19"/>
  <c r="J17" i="19"/>
  <c r="J12" i="19"/>
  <c r="J11" i="19"/>
  <c r="J9" i="19"/>
  <c r="J8" i="19"/>
  <c r="J7" i="19"/>
  <c r="J6" i="19"/>
  <c r="I137" i="19"/>
  <c r="K137" i="19" s="1"/>
  <c r="I136" i="19"/>
  <c r="K136" i="19" s="1"/>
  <c r="I135" i="19"/>
  <c r="K135" i="19" s="1"/>
  <c r="I134" i="19"/>
  <c r="K134" i="19" s="1"/>
  <c r="I133" i="19"/>
  <c r="K133" i="19" s="1"/>
  <c r="I132" i="19"/>
  <c r="K132" i="19" s="1"/>
  <c r="I131" i="19"/>
  <c r="K131" i="19" s="1"/>
  <c r="I130" i="19"/>
  <c r="K130" i="19" s="1"/>
  <c r="I129" i="19"/>
  <c r="K129" i="19" s="1"/>
  <c r="I128" i="19"/>
  <c r="K128" i="19" s="1"/>
  <c r="I126" i="19"/>
  <c r="K126" i="19" s="1"/>
  <c r="I125" i="19"/>
  <c r="K125" i="19" s="1"/>
  <c r="I124" i="19"/>
  <c r="K124" i="19" s="1"/>
  <c r="I123" i="19"/>
  <c r="K123" i="19" s="1"/>
  <c r="I122" i="19"/>
  <c r="K122" i="19" s="1"/>
  <c r="I121" i="19"/>
  <c r="K121" i="19" s="1"/>
  <c r="I120" i="19"/>
  <c r="K120" i="19" s="1"/>
  <c r="I119" i="19"/>
  <c r="K119" i="19" s="1"/>
  <c r="I118" i="19"/>
  <c r="K118" i="19" s="1"/>
  <c r="I117" i="19"/>
  <c r="K117" i="19" s="1"/>
  <c r="I116" i="19"/>
  <c r="K116" i="19" s="1"/>
  <c r="I115" i="19"/>
  <c r="K115" i="19" s="1"/>
  <c r="I114" i="19"/>
  <c r="K114" i="19" s="1"/>
  <c r="I112" i="19"/>
  <c r="K112" i="19" s="1"/>
  <c r="I111" i="19"/>
  <c r="K111" i="19" s="1"/>
  <c r="I110" i="19"/>
  <c r="K110" i="19" s="1"/>
  <c r="I109" i="19"/>
  <c r="K109" i="19" s="1"/>
  <c r="I108" i="19"/>
  <c r="K108" i="19" s="1"/>
  <c r="I107" i="19"/>
  <c r="K107" i="19" s="1"/>
  <c r="I106" i="19"/>
  <c r="K106" i="19" s="1"/>
  <c r="I105" i="19"/>
  <c r="K105" i="19" s="1"/>
  <c r="I104" i="19"/>
  <c r="K104" i="19" s="1"/>
  <c r="I103" i="19"/>
  <c r="K103" i="19" s="1"/>
  <c r="I102" i="19"/>
  <c r="K102" i="19" s="1"/>
  <c r="I101" i="19"/>
  <c r="K101" i="19" s="1"/>
  <c r="I100" i="19"/>
  <c r="K100" i="19" s="1"/>
  <c r="I99" i="19"/>
  <c r="K99" i="19" s="1"/>
  <c r="I98" i="19"/>
  <c r="K98" i="19" s="1"/>
  <c r="I97" i="19"/>
  <c r="K97" i="19" s="1"/>
  <c r="I96" i="19"/>
  <c r="K96" i="19" s="1"/>
  <c r="I94" i="19"/>
  <c r="K94" i="19" s="1"/>
  <c r="I93" i="19"/>
  <c r="K93" i="19" s="1"/>
  <c r="I92" i="19"/>
  <c r="K92" i="19" s="1"/>
  <c r="I91" i="19"/>
  <c r="K91" i="19" s="1"/>
  <c r="I90" i="19"/>
  <c r="K90" i="19" s="1"/>
  <c r="I89" i="19"/>
  <c r="K89" i="19" s="1"/>
  <c r="I88" i="19"/>
  <c r="K88" i="19" s="1"/>
  <c r="I87" i="19"/>
  <c r="K87" i="19" s="1"/>
  <c r="I86" i="19"/>
  <c r="K86" i="19" s="1"/>
  <c r="I85" i="19"/>
  <c r="K85" i="19" s="1"/>
  <c r="I84" i="19"/>
  <c r="K84" i="19" s="1"/>
  <c r="I83" i="19"/>
  <c r="K83" i="19" s="1"/>
  <c r="I82" i="19"/>
  <c r="K82" i="19" s="1"/>
  <c r="I81" i="19"/>
  <c r="K81" i="19" s="1"/>
  <c r="I80" i="19"/>
  <c r="K80" i="19" s="1"/>
  <c r="I79" i="19"/>
  <c r="K79" i="19" s="1"/>
  <c r="I78" i="19"/>
  <c r="K78" i="19" s="1"/>
  <c r="I77" i="19"/>
  <c r="K77" i="19" s="1"/>
  <c r="I76" i="19"/>
  <c r="K76" i="19" s="1"/>
  <c r="I75" i="19"/>
  <c r="K75" i="19" s="1"/>
  <c r="I74" i="19"/>
  <c r="K74" i="19" s="1"/>
  <c r="I73" i="19"/>
  <c r="K73" i="19" s="1"/>
  <c r="I72" i="19"/>
  <c r="K72" i="19" s="1"/>
  <c r="I71" i="19"/>
  <c r="K71" i="19" s="1"/>
  <c r="I69" i="19"/>
  <c r="K69" i="19" s="1"/>
  <c r="I68" i="19"/>
  <c r="K68" i="19" s="1"/>
  <c r="I67" i="19"/>
  <c r="K67" i="19" s="1"/>
  <c r="I66" i="19"/>
  <c r="K66" i="19" s="1"/>
  <c r="I65" i="19"/>
  <c r="K65" i="19" s="1"/>
  <c r="I64" i="19"/>
  <c r="K64" i="19" s="1"/>
  <c r="I63" i="19"/>
  <c r="K63" i="19" s="1"/>
  <c r="I62" i="19"/>
  <c r="K62" i="19" s="1"/>
  <c r="I61" i="19"/>
  <c r="K61" i="19" s="1"/>
  <c r="I60" i="19"/>
  <c r="K60" i="19" s="1"/>
  <c r="I59" i="19"/>
  <c r="K59" i="19" s="1"/>
  <c r="I58" i="19"/>
  <c r="K58" i="19" s="1"/>
  <c r="I57" i="19"/>
  <c r="K57" i="19" s="1"/>
  <c r="I56" i="19"/>
  <c r="K56" i="19" s="1"/>
  <c r="I55" i="19"/>
  <c r="K55" i="19" s="1"/>
  <c r="I54" i="19"/>
  <c r="K54" i="19" s="1"/>
  <c r="I53" i="19"/>
  <c r="K53" i="19" s="1"/>
  <c r="I52" i="19"/>
  <c r="K52" i="19" s="1"/>
  <c r="I51" i="19"/>
  <c r="K51" i="19" s="1"/>
  <c r="I50" i="19"/>
  <c r="K50" i="19" s="1"/>
  <c r="I49" i="19"/>
  <c r="K49" i="19" s="1"/>
  <c r="I48" i="19"/>
  <c r="K48" i="19" s="1"/>
  <c r="I47" i="19"/>
  <c r="K47" i="19" s="1"/>
  <c r="I45" i="19"/>
  <c r="K45" i="19" s="1"/>
  <c r="I44" i="19"/>
  <c r="K44" i="19" s="1"/>
  <c r="I43" i="19"/>
  <c r="K43" i="19" s="1"/>
  <c r="I42" i="19"/>
  <c r="K42" i="19" s="1"/>
  <c r="I41" i="19"/>
  <c r="K41" i="19" s="1"/>
  <c r="I40" i="19"/>
  <c r="K40" i="19" s="1"/>
  <c r="I39" i="19"/>
  <c r="K39" i="19" s="1"/>
  <c r="I38" i="19"/>
  <c r="K38" i="19" s="1"/>
  <c r="I37" i="19"/>
  <c r="K37" i="19" s="1"/>
  <c r="I36" i="19"/>
  <c r="K36" i="19" s="1"/>
  <c r="I35" i="19"/>
  <c r="K35" i="19" s="1"/>
  <c r="I34" i="19"/>
  <c r="K34" i="19" s="1"/>
  <c r="I32" i="19"/>
  <c r="K32" i="19" s="1"/>
  <c r="I31" i="19"/>
  <c r="K31" i="19" s="1"/>
  <c r="I30" i="19"/>
  <c r="K30" i="19" s="1"/>
  <c r="I29" i="19"/>
  <c r="K29" i="19" s="1"/>
  <c r="I28" i="19"/>
  <c r="K28" i="19" s="1"/>
  <c r="I27" i="19"/>
  <c r="K27" i="19" s="1"/>
  <c r="I26" i="19"/>
  <c r="K26" i="19" s="1"/>
  <c r="I25" i="19"/>
  <c r="K25" i="19" s="1"/>
  <c r="I24" i="19"/>
  <c r="K24" i="19" s="1"/>
  <c r="I23" i="19"/>
  <c r="K23" i="19" s="1"/>
  <c r="I21" i="19"/>
  <c r="K21" i="19" s="1"/>
  <c r="I20" i="19"/>
  <c r="K20" i="19" s="1"/>
  <c r="I19" i="19"/>
  <c r="K19" i="19" s="1"/>
  <c r="I18" i="19"/>
  <c r="K18" i="19" s="1"/>
  <c r="I17" i="19"/>
  <c r="K17" i="19" s="1"/>
  <c r="I16" i="19"/>
  <c r="K16" i="19" s="1"/>
  <c r="I15" i="19"/>
  <c r="K15" i="19" s="1"/>
  <c r="I14" i="19"/>
  <c r="K14" i="19" s="1"/>
  <c r="I13" i="19"/>
  <c r="K13" i="19" s="1"/>
  <c r="I12" i="19"/>
  <c r="K12" i="19" s="1"/>
  <c r="I11" i="19"/>
  <c r="K11" i="19" s="1"/>
  <c r="I9" i="19"/>
  <c r="K9" i="19" s="1"/>
  <c r="I8" i="19"/>
  <c r="K8" i="19" s="1"/>
  <c r="I7" i="19"/>
  <c r="K7" i="19" s="1"/>
  <c r="I6" i="19"/>
  <c r="K6" i="19" s="1"/>
  <c r="J127" i="33" l="1"/>
  <c r="K10" i="33"/>
  <c r="J10" i="33"/>
  <c r="J46" i="33"/>
  <c r="J113" i="33"/>
  <c r="J22" i="33"/>
  <c r="J70" i="33"/>
  <c r="J33" i="33"/>
  <c r="J138" i="33"/>
  <c r="K46" i="33"/>
  <c r="F139" i="33"/>
  <c r="J139" i="33"/>
  <c r="L139" i="33" s="1"/>
  <c r="K113" i="33"/>
  <c r="K70" i="33"/>
  <c r="K127" i="33"/>
  <c r="K22" i="33"/>
  <c r="K95" i="33"/>
  <c r="K33" i="33"/>
  <c r="K138" i="33"/>
  <c r="G139" i="19"/>
  <c r="K46" i="19"/>
  <c r="K127" i="19"/>
  <c r="J46" i="19"/>
  <c r="J70" i="19"/>
  <c r="J113" i="19"/>
  <c r="K33" i="19"/>
  <c r="K138" i="19"/>
  <c r="J127" i="19"/>
  <c r="F139" i="19"/>
  <c r="K70" i="19"/>
  <c r="K10" i="19"/>
  <c r="K22" i="19"/>
  <c r="K95" i="19"/>
  <c r="K113" i="19"/>
  <c r="J10" i="19"/>
  <c r="J22" i="19"/>
  <c r="J33" i="19"/>
  <c r="J95" i="19"/>
  <c r="J138" i="19"/>
  <c r="K139" i="33" l="1"/>
  <c r="J139" i="19"/>
  <c r="L139" i="19" s="1"/>
  <c r="K139" i="19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<sst xmlns="http://schemas.openxmlformats.org/spreadsheetml/2006/main" count="2793" uniqueCount="144">
  <si>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</si>
  <si>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</si>
  <si>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</si>
  <si>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</si>
  <si>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</si>
  <si>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</si>
  <si>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</si>
  <si>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</si>
  <si>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</si>
  <si>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</si>
  <si>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</si>
  <si>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</si>
  <si>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</si>
  <si>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</si>
  <si>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</si>
  <si>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</si>
  <si>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</si>
  <si>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</si>
  <si>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</si>
  <si>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</si>
  <si>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</si>
  <si>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</si>
  <si>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</si>
  <si>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</si>
  <si>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</si>
  <si>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</si>
  <si>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</si>
  <si>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</si>
  <si>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</si>
  <si>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</si>
  <si>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</si>
  <si>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</si>
  <si>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</si>
  <si>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</si>
  <si>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</si>
  <si>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</si>
  <si>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</si>
  <si>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</si>
  <si>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</si>
  <si>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</si>
  <si>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</si>
  <si>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</si>
  <si>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</si>
  <si>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</si>
  <si>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</si>
  <si>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</si>
  <si>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</si>
  <si>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</si>
  <si>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</si>
  <si>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</si>
  <si>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</si>
  <si>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</si>
  <si>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</si>
  <si>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</si>
  <si>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</si>
  <si>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</si>
  <si>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</si>
  <si>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</si>
  <si>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</si>
  <si>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</si>
  <si>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</si>
  <si>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</si>
  <si>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</si>
  <si>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</si>
  <si>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</si>
  <si>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</si>
  <si>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</si>
  <si>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</si>
  <si>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</si>
  <si>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</si>
  <si>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</si>
  <si>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</si>
  <si>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</si>
  <si>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</si>
  <si>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</si>
  <si>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</si>
  <si>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</si>
  <si>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</si>
  <si>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</si>
  <si>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</si>
  <si>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</si>
  <si>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</si>
  <si>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</si>
  <si>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</si>
  <si>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</si>
  <si>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</si>
  <si>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</si>
  <si>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</si>
  <si>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</si>
  <si>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</si>
  <si>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</si>
  <si>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</si>
  <si>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</si>
  <si>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</si>
  <si>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</si>
  <si>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</si>
  <si>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</si>
  <si>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</si>
  <si>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</si>
  <si>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</si>
  <si>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</si>
  <si>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</si>
  <si>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</si>
  <si>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</si>
  <si>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</si>
  <si>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</si>
  <si>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</si>
  <si>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</si>
  <si>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</si>
  <si>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</si>
  <si>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</si>
  <si>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</si>
  <si>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</si>
  <si>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</si>
  <si>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</si>
  <si>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</si>
  <si>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</si>
  <si>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</si>
  <si>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7-6-26</t>
  </si>
  <si>
    <t>ОБЩО ЗА ОБЕКТ №7-6-26</t>
  </si>
  <si>
    <t>198 "д"</t>
  </si>
  <si>
    <t>ОБЩО ЗА ПОДОТДЕЛ 198 "д"</t>
  </si>
  <si>
    <t>198 "з"</t>
  </si>
  <si>
    <t>ОБЩО ЗА ПОДОТДЕЛ 198 "з"</t>
  </si>
  <si>
    <t>Едра техн. дървесина</t>
  </si>
  <si>
    <t>200 "и"</t>
  </si>
  <si>
    <t>ОБЩО ЗА ПОДОТДЕЛ 200 "и"</t>
  </si>
  <si>
    <t>Трупи за траверси</t>
  </si>
  <si>
    <t>201 "а"</t>
  </si>
  <si>
    <t>ОБЩО ЗА ПОДОТДЕЛ 201 "а"</t>
  </si>
  <si>
    <t>215 "в"</t>
  </si>
  <si>
    <t>ОБЩО ЗА ПОДОТДЕЛ 215 "в"</t>
  </si>
  <si>
    <t>223 "г"</t>
  </si>
  <si>
    <t>ОБЩО ЗА ПОДОТДЕЛ 223 "г"</t>
  </si>
  <si>
    <t>224 "а"</t>
  </si>
  <si>
    <t>ОБЩО ЗА ПОДОТДЕЛ 224 "а"</t>
  </si>
  <si>
    <t>236 "з"</t>
  </si>
  <si>
    <t>ОБЩО ЗА ПОДОТДЕЛ 236 "з"</t>
  </si>
  <si>
    <t>237 "ж"</t>
  </si>
  <si>
    <t>ОБЩО ЗА ПОДОТДЕЛ 237 "ж"</t>
  </si>
  <si>
    <t>за обект №7-6-26, ТП "ДГС Върбица"</t>
  </si>
  <si>
    <t>Договорена единична цена без ДДС</t>
  </si>
  <si>
    <t>Договорена обща стойност без ДДС</t>
  </si>
  <si>
    <t>Гаранция за изпълнение (5%)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</si>
</sst>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9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1" fontId="3" fillId="4" borderId="3" xfId="1" applyNumberFormat="1" applyFont="1" applyFill="1" applyBorder="1" applyAlignment="1">
      <alignment horizontal="right" vertical="center" wrapText="1"/>
    </xf>
    <xf numFmtId="164" fontId="7" fillId="0" borderId="0" xfId="0" applyNumberFormat="1" applyFont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6" t="s">
        <v>0</v>
      </c>
      <c r="B2" s="86"/>
      <c r="C2" s="86"/>
      <c r="D2" s="86"/>
      <c r="E2" s="86"/>
      <c r="F2" s="86"/>
      <c r="G2" s="86"/>
      <c r="H2" s="86"/>
      <c r="I2" s="86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7"/>
      <c r="B4" s="81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2"/>
      <c r="B5" s="81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2"/>
      <c r="B6" s="81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2"/>
      <c r="B7" s="81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2"/>
      <c r="B8" s="81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2"/>
      <c r="B9" s="81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2"/>
      <c r="B10" s="81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2"/>
      <c r="B11" s="81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2"/>
      <c r="B12" s="81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2"/>
      <c r="B13" s="81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2"/>
      <c r="B14" s="81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2"/>
      <c r="B15" s="81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2"/>
      <c r="B16" s="81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2"/>
      <c r="B17" s="81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2"/>
      <c r="B18" s="81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2"/>
      <c r="B19" s="81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2"/>
      <c r="B20" s="81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2"/>
      <c r="B21" s="81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2"/>
      <c r="B22" s="81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2"/>
      <c r="B23" s="81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2"/>
      <c r="B24" s="81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2"/>
      <c r="B25" s="81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2"/>
      <c r="B26" s="81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2"/>
      <c r="B27" s="81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2"/>
      <c r="B28" s="81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2"/>
      <c r="B29" s="83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2"/>
      <c r="B30" s="84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2"/>
      <c r="B31" s="84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2"/>
      <c r="B32" s="84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2"/>
      <c r="B33" s="84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2"/>
      <c r="B34" s="84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2"/>
      <c r="B35" s="84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2"/>
      <c r="B36" s="84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2"/>
      <c r="B37" s="84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2"/>
      <c r="B38" s="84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2"/>
      <c r="B39" s="84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2"/>
      <c r="B40" s="84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2"/>
      <c r="B41" s="84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2"/>
      <c r="B42" s="84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2"/>
      <c r="B43" s="84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2"/>
      <c r="B44" s="84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2"/>
      <c r="B45" s="84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2"/>
      <c r="B46" s="84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2"/>
      <c r="B47" s="84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2"/>
      <c r="B48" s="85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80"/>
      <c r="B49" s="83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80"/>
      <c r="B50" s="84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80"/>
      <c r="B51" s="84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80"/>
      <c r="B52" s="84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80"/>
      <c r="B53" s="84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80"/>
      <c r="B54" s="84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80"/>
      <c r="B55" s="84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80"/>
      <c r="B56" s="84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80"/>
      <c r="B57" s="84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80"/>
      <c r="B58" s="84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80"/>
      <c r="B59" s="84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80"/>
      <c r="B60" s="84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80"/>
      <c r="B61" s="84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80"/>
      <c r="B62" s="84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80"/>
      <c r="B63" s="84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80"/>
      <c r="B64" s="84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80"/>
      <c r="B65" s="85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80"/>
      <c r="B66" s="83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80"/>
      <c r="B67" s="84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80"/>
      <c r="B68" s="84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80"/>
      <c r="B69" s="84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80"/>
      <c r="B70" s="84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80"/>
      <c r="B71" s="84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80"/>
      <c r="B72" s="84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80"/>
      <c r="B73" s="84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80"/>
      <c r="B74" s="84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80"/>
      <c r="B75" s="84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80"/>
      <c r="B76" s="84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80"/>
      <c r="B77" s="84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80"/>
      <c r="B78" s="84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80"/>
      <c r="B79" s="84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80"/>
      <c r="B80" s="84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80"/>
      <c r="B81" s="84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80"/>
      <c r="B82" s="84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80"/>
      <c r="B83" s="84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80"/>
      <c r="B84" s="84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80"/>
      <c r="B85" s="84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80"/>
      <c r="B86" s="85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2"/>
      <c r="B87" s="81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2"/>
      <c r="B88" s="81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2"/>
      <c r="B89" s="81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2"/>
      <c r="B90" s="81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2"/>
      <c r="B91" s="81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2"/>
      <c r="B92" s="81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2"/>
      <c r="B93" s="81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2"/>
      <c r="B94" s="81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2"/>
      <c r="B95" s="81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2"/>
      <c r="B96" s="81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2"/>
      <c r="B97" s="83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2"/>
      <c r="B98" s="84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2"/>
      <c r="B99" s="84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2"/>
      <c r="B100" s="84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2"/>
      <c r="B101" s="84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2"/>
      <c r="B102" s="84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2"/>
      <c r="B103" s="84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2"/>
      <c r="B104" s="84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2"/>
      <c r="B105" s="84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2"/>
      <c r="B106" s="84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2"/>
      <c r="B107" s="85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80"/>
      <c r="B108" s="81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80"/>
      <c r="B109" s="81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80"/>
      <c r="B110" s="81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80"/>
      <c r="B111" s="81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80"/>
      <c r="B112" s="81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80"/>
      <c r="B113" s="81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80"/>
      <c r="B114" s="81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80"/>
      <c r="B115" s="81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80"/>
      <c r="B116" s="81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80"/>
      <c r="B117" s="81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80"/>
      <c r="B118" s="81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80"/>
      <c r="B119" s="81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80"/>
      <c r="B120" s="81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80"/>
      <c r="B121" s="81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80"/>
      <c r="B122" s="81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80"/>
      <c r="B123" s="81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80"/>
      <c r="B124" s="81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80"/>
      <c r="B125" s="81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80"/>
      <c r="B126" s="81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80"/>
      <c r="B127" s="81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80"/>
      <c r="B128" s="81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80"/>
      <c r="B129" s="81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80"/>
      <c r="B130" s="81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80"/>
      <c r="B131" s="81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80"/>
      <c r="B132" s="81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80"/>
      <c r="B133" s="81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80"/>
      <c r="B134" s="81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80"/>
      <c r="B135" s="81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80"/>
      <c r="B136" s="81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80"/>
      <c r="B137" s="81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80"/>
      <c r="B138" s="81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80"/>
      <c r="B139" s="81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80"/>
      <c r="B140" s="81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80"/>
      <c r="B141" s="81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80"/>
      <c r="B142" s="81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80"/>
      <c r="B143" s="81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80"/>
      <c r="B144" s="81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80"/>
      <c r="B145" s="81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80"/>
      <c r="B146" s="81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80"/>
      <c r="B147" s="81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80"/>
      <c r="B148" s="81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80"/>
      <c r="B149" s="81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80"/>
      <c r="B150" s="81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80"/>
      <c r="B151" s="81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80"/>
      <c r="B152" s="81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80"/>
      <c r="B153" s="81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80"/>
      <c r="B154" s="81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80"/>
      <c r="B155" s="81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80"/>
      <c r="B156" s="81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80"/>
      <c r="B157" s="81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80"/>
      <c r="B158" s="81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80"/>
      <c r="B159" s="81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80"/>
      <c r="B160" s="81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80"/>
      <c r="B161" s="81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80"/>
      <c r="B162" s="81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80"/>
      <c r="B163" s="81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80"/>
      <c r="B164" s="81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80"/>
      <c r="B165" s="81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80"/>
      <c r="B166" s="81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80"/>
      <c r="B167" s="81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80"/>
      <c r="B168" s="81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80"/>
      <c r="B169" s="81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80"/>
      <c r="B170" s="81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80"/>
      <c r="B171" s="81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80"/>
      <c r="B172" s="81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80"/>
      <c r="B173" s="81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80"/>
      <c r="B174" s="81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80"/>
      <c r="B175" s="81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80"/>
      <c r="B176" s="81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80"/>
      <c r="B177" s="81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80"/>
      <c r="B178" s="81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80"/>
      <c r="B179" s="81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80"/>
      <c r="B180" s="81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80"/>
      <c r="B181" s="81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80"/>
      <c r="B182" s="81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80"/>
      <c r="B183" s="81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80"/>
      <c r="B184" s="81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80"/>
      <c r="B185" s="81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80"/>
      <c r="B186" s="81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80"/>
      <c r="B187" s="81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80"/>
      <c r="B188" s="81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80"/>
      <c r="B189" s="81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80"/>
      <c r="B190" s="81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80"/>
      <c r="B191" s="81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80"/>
      <c r="B192" s="81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80"/>
      <c r="B193" s="81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80"/>
      <c r="B194" s="81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80"/>
      <c r="B195" s="81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80"/>
      <c r="B196" s="81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80"/>
      <c r="B197" s="81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80"/>
      <c r="B198" s="81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80"/>
      <c r="B199" s="81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80"/>
      <c r="B200" s="81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80"/>
      <c r="B201" s="81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80"/>
      <c r="B202" s="81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80"/>
      <c r="B203" s="81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80"/>
      <c r="B204" s="81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80"/>
      <c r="B205" s="81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80"/>
      <c r="B206" s="81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80"/>
      <c r="B207" s="81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80"/>
      <c r="B208" s="81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80"/>
      <c r="B209" s="81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80"/>
      <c r="B210" s="81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80"/>
      <c r="B211" s="81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80"/>
      <c r="B212" s="81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80"/>
      <c r="B213" s="81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80"/>
      <c r="B214" s="81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80"/>
      <c r="B215" s="81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80"/>
      <c r="B216" s="81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80"/>
      <c r="B217" s="81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80"/>
      <c r="B218" s="81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80"/>
      <c r="B219" s="81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80"/>
      <c r="B220" s="81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80"/>
      <c r="B221" s="81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80"/>
      <c r="B222" s="81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80"/>
      <c r="B223" s="81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80"/>
      <c r="B224" s="81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80"/>
      <c r="B225" s="81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80"/>
      <c r="B226" s="81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80"/>
      <c r="B227" s="81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80"/>
      <c r="B228" s="81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80"/>
      <c r="B229" s="81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80"/>
      <c r="B230" s="81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80"/>
      <c r="B231" s="81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80"/>
      <c r="B232" s="81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80"/>
      <c r="B233" s="81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80"/>
      <c r="B234" s="81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80"/>
      <c r="B235" s="81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80"/>
      <c r="B236" s="81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80"/>
      <c r="B237" s="81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80"/>
      <c r="B238" s="81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80"/>
      <c r="B239" s="81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80"/>
      <c r="B240" s="81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80"/>
      <c r="B241" s="81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80"/>
      <c r="B242" s="81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80"/>
      <c r="B243" s="81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80"/>
      <c r="B244" s="81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80"/>
      <c r="B245" s="81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80"/>
      <c r="B246" s="81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80"/>
      <c r="B247" s="81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80"/>
      <c r="B248" s="81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80"/>
      <c r="B249" s="81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80"/>
      <c r="B250" s="81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80"/>
      <c r="B251" s="81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80"/>
      <c r="B252" s="81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80"/>
      <c r="B253" s="81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80"/>
      <c r="B254" s="81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80"/>
      <c r="B255" s="81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80"/>
      <c r="B256" s="81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80"/>
      <c r="B257" s="81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80"/>
      <c r="B258" s="81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80"/>
      <c r="B259" s="81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80"/>
      <c r="B260" s="81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80"/>
      <c r="B261" s="81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80"/>
      <c r="B262" s="81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80"/>
      <c r="B263" s="81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80"/>
      <c r="B264" s="81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80"/>
      <c r="B265" s="81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80"/>
      <c r="B266" s="81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80"/>
      <c r="B267" s="81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80"/>
      <c r="B268" s="81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80"/>
      <c r="B269" s="81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80"/>
      <c r="B270" s="81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80"/>
      <c r="B271" s="81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80"/>
      <c r="B272" s="81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80"/>
      <c r="B273" s="81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80"/>
      <c r="B274" s="81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80"/>
      <c r="B275" s="81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80"/>
      <c r="B276" s="81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80"/>
      <c r="B277" s="81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80"/>
      <c r="B278" s="81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80"/>
      <c r="B279" s="81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80"/>
      <c r="B280" s="81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80"/>
      <c r="B281" s="81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80"/>
      <c r="B282" s="81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80"/>
      <c r="B283" s="81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80"/>
      <c r="B284" s="81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80"/>
      <c r="B285" s="81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80"/>
      <c r="B286" s="81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80"/>
      <c r="B287" s="81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80"/>
      <c r="B288" s="81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80"/>
      <c r="B289" s="81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80"/>
      <c r="B290" s="81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80"/>
      <c r="B291" s="81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80"/>
      <c r="B292" s="81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80"/>
      <c r="B293" s="81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80"/>
      <c r="B294" s="81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80"/>
      <c r="B295" s="81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80"/>
      <c r="B296" s="81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80"/>
      <c r="B297" s="81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80"/>
      <c r="B298" s="81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80"/>
      <c r="B299" s="81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80"/>
      <c r="B300" s="81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80"/>
      <c r="B301" s="81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80"/>
      <c r="B302" s="81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80"/>
      <c r="B303" s="81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80"/>
      <c r="B304" s="81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80"/>
      <c r="B305" s="81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80"/>
      <c r="B306" s="81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80"/>
      <c r="B307" s="81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80"/>
      <c r="B308" s="81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80"/>
      <c r="B309" s="81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80"/>
      <c r="B310" s="81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80"/>
      <c r="B311" s="81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80"/>
      <c r="B312" s="81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80"/>
      <c r="B313" s="81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80"/>
      <c r="B314" s="81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80"/>
      <c r="B315" s="81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80"/>
      <c r="B316" s="81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80"/>
      <c r="B317" s="81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80"/>
      <c r="B318" s="81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80"/>
      <c r="B319" s="81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80"/>
      <c r="B320" s="81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80"/>
      <c r="B321" s="81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80"/>
      <c r="B322" s="81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80"/>
      <c r="B323" s="81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80"/>
      <c r="B324" s="81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80"/>
      <c r="B325" s="81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80"/>
      <c r="B326" s="81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80"/>
      <c r="B327" s="81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80"/>
      <c r="B328" s="81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80"/>
      <c r="B329" s="81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80"/>
      <c r="B330" s="81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80"/>
      <c r="B331" s="81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80"/>
      <c r="B332" s="81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80"/>
      <c r="B333" s="81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80"/>
      <c r="B334" s="81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80"/>
      <c r="B335" s="81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80"/>
      <c r="B336" s="81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80"/>
      <c r="B337" s="81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80"/>
      <c r="B338" s="81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80"/>
      <c r="B339" s="81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80"/>
      <c r="B340" s="81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80"/>
      <c r="B341" s="81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80"/>
      <c r="B342" s="81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80"/>
      <c r="B343" s="81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80"/>
      <c r="B344" s="81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80"/>
      <c r="B345" s="81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80"/>
      <c r="B346" s="81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80"/>
      <c r="B347" s="81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80"/>
      <c r="B348" s="81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80"/>
      <c r="B349" s="81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80"/>
      <c r="B350" s="81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80"/>
      <c r="B351" s="81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80"/>
      <c r="B352" s="81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80"/>
      <c r="B353" s="81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80"/>
      <c r="B354" s="81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80"/>
      <c r="B355" s="81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80"/>
      <c r="B356" s="81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80"/>
      <c r="B357" s="81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80"/>
      <c r="B358" s="81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80"/>
      <c r="B359" s="81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80"/>
      <c r="B360" s="81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80"/>
      <c r="B361" s="81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80"/>
      <c r="B362" s="81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80"/>
      <c r="B363" s="81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80"/>
      <c r="B364" s="81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80"/>
      <c r="B365" s="81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80"/>
      <c r="B366" s="81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80"/>
      <c r="B367" s="81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80"/>
      <c r="B368" s="81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80"/>
      <c r="B369" s="81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80"/>
      <c r="B370" s="81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80"/>
      <c r="B371" s="81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80"/>
      <c r="B372" s="81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80"/>
      <c r="B373" s="81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80"/>
      <c r="B374" s="81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80"/>
      <c r="B375" s="81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80"/>
      <c r="B376" s="81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80"/>
      <c r="B377" s="81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80"/>
      <c r="B378" s="81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80"/>
      <c r="B379" s="81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80"/>
      <c r="B380" s="81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80"/>
      <c r="B381" s="81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80"/>
      <c r="B382" s="81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80"/>
      <c r="B383" s="81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80"/>
      <c r="B384" s="81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80"/>
      <c r="B385" s="81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6" t="s">
        <v>0</v>
      </c>
      <c r="B2" s="86"/>
      <c r="C2" s="86"/>
      <c r="D2" s="86"/>
      <c r="E2" s="86"/>
      <c r="F2" s="86"/>
      <c r="G2" s="86"/>
      <c r="H2" s="86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7"/>
      <c r="B4" s="93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2"/>
      <c r="B5" s="93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2"/>
      <c r="B6" s="93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2"/>
      <c r="B7" s="93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2"/>
      <c r="B8" s="93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2"/>
      <c r="B9" s="93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2"/>
      <c r="B10" s="93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2"/>
      <c r="B11" s="93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2"/>
      <c r="B12" s="93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2"/>
      <c r="B13" s="93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2"/>
      <c r="B14" s="93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2"/>
      <c r="B15" s="93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2"/>
      <c r="B16" s="93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2"/>
      <c r="B17" s="93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2"/>
      <c r="B18" s="93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2"/>
      <c r="B19" s="93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2"/>
      <c r="B20" s="93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2"/>
      <c r="B21" s="81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2"/>
      <c r="B22" s="81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2"/>
      <c r="B23" s="81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2"/>
      <c r="B24" s="81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2"/>
      <c r="B25" s="81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2"/>
      <c r="B26" s="81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2"/>
      <c r="B27" s="81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2"/>
      <c r="B28" s="81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2"/>
      <c r="B29" s="81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2"/>
      <c r="B30" s="81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2"/>
      <c r="B31" s="81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2"/>
      <c r="B32" s="81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2"/>
      <c r="B33" s="83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2"/>
      <c r="B34" s="84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2"/>
      <c r="B35" s="84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2"/>
      <c r="B36" s="84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2"/>
      <c r="B37" s="84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2"/>
      <c r="B38" s="84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2"/>
      <c r="B39" s="84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2"/>
      <c r="B40" s="84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2"/>
      <c r="B41" s="84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2"/>
      <c r="B42" s="84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2"/>
      <c r="B43" s="84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2"/>
      <c r="B44" s="84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2"/>
      <c r="B45" s="84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2"/>
      <c r="B46" s="85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80"/>
      <c r="B47" s="83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80"/>
      <c r="B48" s="84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80"/>
      <c r="B49" s="84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80"/>
      <c r="B50" s="84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80"/>
      <c r="B51" s="84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80"/>
      <c r="B52" s="84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80"/>
      <c r="B53" s="84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80"/>
      <c r="B54" s="84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80"/>
      <c r="B55" s="84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80"/>
      <c r="B56" s="84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80"/>
      <c r="B57" s="84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80"/>
      <c r="B58" s="84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80"/>
      <c r="B59" s="84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80"/>
      <c r="B60" s="84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80"/>
      <c r="B61" s="84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80"/>
      <c r="B62" s="84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80"/>
      <c r="B63" s="84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80"/>
      <c r="B64" s="85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80"/>
      <c r="B65" s="83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80"/>
      <c r="B66" s="84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80"/>
      <c r="B67" s="84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80"/>
      <c r="B68" s="84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80"/>
      <c r="B69" s="84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80"/>
      <c r="B70" s="84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80"/>
      <c r="B71" s="84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80"/>
      <c r="B72" s="84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80"/>
      <c r="B73" s="84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80"/>
      <c r="B74" s="84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80"/>
      <c r="B75" s="84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80"/>
      <c r="B76" s="84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80"/>
      <c r="B77" s="84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80"/>
      <c r="B78" s="84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80"/>
      <c r="B79" s="84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80"/>
      <c r="B80" s="84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80"/>
      <c r="B81" s="84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80"/>
      <c r="B82" s="84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80"/>
      <c r="B83" s="84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80"/>
      <c r="B84" s="84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80"/>
      <c r="B85" s="84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80"/>
      <c r="B86" s="84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80"/>
      <c r="B87" s="84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80"/>
      <c r="B88" s="84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80"/>
      <c r="B89" s="84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80"/>
      <c r="B90" s="84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80"/>
      <c r="B91" s="84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80"/>
      <c r="B92" s="84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80"/>
      <c r="B93" s="84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80"/>
      <c r="B94" s="84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80"/>
      <c r="B95" s="84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80"/>
      <c r="B96" s="85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2"/>
      <c r="B97" s="81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2"/>
      <c r="B98" s="81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2"/>
      <c r="B99" s="81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2"/>
      <c r="B100" s="81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2"/>
      <c r="B101" s="81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2"/>
      <c r="B102" s="81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2"/>
      <c r="B103" s="81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2"/>
      <c r="B104" s="81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2"/>
      <c r="B105" s="81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2"/>
      <c r="B106" s="81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2"/>
      <c r="B107" s="81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2"/>
      <c r="B108" s="81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2"/>
      <c r="B109" s="81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2"/>
      <c r="B110" s="81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2"/>
      <c r="B111" s="81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2"/>
      <c r="B112" s="83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2"/>
      <c r="B113" s="84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2"/>
      <c r="B114" s="84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2"/>
      <c r="B115" s="84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2"/>
      <c r="B116" s="84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2"/>
      <c r="B117" s="84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2"/>
      <c r="B118" s="84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2"/>
      <c r="B119" s="84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2"/>
      <c r="B120" s="84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2"/>
      <c r="B121" s="84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2"/>
      <c r="B122" s="84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2"/>
      <c r="B123" s="84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2"/>
      <c r="B124" s="84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2"/>
      <c r="B125" s="84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2"/>
      <c r="B126" s="84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2"/>
      <c r="B127" s="84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2"/>
      <c r="B128" s="84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2"/>
      <c r="B129" s="84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2"/>
      <c r="B130" s="84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2"/>
      <c r="B131" s="85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7"/>
      <c r="B132" s="81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2"/>
      <c r="B133" s="81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2"/>
      <c r="B134" s="81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2"/>
      <c r="B135" s="81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2"/>
      <c r="B136" s="81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2"/>
      <c r="B137" s="81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2"/>
      <c r="B138" s="81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2"/>
      <c r="B139" s="81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2"/>
      <c r="B140" s="81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2"/>
      <c r="B141" s="81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2"/>
      <c r="B142" s="81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2"/>
      <c r="B143" s="81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2"/>
      <c r="B144" s="81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2"/>
      <c r="B145" s="81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2"/>
      <c r="B146" s="81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2"/>
      <c r="B147" s="81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2"/>
      <c r="B148" s="81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2"/>
      <c r="B149" s="81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2"/>
      <c r="B150" s="81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7"/>
      <c r="B151" s="81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2"/>
      <c r="B152" s="81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2"/>
      <c r="B153" s="81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2"/>
      <c r="B154" s="81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2"/>
      <c r="B155" s="81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7"/>
      <c r="B156" s="81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2"/>
      <c r="B157" s="81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2"/>
      <c r="B158" s="81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2"/>
      <c r="B159" s="81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2"/>
      <c r="B160" s="81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2"/>
      <c r="B161" s="81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2"/>
      <c r="B162" s="81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2"/>
      <c r="B163" s="81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2"/>
      <c r="B164" s="81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2"/>
      <c r="B165" s="81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2"/>
      <c r="B166" s="81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2"/>
      <c r="B167" s="81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2"/>
      <c r="B168" s="81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2"/>
      <c r="B169" s="81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2"/>
      <c r="B170" s="81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2"/>
      <c r="B171" s="81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7"/>
      <c r="B172" s="93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2"/>
      <c r="B173" s="93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2"/>
      <c r="B174" s="93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2"/>
      <c r="B175" s="93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2"/>
      <c r="B176" s="93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2"/>
      <c r="B177" s="93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2"/>
      <c r="B178" s="93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2"/>
      <c r="B179" s="93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2"/>
      <c r="B180" s="93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2"/>
      <c r="B181" s="93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2"/>
      <c r="B182" s="93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2"/>
      <c r="B183" s="93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2"/>
      <c r="B184" s="93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7"/>
      <c r="B185" s="81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2"/>
      <c r="B186" s="81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2"/>
      <c r="B187" s="81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2"/>
      <c r="B188" s="81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2"/>
      <c r="B189" s="81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2"/>
      <c r="B190" s="81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2"/>
      <c r="B191" s="81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2"/>
      <c r="B192" s="81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7"/>
      <c r="B193" s="83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2"/>
      <c r="B194" s="84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2"/>
      <c r="B195" s="84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2"/>
      <c r="B196" s="84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2"/>
      <c r="B197" s="84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2"/>
      <c r="B198" s="84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2"/>
      <c r="B199" s="84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2"/>
      <c r="B200" s="84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2"/>
      <c r="B201" s="84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2"/>
      <c r="B202" s="84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2"/>
      <c r="B203" s="84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2"/>
      <c r="B204" s="85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7"/>
      <c r="B205" s="90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2"/>
      <c r="B206" s="91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2"/>
      <c r="B207" s="91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2"/>
      <c r="B208" s="91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2"/>
      <c r="B209" s="91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2"/>
      <c r="B210" s="91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2"/>
      <c r="B211" s="91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2"/>
      <c r="B212" s="91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2"/>
      <c r="B213" s="91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2"/>
      <c r="B214" s="91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2"/>
      <c r="B215" s="91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2"/>
      <c r="B216" s="91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2"/>
      <c r="B217" s="91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2"/>
      <c r="B218" s="91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2"/>
      <c r="B219" s="91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2"/>
      <c r="B220" s="91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2"/>
      <c r="B221" s="91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2"/>
      <c r="B222" s="91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7"/>
      <c r="B223" s="83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2"/>
      <c r="B224" s="84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2"/>
      <c r="B225" s="84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2"/>
      <c r="B226" s="84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2"/>
      <c r="B227" s="84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2"/>
      <c r="B228" s="84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2"/>
      <c r="B229" s="84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2"/>
      <c r="B230" s="84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2"/>
      <c r="B231" s="84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2"/>
      <c r="B232" s="84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2"/>
      <c r="B233" s="84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2"/>
      <c r="B234" s="84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2"/>
      <c r="B235" s="84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2"/>
      <c r="B236" s="84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2"/>
      <c r="B237" s="83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2"/>
      <c r="B238" s="84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2"/>
      <c r="B239" s="84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2"/>
      <c r="B240" s="84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2"/>
      <c r="B241" s="84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2"/>
      <c r="B242" s="84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2"/>
      <c r="B243" s="84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2"/>
      <c r="B244" s="84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2"/>
      <c r="B245" s="84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2"/>
      <c r="B246" s="84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2"/>
      <c r="B247" s="84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2"/>
      <c r="B248" s="84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2"/>
      <c r="B249" s="84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2"/>
      <c r="B250" s="84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2"/>
      <c r="B251" s="84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2"/>
      <c r="B252" s="84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2"/>
      <c r="B253" s="84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2"/>
      <c r="B254" s="84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2"/>
      <c r="B255" s="84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2"/>
      <c r="B256" s="84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2"/>
      <c r="B257" s="84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2"/>
      <c r="B258" s="84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2"/>
      <c r="B259" s="84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2"/>
      <c r="B260" s="84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2"/>
      <c r="B261" s="84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2"/>
      <c r="B262" s="84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2"/>
      <c r="B263" s="84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2"/>
      <c r="B264" s="84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2"/>
      <c r="B265" s="85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7"/>
      <c r="B267" s="83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2"/>
      <c r="B268" s="84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2"/>
      <c r="B269" s="84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2"/>
      <c r="B270" s="84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2"/>
      <c r="B271" s="84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2"/>
      <c r="B272" s="84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2"/>
      <c r="B273" s="84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2"/>
      <c r="B274" s="84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2"/>
      <c r="B275" s="84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2"/>
      <c r="B276" s="84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2"/>
      <c r="B277" s="84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2"/>
      <c r="B278" s="84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2"/>
      <c r="B279" s="83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2"/>
      <c r="B280" s="84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2"/>
      <c r="B281" s="84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2"/>
      <c r="B282" s="84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2"/>
      <c r="B283" s="84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2"/>
      <c r="B284" s="84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2"/>
      <c r="B285" s="84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2"/>
      <c r="B286" s="84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2"/>
      <c r="B287" s="84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2"/>
      <c r="B288" s="84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2"/>
      <c r="B289" s="84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2"/>
      <c r="B290" s="84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2"/>
      <c r="B291" s="84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2"/>
      <c r="B292" s="84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2"/>
      <c r="B293" s="84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2"/>
      <c r="B294" s="84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2"/>
      <c r="B295" s="84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2"/>
      <c r="B296" s="84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2"/>
      <c r="B297" s="84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2"/>
      <c r="B298" s="84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7"/>
      <c r="B300" s="83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2"/>
      <c r="B301" s="84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2"/>
      <c r="B302" s="84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2"/>
      <c r="B303" s="84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2"/>
      <c r="B304" s="84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2"/>
      <c r="B305" s="84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2"/>
      <c r="B306" s="84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2"/>
      <c r="B307" s="84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2"/>
      <c r="B308" s="84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2"/>
      <c r="B309" s="84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2"/>
      <c r="B310" s="84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2"/>
      <c r="B311" s="84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2"/>
      <c r="B312" s="84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2"/>
      <c r="B313" s="84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2"/>
      <c r="B314" s="84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2"/>
      <c r="B315" s="84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2"/>
      <c r="B316" s="84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2"/>
      <c r="B317" s="84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2"/>
      <c r="B318" s="83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2"/>
      <c r="B319" s="84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2"/>
      <c r="B320" s="84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2"/>
      <c r="B321" s="84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2"/>
      <c r="B322" s="84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2"/>
      <c r="B323" s="84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2"/>
      <c r="B324" s="84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2"/>
      <c r="B325" s="84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2"/>
      <c r="B326" s="84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2"/>
      <c r="B327" s="84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2"/>
      <c r="B328" s="84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2"/>
      <c r="B329" s="84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2"/>
      <c r="B330" s="84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2"/>
      <c r="B331" s="84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2"/>
      <c r="B332" s="84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2"/>
      <c r="B333" s="84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2"/>
      <c r="B334" s="84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2"/>
      <c r="B336" s="83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2"/>
      <c r="B337" s="84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2"/>
      <c r="B338" s="84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2"/>
      <c r="B339" s="84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2"/>
      <c r="B340" s="84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2"/>
      <c r="B341" s="84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2"/>
      <c r="B342" s="84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2"/>
      <c r="B343" s="84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2"/>
      <c r="B344" s="84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2"/>
      <c r="B345" s="84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2"/>
      <c r="B346" s="84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2"/>
      <c r="B347" s="84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2"/>
      <c r="B348" s="84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2"/>
      <c r="B349" s="84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2"/>
      <c r="B350" s="84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2"/>
      <c r="B351" s="84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2"/>
      <c r="B352" s="84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2"/>
      <c r="B353" s="84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2"/>
      <c r="B354" s="84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7"/>
      <c r="B356" s="83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2"/>
      <c r="B357" s="84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2"/>
      <c r="B358" s="84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2"/>
      <c r="B359" s="84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2"/>
      <c r="B360" s="84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2"/>
      <c r="B361" s="84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2"/>
      <c r="B362" s="84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2"/>
      <c r="B363" s="84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2"/>
      <c r="B364" s="84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2"/>
      <c r="B365" s="83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2"/>
      <c r="B366" s="84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2"/>
      <c r="B367" s="84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2"/>
      <c r="B368" s="84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2"/>
      <c r="B369" s="84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2"/>
      <c r="B370" s="84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2"/>
      <c r="B371" s="84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2"/>
      <c r="B372" s="84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2"/>
      <c r="B373" s="84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2"/>
      <c r="B374" s="84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2"/>
      <c r="B375" s="84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2"/>
      <c r="B376" s="84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4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5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7"/>
      <c r="B380" s="90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2"/>
      <c r="B381" s="91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2"/>
      <c r="B382" s="91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2"/>
      <c r="B383" s="91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2"/>
      <c r="B384" s="91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2"/>
      <c r="B385" s="91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2"/>
      <c r="B386" s="91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2"/>
      <c r="B387" s="91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2"/>
      <c r="B388" s="91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2"/>
      <c r="B389" s="91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2"/>
      <c r="B390" s="83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2"/>
      <c r="B391" s="84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2"/>
      <c r="B392" s="84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2"/>
      <c r="B393" s="84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2"/>
      <c r="B394" s="84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2"/>
      <c r="B395" s="84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2"/>
      <c r="B396" s="84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80"/>
      <c r="B398" s="88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80"/>
      <c r="B399" s="89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80"/>
      <c r="B400" s="89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80"/>
      <c r="B401" s="89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80"/>
      <c r="B402" s="89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80"/>
      <c r="B403" s="89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80"/>
      <c r="B404" s="89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80"/>
      <c r="B405" s="89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80"/>
      <c r="B406" s="89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80"/>
      <c r="B407" s="89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80"/>
      <c r="B408" s="83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80"/>
      <c r="B409" s="84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80"/>
      <c r="B410" s="84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80"/>
      <c r="B411" s="84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80"/>
      <c r="B412" s="84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80"/>
      <c r="B413" s="84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80"/>
      <c r="B414" s="84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80"/>
      <c r="B415" s="84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80"/>
      <c r="B416" s="84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80"/>
      <c r="B417" s="85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80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O143"/>
  <sheetViews>
    <sheetView tabSelected="1" topLeftCell="A124" zoomScaleNormal="100" workbookViewId="0">
      <selection activeCell="O140" sqref="O140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100" t="s">
        <v>105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</row>
    <row r="4" spans="1:15" ht="90" customHeight="1" x14ac:dyDescent="0.25">
      <c r="A4" s="101" t="s">
        <v>1</v>
      </c>
      <c r="B4" s="90" t="s">
        <v>2</v>
      </c>
      <c r="C4" s="90" t="s">
        <v>3</v>
      </c>
      <c r="D4" s="104" t="s">
        <v>4</v>
      </c>
      <c r="E4" s="90" t="s">
        <v>106</v>
      </c>
      <c r="F4" s="90" t="s">
        <v>107</v>
      </c>
      <c r="G4" s="90" t="s">
        <v>108</v>
      </c>
      <c r="H4" s="106" t="s">
        <v>109</v>
      </c>
      <c r="I4" s="106"/>
      <c r="J4" s="106" t="s">
        <v>110</v>
      </c>
      <c r="K4" s="106"/>
      <c r="L4" s="106" t="s">
        <v>111</v>
      </c>
      <c r="M4" s="106"/>
      <c r="N4" s="106" t="s">
        <v>112</v>
      </c>
      <c r="O4" s="106"/>
    </row>
    <row r="5" spans="1:15" ht="15.75" x14ac:dyDescent="0.25">
      <c r="A5" s="102"/>
      <c r="B5" s="103"/>
      <c r="C5" s="103"/>
      <c r="D5" s="105"/>
      <c r="E5" s="103"/>
      <c r="F5" s="103"/>
      <c r="G5" s="103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94" t="s">
        <v>118</v>
      </c>
      <c r="B6" s="62" t="s">
        <v>120</v>
      </c>
      <c r="C6" s="3" t="s">
        <v>21</v>
      </c>
      <c r="D6" s="4" t="s">
        <v>44</v>
      </c>
      <c r="E6" s="63" t="s">
        <v>115</v>
      </c>
      <c r="F6" s="64">
        <v>1</v>
      </c>
      <c r="G6" s="65"/>
      <c r="H6" s="71">
        <v>77</v>
      </c>
      <c r="I6" s="74">
        <f>H6*1.95583</f>
        <v>150.59890999999999</v>
      </c>
      <c r="J6" s="71">
        <f>F6*H6</f>
        <v>77</v>
      </c>
      <c r="K6" s="74">
        <f>F6*I6</f>
        <v>150.59890999999999</v>
      </c>
      <c r="L6" s="107"/>
      <c r="M6" s="107"/>
      <c r="N6" s="107"/>
      <c r="O6" s="107"/>
    </row>
    <row r="7" spans="1:15" ht="18" customHeight="1" x14ac:dyDescent="0.25">
      <c r="A7" s="94"/>
      <c r="B7" s="62"/>
      <c r="C7" s="3" t="s">
        <v>21</v>
      </c>
      <c r="D7" s="4" t="s">
        <v>43</v>
      </c>
      <c r="E7" s="63" t="s">
        <v>115</v>
      </c>
      <c r="F7" s="64">
        <v>0</v>
      </c>
      <c r="G7" s="65"/>
      <c r="H7" s="71">
        <v>82</v>
      </c>
      <c r="I7" s="74">
        <f t="shared" ref="I7:I9" si="0">H7*1.95583</f>
        <v>160.37806</v>
      </c>
      <c r="J7" s="71">
        <f t="shared" ref="J7:J9" si="1">F7*H7</f>
        <v>0</v>
      </c>
      <c r="K7" s="74">
        <f t="shared" ref="K7:K9" si="2">F7*I7</f>
        <v>0</v>
      </c>
      <c r="L7" s="108"/>
      <c r="M7" s="108"/>
      <c r="N7" s="108"/>
      <c r="O7" s="108"/>
    </row>
    <row r="8" spans="1:15" ht="18" customHeight="1" x14ac:dyDescent="0.25">
      <c r="A8" s="94"/>
      <c r="B8" s="62"/>
      <c r="C8" s="3" t="s">
        <v>21</v>
      </c>
      <c r="D8" s="4" t="s">
        <v>27</v>
      </c>
      <c r="E8" s="63" t="s">
        <v>115</v>
      </c>
      <c r="F8" s="64">
        <v>5</v>
      </c>
      <c r="G8" s="65"/>
      <c r="H8" s="71">
        <v>77</v>
      </c>
      <c r="I8" s="74">
        <f t="shared" si="0"/>
        <v>150.59890999999999</v>
      </c>
      <c r="J8" s="71">
        <f t="shared" si="1"/>
        <v>385</v>
      </c>
      <c r="K8" s="74">
        <f t="shared" si="2"/>
        <v>752.99454999999989</v>
      </c>
      <c r="L8" s="108"/>
      <c r="M8" s="108"/>
      <c r="N8" s="108"/>
      <c r="O8" s="108"/>
    </row>
    <row r="9" spans="1:15" ht="18" customHeight="1" x14ac:dyDescent="0.25">
      <c r="A9" s="94"/>
      <c r="B9" s="62"/>
      <c r="C9" s="3" t="s">
        <v>21</v>
      </c>
      <c r="D9" s="4" t="s">
        <v>29</v>
      </c>
      <c r="E9" s="63" t="s">
        <v>115</v>
      </c>
      <c r="F9" s="64">
        <v>1</v>
      </c>
      <c r="G9" s="65"/>
      <c r="H9" s="71">
        <v>61</v>
      </c>
      <c r="I9" s="74">
        <f t="shared" si="0"/>
        <v>119.30562999999999</v>
      </c>
      <c r="J9" s="71">
        <f t="shared" si="1"/>
        <v>61</v>
      </c>
      <c r="K9" s="74">
        <f t="shared" si="2"/>
        <v>119.30562999999999</v>
      </c>
      <c r="L9" s="108"/>
      <c r="M9" s="108"/>
      <c r="N9" s="108"/>
      <c r="O9" s="108"/>
    </row>
    <row r="10" spans="1:15" ht="18" customHeight="1" x14ac:dyDescent="0.25">
      <c r="A10" s="94"/>
      <c r="B10" s="66"/>
      <c r="C10" s="95" t="s">
        <v>121</v>
      </c>
      <c r="D10" s="96"/>
      <c r="E10" s="67"/>
      <c r="F10" s="68">
        <f>SUM(F6:F9)</f>
        <v>7</v>
      </c>
      <c r="G10" s="77">
        <f>SUM(G6:G9)</f>
        <v>0</v>
      </c>
      <c r="H10" s="72"/>
      <c r="I10" s="75"/>
      <c r="J10" s="72">
        <f>SUM(J6:J9)</f>
        <v>523</v>
      </c>
      <c r="K10" s="75">
        <f>SUM(K6:K9)</f>
        <v>1022.8990899999998</v>
      </c>
      <c r="L10" s="108"/>
      <c r="M10" s="108"/>
      <c r="N10" s="108"/>
      <c r="O10" s="108"/>
    </row>
    <row r="11" spans="1:15" ht="18" customHeight="1" x14ac:dyDescent="0.25">
      <c r="A11" s="94"/>
      <c r="B11" s="79" t="s">
        <v>122</v>
      </c>
      <c r="C11" s="3" t="s">
        <v>26</v>
      </c>
      <c r="D11" s="4" t="s">
        <v>27</v>
      </c>
      <c r="E11" s="63" t="s">
        <v>115</v>
      </c>
      <c r="F11" s="64">
        <v>4</v>
      </c>
      <c r="G11" s="65"/>
      <c r="H11" s="71">
        <v>59</v>
      </c>
      <c r="I11" s="74">
        <f t="shared" ref="I11:I21" si="3">H11*1.95583</f>
        <v>115.39397</v>
      </c>
      <c r="J11" s="71">
        <f t="shared" ref="J11:J12" si="4">F11*H11</f>
        <v>236</v>
      </c>
      <c r="K11" s="74">
        <f t="shared" ref="K11:K12" si="5">F11*I11</f>
        <v>461.57587999999998</v>
      </c>
      <c r="L11" s="108"/>
      <c r="M11" s="108"/>
      <c r="N11" s="108"/>
      <c r="O11" s="108"/>
    </row>
    <row r="12" spans="1:15" ht="18" customHeight="1" x14ac:dyDescent="0.25">
      <c r="A12" s="94"/>
      <c r="B12" s="62"/>
      <c r="C12" s="3" t="s">
        <v>26</v>
      </c>
      <c r="D12" s="4" t="s">
        <v>29</v>
      </c>
      <c r="E12" s="63" t="s">
        <v>115</v>
      </c>
      <c r="F12" s="64">
        <v>6</v>
      </c>
      <c r="G12" s="65"/>
      <c r="H12" s="71">
        <v>56</v>
      </c>
      <c r="I12" s="74">
        <f t="shared" si="3"/>
        <v>109.52647999999999</v>
      </c>
      <c r="J12" s="71">
        <f t="shared" si="4"/>
        <v>336</v>
      </c>
      <c r="K12" s="74">
        <f t="shared" si="5"/>
        <v>657.15887999999995</v>
      </c>
      <c r="L12" s="108"/>
      <c r="M12" s="108"/>
      <c r="N12" s="108"/>
      <c r="O12" s="108"/>
    </row>
    <row r="13" spans="1:15" ht="18" customHeight="1" x14ac:dyDescent="0.25">
      <c r="A13" s="94"/>
      <c r="B13" s="62"/>
      <c r="C13" s="3" t="s">
        <v>26</v>
      </c>
      <c r="D13" s="4" t="s">
        <v>124</v>
      </c>
      <c r="E13" s="63" t="s">
        <v>116</v>
      </c>
      <c r="F13" s="64">
        <v>1</v>
      </c>
      <c r="G13" s="65">
        <v>2</v>
      </c>
      <c r="H13" s="71">
        <v>41</v>
      </c>
      <c r="I13" s="74">
        <f t="shared" si="3"/>
        <v>80.189030000000002</v>
      </c>
      <c r="J13" s="71">
        <f>G13*H13</f>
        <v>82</v>
      </c>
      <c r="K13" s="74">
        <f>G13*I13</f>
        <v>160.37806</v>
      </c>
      <c r="L13" s="108"/>
      <c r="M13" s="108"/>
      <c r="N13" s="108"/>
      <c r="O13" s="108"/>
    </row>
    <row r="14" spans="1:15" ht="18" customHeight="1" x14ac:dyDescent="0.25">
      <c r="A14" s="94"/>
      <c r="B14" s="62"/>
      <c r="C14" s="3" t="s">
        <v>26</v>
      </c>
      <c r="D14" s="4" t="s">
        <v>30</v>
      </c>
      <c r="E14" s="63" t="s">
        <v>116</v>
      </c>
      <c r="F14" s="64">
        <v>3</v>
      </c>
      <c r="G14" s="65">
        <v>5</v>
      </c>
      <c r="H14" s="71">
        <v>23.5</v>
      </c>
      <c r="I14" s="74">
        <f t="shared" si="3"/>
        <v>45.962004999999998</v>
      </c>
      <c r="J14" s="71">
        <f t="shared" ref="J14:J16" si="6">G14*H14</f>
        <v>117.5</v>
      </c>
      <c r="K14" s="74">
        <f t="shared" ref="K14:K16" si="7">G14*I14</f>
        <v>229.810025</v>
      </c>
      <c r="L14" s="108"/>
      <c r="M14" s="108"/>
      <c r="N14" s="108"/>
      <c r="O14" s="108"/>
    </row>
    <row r="15" spans="1:15" ht="18" customHeight="1" x14ac:dyDescent="0.25">
      <c r="A15" s="94"/>
      <c r="B15" s="62"/>
      <c r="C15" s="3" t="s">
        <v>26</v>
      </c>
      <c r="D15" s="4" t="s">
        <v>45</v>
      </c>
      <c r="E15" s="63" t="s">
        <v>116</v>
      </c>
      <c r="F15" s="64">
        <v>3</v>
      </c>
      <c r="G15" s="65">
        <v>5</v>
      </c>
      <c r="H15" s="71">
        <v>23.5</v>
      </c>
      <c r="I15" s="74">
        <f t="shared" si="3"/>
        <v>45.962004999999998</v>
      </c>
      <c r="J15" s="71">
        <f t="shared" si="6"/>
        <v>117.5</v>
      </c>
      <c r="K15" s="74">
        <f t="shared" si="7"/>
        <v>229.810025</v>
      </c>
      <c r="L15" s="108"/>
      <c r="M15" s="108"/>
      <c r="N15" s="108"/>
      <c r="O15" s="108"/>
    </row>
    <row r="16" spans="1:15" ht="18" customHeight="1" x14ac:dyDescent="0.25">
      <c r="A16" s="94"/>
      <c r="B16" s="62"/>
      <c r="C16" s="3" t="s">
        <v>26</v>
      </c>
      <c r="D16" s="4" t="s">
        <v>14</v>
      </c>
      <c r="E16" s="63" t="s">
        <v>116</v>
      </c>
      <c r="F16" s="64">
        <v>6</v>
      </c>
      <c r="G16" s="65">
        <v>10</v>
      </c>
      <c r="H16" s="71">
        <v>23.5</v>
      </c>
      <c r="I16" s="74">
        <f t="shared" si="3"/>
        <v>45.962004999999998</v>
      </c>
      <c r="J16" s="71">
        <f t="shared" si="6"/>
        <v>235</v>
      </c>
      <c r="K16" s="74">
        <f t="shared" si="7"/>
        <v>459.62004999999999</v>
      </c>
      <c r="L16" s="108"/>
      <c r="M16" s="108"/>
      <c r="N16" s="108"/>
      <c r="O16" s="108"/>
    </row>
    <row r="17" spans="1:15" ht="18" customHeight="1" x14ac:dyDescent="0.25">
      <c r="A17" s="94"/>
      <c r="B17" s="62"/>
      <c r="C17" s="3" t="s">
        <v>38</v>
      </c>
      <c r="D17" s="4" t="s">
        <v>27</v>
      </c>
      <c r="E17" s="63" t="s">
        <v>115</v>
      </c>
      <c r="F17" s="64">
        <v>4</v>
      </c>
      <c r="G17" s="65"/>
      <c r="H17" s="71">
        <v>56</v>
      </c>
      <c r="I17" s="74">
        <f t="shared" si="3"/>
        <v>109.52647999999999</v>
      </c>
      <c r="J17" s="71">
        <f t="shared" ref="J17:J18" si="8">F17*H17</f>
        <v>224</v>
      </c>
      <c r="K17" s="74">
        <f t="shared" ref="K17:K18" si="9">F17*I17</f>
        <v>438.10591999999997</v>
      </c>
      <c r="L17" s="108"/>
      <c r="M17" s="108"/>
      <c r="N17" s="108"/>
      <c r="O17" s="108"/>
    </row>
    <row r="18" spans="1:15" ht="18" customHeight="1" x14ac:dyDescent="0.25">
      <c r="A18" s="94"/>
      <c r="B18" s="62"/>
      <c r="C18" s="3" t="s">
        <v>38</v>
      </c>
      <c r="D18" s="4" t="s">
        <v>29</v>
      </c>
      <c r="E18" s="63" t="s">
        <v>115</v>
      </c>
      <c r="F18" s="64">
        <v>5</v>
      </c>
      <c r="G18" s="65"/>
      <c r="H18" s="71">
        <v>56</v>
      </c>
      <c r="I18" s="74">
        <f t="shared" si="3"/>
        <v>109.52647999999999</v>
      </c>
      <c r="J18" s="71">
        <f t="shared" si="8"/>
        <v>280</v>
      </c>
      <c r="K18" s="74">
        <f t="shared" si="9"/>
        <v>547.63239999999996</v>
      </c>
      <c r="L18" s="108"/>
      <c r="M18" s="108"/>
      <c r="N18" s="108"/>
      <c r="O18" s="108"/>
    </row>
    <row r="19" spans="1:15" ht="18" customHeight="1" x14ac:dyDescent="0.25">
      <c r="A19" s="94"/>
      <c r="B19" s="62"/>
      <c r="C19" s="3" t="s">
        <v>38</v>
      </c>
      <c r="D19" s="4" t="s">
        <v>124</v>
      </c>
      <c r="E19" s="63" t="s">
        <v>116</v>
      </c>
      <c r="F19" s="64">
        <v>2</v>
      </c>
      <c r="G19" s="65">
        <v>3</v>
      </c>
      <c r="H19" s="71">
        <v>41</v>
      </c>
      <c r="I19" s="74">
        <f t="shared" si="3"/>
        <v>80.189030000000002</v>
      </c>
      <c r="J19" s="71">
        <f t="shared" ref="J19:J21" si="10">G19*H19</f>
        <v>123</v>
      </c>
      <c r="K19" s="74">
        <f t="shared" ref="K19:K21" si="11">G19*I19</f>
        <v>240.56709000000001</v>
      </c>
      <c r="L19" s="108"/>
      <c r="M19" s="108"/>
      <c r="N19" s="108"/>
      <c r="O19" s="108"/>
    </row>
    <row r="20" spans="1:15" ht="18" customHeight="1" x14ac:dyDescent="0.25">
      <c r="A20" s="94"/>
      <c r="B20" s="62"/>
      <c r="C20" s="3" t="s">
        <v>38</v>
      </c>
      <c r="D20" s="4" t="s">
        <v>30</v>
      </c>
      <c r="E20" s="63" t="s">
        <v>116</v>
      </c>
      <c r="F20" s="64">
        <v>7</v>
      </c>
      <c r="G20" s="65">
        <v>11</v>
      </c>
      <c r="H20" s="71">
        <v>23.5</v>
      </c>
      <c r="I20" s="74">
        <f t="shared" si="3"/>
        <v>45.962004999999998</v>
      </c>
      <c r="J20" s="71">
        <f t="shared" si="10"/>
        <v>258.5</v>
      </c>
      <c r="K20" s="74">
        <f t="shared" si="11"/>
        <v>505.58205499999997</v>
      </c>
      <c r="L20" s="108"/>
      <c r="M20" s="108"/>
      <c r="N20" s="108"/>
      <c r="O20" s="108"/>
    </row>
    <row r="21" spans="1:15" ht="18" customHeight="1" x14ac:dyDescent="0.25">
      <c r="A21" s="94"/>
      <c r="B21" s="62"/>
      <c r="C21" s="3" t="s">
        <v>38</v>
      </c>
      <c r="D21" s="4" t="s">
        <v>14</v>
      </c>
      <c r="E21" s="63" t="s">
        <v>116</v>
      </c>
      <c r="F21" s="64">
        <v>5</v>
      </c>
      <c r="G21" s="65">
        <v>8</v>
      </c>
      <c r="H21" s="71">
        <v>23.5</v>
      </c>
      <c r="I21" s="74">
        <f t="shared" si="3"/>
        <v>45.962004999999998</v>
      </c>
      <c r="J21" s="71">
        <f t="shared" si="10"/>
        <v>188</v>
      </c>
      <c r="K21" s="74">
        <f t="shared" si="11"/>
        <v>367.69603999999998</v>
      </c>
      <c r="L21" s="108"/>
      <c r="M21" s="108"/>
      <c r="N21" s="108"/>
      <c r="O21" s="108"/>
    </row>
    <row r="22" spans="1:15" ht="18" customHeight="1" x14ac:dyDescent="0.25">
      <c r="A22" s="94"/>
      <c r="B22" s="66"/>
      <c r="C22" s="95" t="s">
        <v>123</v>
      </c>
      <c r="D22" s="96"/>
      <c r="E22" s="67"/>
      <c r="F22" s="68">
        <f>SUM(F11:F21)</f>
        <v>46</v>
      </c>
      <c r="G22" s="77">
        <f>SUM(G11:G21)</f>
        <v>44</v>
      </c>
      <c r="H22" s="72"/>
      <c r="I22" s="75"/>
      <c r="J22" s="72">
        <f>SUM(J11:J21)</f>
        <v>2197.5</v>
      </c>
      <c r="K22" s="75">
        <f>SUM(K11:K21)</f>
        <v>4297.9364249999999</v>
      </c>
      <c r="L22" s="108"/>
      <c r="M22" s="108"/>
      <c r="N22" s="108"/>
      <c r="O22" s="108"/>
    </row>
    <row r="23" spans="1:15" ht="18" customHeight="1" x14ac:dyDescent="0.25">
      <c r="A23" s="94"/>
      <c r="B23" s="79" t="s">
        <v>125</v>
      </c>
      <c r="C23" s="3" t="s">
        <v>41</v>
      </c>
      <c r="D23" s="4" t="s">
        <v>27</v>
      </c>
      <c r="E23" s="63" t="s">
        <v>115</v>
      </c>
      <c r="F23" s="64">
        <v>1</v>
      </c>
      <c r="G23" s="65"/>
      <c r="H23" s="71">
        <v>97</v>
      </c>
      <c r="I23" s="74">
        <f t="shared" ref="I23:I32" si="12">H23*1.95583</f>
        <v>189.71550999999999</v>
      </c>
      <c r="J23" s="71">
        <f t="shared" ref="J23:J32" si="13">F23*H23</f>
        <v>97</v>
      </c>
      <c r="K23" s="74">
        <f t="shared" ref="K23:K32" si="14">F23*I23</f>
        <v>189.71550999999999</v>
      </c>
      <c r="L23" s="108"/>
      <c r="M23" s="108"/>
      <c r="N23" s="108"/>
      <c r="O23" s="108"/>
    </row>
    <row r="24" spans="1:15" ht="18" customHeight="1" x14ac:dyDescent="0.25">
      <c r="A24" s="94"/>
      <c r="B24" s="62"/>
      <c r="C24" s="3" t="s">
        <v>41</v>
      </c>
      <c r="D24" s="4" t="s">
        <v>29</v>
      </c>
      <c r="E24" s="63" t="s">
        <v>115</v>
      </c>
      <c r="F24" s="64">
        <v>1</v>
      </c>
      <c r="G24" s="65"/>
      <c r="H24" s="71">
        <v>77</v>
      </c>
      <c r="I24" s="74">
        <f t="shared" si="12"/>
        <v>150.59890999999999</v>
      </c>
      <c r="J24" s="71">
        <f t="shared" si="13"/>
        <v>77</v>
      </c>
      <c r="K24" s="74">
        <f t="shared" si="14"/>
        <v>150.59890999999999</v>
      </c>
      <c r="L24" s="108"/>
      <c r="M24" s="108"/>
      <c r="N24" s="108"/>
      <c r="O24" s="108"/>
    </row>
    <row r="25" spans="1:15" ht="18" customHeight="1" x14ac:dyDescent="0.25">
      <c r="A25" s="94"/>
      <c r="B25" s="62"/>
      <c r="C25" s="3" t="s">
        <v>32</v>
      </c>
      <c r="D25" s="4" t="s">
        <v>47</v>
      </c>
      <c r="E25" s="63" t="s">
        <v>115</v>
      </c>
      <c r="F25" s="64">
        <v>1</v>
      </c>
      <c r="G25" s="65"/>
      <c r="H25" s="71">
        <v>153</v>
      </c>
      <c r="I25" s="74">
        <f t="shared" si="12"/>
        <v>299.24198999999999</v>
      </c>
      <c r="J25" s="71">
        <f t="shared" si="13"/>
        <v>153</v>
      </c>
      <c r="K25" s="74">
        <f t="shared" si="14"/>
        <v>299.24198999999999</v>
      </c>
      <c r="L25" s="108"/>
      <c r="M25" s="108"/>
      <c r="N25" s="108"/>
      <c r="O25" s="108"/>
    </row>
    <row r="26" spans="1:15" ht="18" customHeight="1" x14ac:dyDescent="0.25">
      <c r="A26" s="94"/>
      <c r="B26" s="62"/>
      <c r="C26" s="3" t="s">
        <v>32</v>
      </c>
      <c r="D26" s="4" t="s">
        <v>127</v>
      </c>
      <c r="E26" s="63" t="s">
        <v>115</v>
      </c>
      <c r="F26" s="64">
        <v>1</v>
      </c>
      <c r="G26" s="65"/>
      <c r="H26" s="71">
        <v>112</v>
      </c>
      <c r="I26" s="74">
        <f t="shared" si="12"/>
        <v>219.05295999999998</v>
      </c>
      <c r="J26" s="71">
        <f t="shared" si="13"/>
        <v>112</v>
      </c>
      <c r="K26" s="74">
        <f t="shared" si="14"/>
        <v>219.05295999999998</v>
      </c>
      <c r="L26" s="108"/>
      <c r="M26" s="108"/>
      <c r="N26" s="108"/>
      <c r="O26" s="108"/>
    </row>
    <row r="27" spans="1:15" ht="18" customHeight="1" x14ac:dyDescent="0.25">
      <c r="A27" s="94"/>
      <c r="B27" s="62"/>
      <c r="C27" s="3" t="s">
        <v>32</v>
      </c>
      <c r="D27" s="4" t="s">
        <v>43</v>
      </c>
      <c r="E27" s="63" t="s">
        <v>115</v>
      </c>
      <c r="F27" s="64">
        <v>1</v>
      </c>
      <c r="G27" s="65"/>
      <c r="H27" s="71">
        <v>107</v>
      </c>
      <c r="I27" s="74">
        <f t="shared" si="12"/>
        <v>209.27381</v>
      </c>
      <c r="J27" s="71">
        <f t="shared" si="13"/>
        <v>107</v>
      </c>
      <c r="K27" s="74">
        <f t="shared" si="14"/>
        <v>209.27381</v>
      </c>
      <c r="L27" s="108"/>
      <c r="M27" s="108"/>
      <c r="N27" s="108"/>
      <c r="O27" s="108"/>
    </row>
    <row r="28" spans="1:15" ht="18" customHeight="1" x14ac:dyDescent="0.25">
      <c r="A28" s="94"/>
      <c r="B28" s="62"/>
      <c r="C28" s="3" t="s">
        <v>32</v>
      </c>
      <c r="D28" s="4" t="s">
        <v>27</v>
      </c>
      <c r="E28" s="63" t="s">
        <v>115</v>
      </c>
      <c r="F28" s="64">
        <v>22</v>
      </c>
      <c r="G28" s="65"/>
      <c r="H28" s="71">
        <v>97</v>
      </c>
      <c r="I28" s="74">
        <f t="shared" si="12"/>
        <v>189.71550999999999</v>
      </c>
      <c r="J28" s="71">
        <f t="shared" si="13"/>
        <v>2134</v>
      </c>
      <c r="K28" s="74">
        <f t="shared" si="14"/>
        <v>4173.7412199999999</v>
      </c>
      <c r="L28" s="108"/>
      <c r="M28" s="108"/>
      <c r="N28" s="108"/>
      <c r="O28" s="108"/>
    </row>
    <row r="29" spans="1:15" ht="18" customHeight="1" x14ac:dyDescent="0.25">
      <c r="A29" s="94"/>
      <c r="B29" s="62"/>
      <c r="C29" s="3" t="s">
        <v>32</v>
      </c>
      <c r="D29" s="4" t="s">
        <v>29</v>
      </c>
      <c r="E29" s="63" t="s">
        <v>115</v>
      </c>
      <c r="F29" s="64">
        <v>2</v>
      </c>
      <c r="G29" s="65"/>
      <c r="H29" s="71">
        <v>77</v>
      </c>
      <c r="I29" s="74">
        <f t="shared" si="12"/>
        <v>150.59890999999999</v>
      </c>
      <c r="J29" s="71">
        <f t="shared" si="13"/>
        <v>154</v>
      </c>
      <c r="K29" s="74">
        <f t="shared" si="14"/>
        <v>301.19781999999998</v>
      </c>
      <c r="L29" s="108"/>
      <c r="M29" s="108"/>
      <c r="N29" s="108"/>
      <c r="O29" s="108"/>
    </row>
    <row r="30" spans="1:15" ht="18" customHeight="1" x14ac:dyDescent="0.25">
      <c r="A30" s="94"/>
      <c r="B30" s="62"/>
      <c r="C30" s="3" t="s">
        <v>33</v>
      </c>
      <c r="D30" s="4" t="s">
        <v>43</v>
      </c>
      <c r="E30" s="63" t="s">
        <v>115</v>
      </c>
      <c r="F30" s="64">
        <v>1</v>
      </c>
      <c r="G30" s="65"/>
      <c r="H30" s="71">
        <v>66</v>
      </c>
      <c r="I30" s="74">
        <f t="shared" si="12"/>
        <v>129.08477999999999</v>
      </c>
      <c r="J30" s="71">
        <f t="shared" si="13"/>
        <v>66</v>
      </c>
      <c r="K30" s="74">
        <f t="shared" si="14"/>
        <v>129.08477999999999</v>
      </c>
      <c r="L30" s="108"/>
      <c r="M30" s="108"/>
      <c r="N30" s="108"/>
      <c r="O30" s="108"/>
    </row>
    <row r="31" spans="1:15" ht="18" customHeight="1" x14ac:dyDescent="0.25">
      <c r="A31" s="94"/>
      <c r="B31" s="62"/>
      <c r="C31" s="3" t="s">
        <v>33</v>
      </c>
      <c r="D31" s="4" t="s">
        <v>27</v>
      </c>
      <c r="E31" s="63" t="s">
        <v>115</v>
      </c>
      <c r="F31" s="64">
        <v>6</v>
      </c>
      <c r="G31" s="65"/>
      <c r="H31" s="71">
        <v>56</v>
      </c>
      <c r="I31" s="74">
        <f t="shared" si="12"/>
        <v>109.52647999999999</v>
      </c>
      <c r="J31" s="71">
        <f t="shared" si="13"/>
        <v>336</v>
      </c>
      <c r="K31" s="74">
        <f t="shared" si="14"/>
        <v>657.15887999999995</v>
      </c>
      <c r="L31" s="108"/>
      <c r="M31" s="108"/>
      <c r="N31" s="108"/>
      <c r="O31" s="108"/>
    </row>
    <row r="32" spans="1:15" ht="18" customHeight="1" x14ac:dyDescent="0.25">
      <c r="A32" s="94"/>
      <c r="B32" s="62"/>
      <c r="C32" s="3" t="s">
        <v>33</v>
      </c>
      <c r="D32" s="4" t="s">
        <v>29</v>
      </c>
      <c r="E32" s="63" t="s">
        <v>115</v>
      </c>
      <c r="F32" s="64">
        <v>1</v>
      </c>
      <c r="G32" s="65"/>
      <c r="H32" s="71">
        <v>56</v>
      </c>
      <c r="I32" s="74">
        <f t="shared" si="12"/>
        <v>109.52647999999999</v>
      </c>
      <c r="J32" s="71">
        <f t="shared" si="13"/>
        <v>56</v>
      </c>
      <c r="K32" s="74">
        <f t="shared" si="14"/>
        <v>109.52647999999999</v>
      </c>
      <c r="L32" s="108"/>
      <c r="M32" s="108"/>
      <c r="N32" s="108"/>
      <c r="O32" s="108"/>
    </row>
    <row r="33" spans="1:15" ht="18" customHeight="1" x14ac:dyDescent="0.25">
      <c r="A33" s="94"/>
      <c r="B33" s="66"/>
      <c r="C33" s="95" t="s">
        <v>126</v>
      </c>
      <c r="D33" s="96"/>
      <c r="E33" s="67"/>
      <c r="F33" s="68">
        <f>SUM(F23:F32)</f>
        <v>37</v>
      </c>
      <c r="G33" s="77">
        <f>SUM(G23:G32)</f>
        <v>0</v>
      </c>
      <c r="H33" s="72"/>
      <c r="I33" s="75"/>
      <c r="J33" s="72">
        <f>SUM(J23:J32)</f>
        <v>3292</v>
      </c>
      <c r="K33" s="75">
        <f>SUM(K23:K32)</f>
        <v>6438.5923600000006</v>
      </c>
      <c r="L33" s="108"/>
      <c r="M33" s="108"/>
      <c r="N33" s="108"/>
      <c r="O33" s="108"/>
    </row>
    <row r="34" spans="1:15" ht="18" customHeight="1" x14ac:dyDescent="0.25">
      <c r="A34" s="94"/>
      <c r="B34" s="79" t="s">
        <v>128</v>
      </c>
      <c r="C34" s="3" t="s">
        <v>32</v>
      </c>
      <c r="D34" s="4" t="s">
        <v>47</v>
      </c>
      <c r="E34" s="63" t="s">
        <v>115</v>
      </c>
      <c r="F34" s="64">
        <v>1</v>
      </c>
      <c r="G34" s="65"/>
      <c r="H34" s="71">
        <v>153</v>
      </c>
      <c r="I34" s="74">
        <f t="shared" ref="I34:I45" si="15">H34*1.95583</f>
        <v>299.24198999999999</v>
      </c>
      <c r="J34" s="71">
        <f t="shared" ref="J34:J45" si="16">F34*H34</f>
        <v>153</v>
      </c>
      <c r="K34" s="74">
        <f t="shared" ref="K34:K45" si="17">F34*I34</f>
        <v>299.24198999999999</v>
      </c>
      <c r="L34" s="108"/>
      <c r="M34" s="108"/>
      <c r="N34" s="108"/>
      <c r="O34" s="108"/>
    </row>
    <row r="35" spans="1:15" ht="18" customHeight="1" x14ac:dyDescent="0.25">
      <c r="A35" s="94"/>
      <c r="B35" s="62"/>
      <c r="C35" s="3" t="s">
        <v>32</v>
      </c>
      <c r="D35" s="4" t="s">
        <v>127</v>
      </c>
      <c r="E35" s="63" t="s">
        <v>115</v>
      </c>
      <c r="F35" s="64">
        <v>1</v>
      </c>
      <c r="G35" s="65"/>
      <c r="H35" s="71">
        <v>112</v>
      </c>
      <c r="I35" s="74">
        <f t="shared" si="15"/>
        <v>219.05295999999998</v>
      </c>
      <c r="J35" s="71">
        <f t="shared" si="16"/>
        <v>112</v>
      </c>
      <c r="K35" s="74">
        <f t="shared" si="17"/>
        <v>219.05295999999998</v>
      </c>
      <c r="L35" s="108"/>
      <c r="M35" s="108"/>
      <c r="N35" s="108"/>
      <c r="O35" s="108"/>
    </row>
    <row r="36" spans="1:15" ht="18" customHeight="1" x14ac:dyDescent="0.25">
      <c r="A36" s="94"/>
      <c r="B36" s="62"/>
      <c r="C36" s="3" t="s">
        <v>32</v>
      </c>
      <c r="D36" s="4" t="s">
        <v>43</v>
      </c>
      <c r="E36" s="63" t="s">
        <v>115</v>
      </c>
      <c r="F36" s="64">
        <v>0</v>
      </c>
      <c r="G36" s="65"/>
      <c r="H36" s="71">
        <v>107</v>
      </c>
      <c r="I36" s="74">
        <f t="shared" si="15"/>
        <v>209.27381</v>
      </c>
      <c r="J36" s="71">
        <f t="shared" si="16"/>
        <v>0</v>
      </c>
      <c r="K36" s="74">
        <f t="shared" si="17"/>
        <v>0</v>
      </c>
      <c r="L36" s="108"/>
      <c r="M36" s="108"/>
      <c r="N36" s="108"/>
      <c r="O36" s="108"/>
    </row>
    <row r="37" spans="1:15" ht="18" customHeight="1" x14ac:dyDescent="0.25">
      <c r="A37" s="94"/>
      <c r="B37" s="62"/>
      <c r="C37" s="3" t="s">
        <v>32</v>
      </c>
      <c r="D37" s="4" t="s">
        <v>27</v>
      </c>
      <c r="E37" s="63" t="s">
        <v>115</v>
      </c>
      <c r="F37" s="64">
        <v>10</v>
      </c>
      <c r="G37" s="65"/>
      <c r="H37" s="71">
        <v>97</v>
      </c>
      <c r="I37" s="74">
        <f t="shared" si="15"/>
        <v>189.71550999999999</v>
      </c>
      <c r="J37" s="71">
        <f t="shared" si="16"/>
        <v>970</v>
      </c>
      <c r="K37" s="74">
        <f t="shared" si="17"/>
        <v>1897.1550999999999</v>
      </c>
      <c r="L37" s="108"/>
      <c r="M37" s="108"/>
      <c r="N37" s="108"/>
      <c r="O37" s="108"/>
    </row>
    <row r="38" spans="1:15" ht="18" customHeight="1" x14ac:dyDescent="0.25">
      <c r="A38" s="94"/>
      <c r="B38" s="62"/>
      <c r="C38" s="3" t="s">
        <v>32</v>
      </c>
      <c r="D38" s="4" t="s">
        <v>29</v>
      </c>
      <c r="E38" s="63" t="s">
        <v>115</v>
      </c>
      <c r="F38" s="64">
        <v>1</v>
      </c>
      <c r="G38" s="65"/>
      <c r="H38" s="71">
        <v>77</v>
      </c>
      <c r="I38" s="74">
        <f t="shared" si="15"/>
        <v>150.59890999999999</v>
      </c>
      <c r="J38" s="71">
        <f t="shared" si="16"/>
        <v>77</v>
      </c>
      <c r="K38" s="74">
        <f t="shared" si="17"/>
        <v>150.59890999999999</v>
      </c>
      <c r="L38" s="108"/>
      <c r="M38" s="108"/>
      <c r="N38" s="108"/>
      <c r="O38" s="108"/>
    </row>
    <row r="39" spans="1:15" ht="18" customHeight="1" x14ac:dyDescent="0.25">
      <c r="A39" s="94"/>
      <c r="B39" s="62"/>
      <c r="C39" s="3" t="s">
        <v>33</v>
      </c>
      <c r="D39" s="4" t="s">
        <v>43</v>
      </c>
      <c r="E39" s="63" t="s">
        <v>115</v>
      </c>
      <c r="F39" s="64">
        <v>2</v>
      </c>
      <c r="G39" s="65"/>
      <c r="H39" s="71">
        <v>66</v>
      </c>
      <c r="I39" s="74">
        <f t="shared" si="15"/>
        <v>129.08477999999999</v>
      </c>
      <c r="J39" s="71">
        <f t="shared" si="16"/>
        <v>132</v>
      </c>
      <c r="K39" s="74">
        <f t="shared" si="17"/>
        <v>258.16955999999999</v>
      </c>
      <c r="L39" s="108"/>
      <c r="M39" s="108"/>
      <c r="N39" s="108"/>
      <c r="O39" s="108"/>
    </row>
    <row r="40" spans="1:15" ht="18" customHeight="1" x14ac:dyDescent="0.25">
      <c r="A40" s="94"/>
      <c r="B40" s="62"/>
      <c r="C40" s="3" t="s">
        <v>33</v>
      </c>
      <c r="D40" s="4" t="s">
        <v>27</v>
      </c>
      <c r="E40" s="63" t="s">
        <v>115</v>
      </c>
      <c r="F40" s="64">
        <v>8</v>
      </c>
      <c r="G40" s="65"/>
      <c r="H40" s="71">
        <v>56</v>
      </c>
      <c r="I40" s="74">
        <f t="shared" si="15"/>
        <v>109.52647999999999</v>
      </c>
      <c r="J40" s="71">
        <f t="shared" si="16"/>
        <v>448</v>
      </c>
      <c r="K40" s="74">
        <f t="shared" si="17"/>
        <v>876.21183999999994</v>
      </c>
      <c r="L40" s="108"/>
      <c r="M40" s="108"/>
      <c r="N40" s="108"/>
      <c r="O40" s="108"/>
    </row>
    <row r="41" spans="1:15" ht="18" customHeight="1" x14ac:dyDescent="0.25">
      <c r="A41" s="94"/>
      <c r="B41" s="62"/>
      <c r="C41" s="3" t="s">
        <v>33</v>
      </c>
      <c r="D41" s="4" t="s">
        <v>29</v>
      </c>
      <c r="E41" s="63" t="s">
        <v>115</v>
      </c>
      <c r="F41" s="64">
        <v>1</v>
      </c>
      <c r="G41" s="65"/>
      <c r="H41" s="71">
        <v>56</v>
      </c>
      <c r="I41" s="74">
        <f t="shared" si="15"/>
        <v>109.52647999999999</v>
      </c>
      <c r="J41" s="71">
        <f t="shared" si="16"/>
        <v>56</v>
      </c>
      <c r="K41" s="74">
        <f t="shared" si="17"/>
        <v>109.52647999999999</v>
      </c>
      <c r="L41" s="108"/>
      <c r="M41" s="108"/>
      <c r="N41" s="108"/>
      <c r="O41" s="108"/>
    </row>
    <row r="42" spans="1:15" ht="18" customHeight="1" x14ac:dyDescent="0.25">
      <c r="A42" s="94"/>
      <c r="B42" s="62"/>
      <c r="C42" s="3" t="s">
        <v>21</v>
      </c>
      <c r="D42" s="4" t="s">
        <v>44</v>
      </c>
      <c r="E42" s="63" t="s">
        <v>115</v>
      </c>
      <c r="F42" s="64">
        <v>3</v>
      </c>
      <c r="G42" s="65"/>
      <c r="H42" s="71">
        <v>77</v>
      </c>
      <c r="I42" s="74">
        <f t="shared" si="15"/>
        <v>150.59890999999999</v>
      </c>
      <c r="J42" s="71">
        <f t="shared" si="16"/>
        <v>231</v>
      </c>
      <c r="K42" s="74">
        <f t="shared" si="17"/>
        <v>451.79672999999997</v>
      </c>
      <c r="L42" s="108"/>
      <c r="M42" s="108"/>
      <c r="N42" s="108"/>
      <c r="O42" s="108"/>
    </row>
    <row r="43" spans="1:15" ht="18" customHeight="1" x14ac:dyDescent="0.25">
      <c r="A43" s="94"/>
      <c r="B43" s="62"/>
      <c r="C43" s="3" t="s">
        <v>21</v>
      </c>
      <c r="D43" s="4" t="s">
        <v>43</v>
      </c>
      <c r="E43" s="63" t="s">
        <v>115</v>
      </c>
      <c r="F43" s="64">
        <v>1</v>
      </c>
      <c r="G43" s="65"/>
      <c r="H43" s="71">
        <v>82</v>
      </c>
      <c r="I43" s="74">
        <f t="shared" si="15"/>
        <v>160.37806</v>
      </c>
      <c r="J43" s="71">
        <f t="shared" si="16"/>
        <v>82</v>
      </c>
      <c r="K43" s="74">
        <f t="shared" si="17"/>
        <v>160.37806</v>
      </c>
      <c r="L43" s="108"/>
      <c r="M43" s="108"/>
      <c r="N43" s="108"/>
      <c r="O43" s="108"/>
    </row>
    <row r="44" spans="1:15" ht="18" customHeight="1" x14ac:dyDescent="0.25">
      <c r="A44" s="94"/>
      <c r="B44" s="62"/>
      <c r="C44" s="3" t="s">
        <v>21</v>
      </c>
      <c r="D44" s="4" t="s">
        <v>27</v>
      </c>
      <c r="E44" s="63" t="s">
        <v>115</v>
      </c>
      <c r="F44" s="64">
        <v>26</v>
      </c>
      <c r="G44" s="65"/>
      <c r="H44" s="71">
        <v>77</v>
      </c>
      <c r="I44" s="74">
        <f t="shared" si="15"/>
        <v>150.59890999999999</v>
      </c>
      <c r="J44" s="71">
        <f t="shared" si="16"/>
        <v>2002</v>
      </c>
      <c r="K44" s="74">
        <f t="shared" si="17"/>
        <v>3915.5716599999996</v>
      </c>
      <c r="L44" s="108"/>
      <c r="M44" s="108"/>
      <c r="N44" s="108"/>
      <c r="O44" s="108"/>
    </row>
    <row r="45" spans="1:15" ht="18" customHeight="1" x14ac:dyDescent="0.25">
      <c r="A45" s="94"/>
      <c r="B45" s="62"/>
      <c r="C45" s="3" t="s">
        <v>21</v>
      </c>
      <c r="D45" s="4" t="s">
        <v>29</v>
      </c>
      <c r="E45" s="63" t="s">
        <v>115</v>
      </c>
      <c r="F45" s="64">
        <v>2</v>
      </c>
      <c r="G45" s="65"/>
      <c r="H45" s="71">
        <v>61</v>
      </c>
      <c r="I45" s="74">
        <f t="shared" si="15"/>
        <v>119.30562999999999</v>
      </c>
      <c r="J45" s="71">
        <f t="shared" si="16"/>
        <v>122</v>
      </c>
      <c r="K45" s="74">
        <f t="shared" si="17"/>
        <v>238.61125999999999</v>
      </c>
      <c r="L45" s="108"/>
      <c r="M45" s="108"/>
      <c r="N45" s="108"/>
      <c r="O45" s="108"/>
    </row>
    <row r="46" spans="1:15" ht="18" customHeight="1" x14ac:dyDescent="0.25">
      <c r="A46" s="94"/>
      <c r="B46" s="66"/>
      <c r="C46" s="95" t="s">
        <v>129</v>
      </c>
      <c r="D46" s="96"/>
      <c r="E46" s="67"/>
      <c r="F46" s="68">
        <f>SUM(F34:F45)</f>
        <v>56</v>
      </c>
      <c r="G46" s="77">
        <f>SUM(G34:G45)</f>
        <v>0</v>
      </c>
      <c r="H46" s="72"/>
      <c r="I46" s="75"/>
      <c r="J46" s="72">
        <f>SUM(J34:J45)</f>
        <v>4385</v>
      </c>
      <c r="K46" s="75">
        <f>SUM(K34:K45)</f>
        <v>8576.3145499999991</v>
      </c>
      <c r="L46" s="108"/>
      <c r="M46" s="108"/>
      <c r="N46" s="108"/>
      <c r="O46" s="108"/>
    </row>
    <row r="47" spans="1:15" ht="18" customHeight="1" x14ac:dyDescent="0.25">
      <c r="A47" s="94"/>
      <c r="B47" s="79" t="s">
        <v>130</v>
      </c>
      <c r="C47" s="3" t="s">
        <v>41</v>
      </c>
      <c r="D47" s="4" t="s">
        <v>47</v>
      </c>
      <c r="E47" s="63" t="s">
        <v>115</v>
      </c>
      <c r="F47" s="64">
        <v>1</v>
      </c>
      <c r="G47" s="65"/>
      <c r="H47" s="71">
        <v>153</v>
      </c>
      <c r="I47" s="74">
        <f t="shared" ref="I47:I69" si="18">H47*1.95583</f>
        <v>299.24198999999999</v>
      </c>
      <c r="J47" s="71">
        <f t="shared" ref="J47:J52" si="19">F47*H47</f>
        <v>153</v>
      </c>
      <c r="K47" s="74">
        <f t="shared" ref="K47:K52" si="20">F47*I47</f>
        <v>299.24198999999999</v>
      </c>
      <c r="L47" s="108"/>
      <c r="M47" s="108"/>
      <c r="N47" s="108"/>
      <c r="O47" s="108"/>
    </row>
    <row r="48" spans="1:15" ht="18" customHeight="1" x14ac:dyDescent="0.25">
      <c r="A48" s="94"/>
      <c r="B48" s="62"/>
      <c r="C48" s="3" t="s">
        <v>41</v>
      </c>
      <c r="D48" s="4" t="s">
        <v>127</v>
      </c>
      <c r="E48" s="63" t="s">
        <v>115</v>
      </c>
      <c r="F48" s="64">
        <v>1</v>
      </c>
      <c r="G48" s="65"/>
      <c r="H48" s="71">
        <v>112</v>
      </c>
      <c r="I48" s="74">
        <f t="shared" si="18"/>
        <v>219.05295999999998</v>
      </c>
      <c r="J48" s="71">
        <f t="shared" si="19"/>
        <v>112</v>
      </c>
      <c r="K48" s="74">
        <f t="shared" si="20"/>
        <v>219.05295999999998</v>
      </c>
      <c r="L48" s="108"/>
      <c r="M48" s="108"/>
      <c r="N48" s="108"/>
      <c r="O48" s="108"/>
    </row>
    <row r="49" spans="1:15" ht="18" customHeight="1" x14ac:dyDescent="0.25">
      <c r="A49" s="94"/>
      <c r="B49" s="62"/>
      <c r="C49" s="3" t="s">
        <v>41</v>
      </c>
      <c r="D49" s="4" t="s">
        <v>43</v>
      </c>
      <c r="E49" s="63" t="s">
        <v>115</v>
      </c>
      <c r="F49" s="64">
        <v>1</v>
      </c>
      <c r="G49" s="65"/>
      <c r="H49" s="71">
        <v>107</v>
      </c>
      <c r="I49" s="74">
        <f t="shared" si="18"/>
        <v>209.27381</v>
      </c>
      <c r="J49" s="71">
        <f t="shared" si="19"/>
        <v>107</v>
      </c>
      <c r="K49" s="74">
        <f t="shared" si="20"/>
        <v>209.27381</v>
      </c>
      <c r="L49" s="108"/>
      <c r="M49" s="108"/>
      <c r="N49" s="108"/>
      <c r="O49" s="108"/>
    </row>
    <row r="50" spans="1:15" ht="18" customHeight="1" x14ac:dyDescent="0.25">
      <c r="A50" s="94"/>
      <c r="B50" s="62"/>
      <c r="C50" s="3" t="s">
        <v>41</v>
      </c>
      <c r="D50" s="4" t="s">
        <v>27</v>
      </c>
      <c r="E50" s="63" t="s">
        <v>115</v>
      </c>
      <c r="F50" s="64">
        <v>3</v>
      </c>
      <c r="G50" s="65"/>
      <c r="H50" s="71">
        <v>97</v>
      </c>
      <c r="I50" s="74">
        <f t="shared" si="18"/>
        <v>189.71550999999999</v>
      </c>
      <c r="J50" s="71">
        <f t="shared" si="19"/>
        <v>291</v>
      </c>
      <c r="K50" s="74">
        <f t="shared" si="20"/>
        <v>569.14652999999998</v>
      </c>
      <c r="L50" s="108"/>
      <c r="M50" s="108"/>
      <c r="N50" s="108"/>
      <c r="O50" s="108"/>
    </row>
    <row r="51" spans="1:15" ht="18" customHeight="1" x14ac:dyDescent="0.25">
      <c r="A51" s="94"/>
      <c r="B51" s="62"/>
      <c r="C51" s="3" t="s">
        <v>41</v>
      </c>
      <c r="D51" s="4" t="s">
        <v>29</v>
      </c>
      <c r="E51" s="63" t="s">
        <v>115</v>
      </c>
      <c r="F51" s="64">
        <v>1</v>
      </c>
      <c r="G51" s="65"/>
      <c r="H51" s="71">
        <v>77</v>
      </c>
      <c r="I51" s="74">
        <f t="shared" si="18"/>
        <v>150.59890999999999</v>
      </c>
      <c r="J51" s="71">
        <f t="shared" si="19"/>
        <v>77</v>
      </c>
      <c r="K51" s="74">
        <f t="shared" si="20"/>
        <v>150.59890999999999</v>
      </c>
      <c r="L51" s="108"/>
      <c r="M51" s="108"/>
      <c r="N51" s="108"/>
      <c r="O51" s="108"/>
    </row>
    <row r="52" spans="1:15" ht="18" customHeight="1" x14ac:dyDescent="0.25">
      <c r="A52" s="94"/>
      <c r="B52" s="62"/>
      <c r="C52" s="3" t="s">
        <v>41</v>
      </c>
      <c r="D52" s="4" t="s">
        <v>46</v>
      </c>
      <c r="E52" s="63" t="s">
        <v>115</v>
      </c>
      <c r="F52" s="64">
        <v>11</v>
      </c>
      <c r="G52" s="65"/>
      <c r="H52" s="71">
        <v>61</v>
      </c>
      <c r="I52" s="74">
        <f t="shared" si="18"/>
        <v>119.30562999999999</v>
      </c>
      <c r="J52" s="71">
        <f t="shared" si="19"/>
        <v>671</v>
      </c>
      <c r="K52" s="74">
        <f t="shared" si="20"/>
        <v>1312.36193</v>
      </c>
      <c r="L52" s="108"/>
      <c r="M52" s="108"/>
      <c r="N52" s="108"/>
      <c r="O52" s="108"/>
    </row>
    <row r="53" spans="1:15" ht="18" customHeight="1" x14ac:dyDescent="0.25">
      <c r="A53" s="94"/>
      <c r="B53" s="62"/>
      <c r="C53" s="3" t="s">
        <v>41</v>
      </c>
      <c r="D53" s="4" t="s">
        <v>12</v>
      </c>
      <c r="E53" s="63" t="s">
        <v>116</v>
      </c>
      <c r="F53" s="64">
        <v>8</v>
      </c>
      <c r="G53" s="65">
        <v>13</v>
      </c>
      <c r="H53" s="71">
        <v>29.7</v>
      </c>
      <c r="I53" s="74">
        <f t="shared" si="18"/>
        <v>58.088150999999996</v>
      </c>
      <c r="J53" s="71">
        <f>G53*H53</f>
        <v>386.09999999999997</v>
      </c>
      <c r="K53" s="74">
        <f>G53*I53</f>
        <v>755.14596299999994</v>
      </c>
      <c r="L53" s="108"/>
      <c r="M53" s="108"/>
      <c r="N53" s="108"/>
      <c r="O53" s="108"/>
    </row>
    <row r="54" spans="1:15" ht="18" customHeight="1" x14ac:dyDescent="0.25">
      <c r="A54" s="94"/>
      <c r="B54" s="62"/>
      <c r="C54" s="3" t="s">
        <v>32</v>
      </c>
      <c r="D54" s="4" t="s">
        <v>47</v>
      </c>
      <c r="E54" s="63" t="s">
        <v>115</v>
      </c>
      <c r="F54" s="64">
        <v>4</v>
      </c>
      <c r="G54" s="65"/>
      <c r="H54" s="71">
        <v>153</v>
      </c>
      <c r="I54" s="74">
        <f t="shared" si="18"/>
        <v>299.24198999999999</v>
      </c>
      <c r="J54" s="71">
        <f t="shared" ref="J54:J59" si="21">F54*H54</f>
        <v>612</v>
      </c>
      <c r="K54" s="74">
        <f t="shared" ref="K54:K59" si="22">F54*I54</f>
        <v>1196.9679599999999</v>
      </c>
      <c r="L54" s="108"/>
      <c r="M54" s="108"/>
      <c r="N54" s="108"/>
      <c r="O54" s="108"/>
    </row>
    <row r="55" spans="1:15" ht="18" customHeight="1" x14ac:dyDescent="0.25">
      <c r="A55" s="94"/>
      <c r="B55" s="62"/>
      <c r="C55" s="3" t="s">
        <v>32</v>
      </c>
      <c r="D55" s="4" t="s">
        <v>127</v>
      </c>
      <c r="E55" s="63" t="s">
        <v>115</v>
      </c>
      <c r="F55" s="64">
        <v>5</v>
      </c>
      <c r="G55" s="65"/>
      <c r="H55" s="71">
        <v>112</v>
      </c>
      <c r="I55" s="74">
        <f t="shared" si="18"/>
        <v>219.05295999999998</v>
      </c>
      <c r="J55" s="71">
        <f t="shared" si="21"/>
        <v>560</v>
      </c>
      <c r="K55" s="74">
        <f t="shared" si="22"/>
        <v>1095.2647999999999</v>
      </c>
      <c r="L55" s="108"/>
      <c r="M55" s="108"/>
      <c r="N55" s="108"/>
      <c r="O55" s="108"/>
    </row>
    <row r="56" spans="1:15" ht="18" customHeight="1" x14ac:dyDescent="0.25">
      <c r="A56" s="94"/>
      <c r="B56" s="62"/>
      <c r="C56" s="3" t="s">
        <v>32</v>
      </c>
      <c r="D56" s="4" t="s">
        <v>43</v>
      </c>
      <c r="E56" s="63" t="s">
        <v>115</v>
      </c>
      <c r="F56" s="64">
        <v>4</v>
      </c>
      <c r="G56" s="65"/>
      <c r="H56" s="71">
        <v>107</v>
      </c>
      <c r="I56" s="74">
        <f t="shared" si="18"/>
        <v>209.27381</v>
      </c>
      <c r="J56" s="71">
        <f t="shared" si="21"/>
        <v>428</v>
      </c>
      <c r="K56" s="74">
        <f t="shared" si="22"/>
        <v>837.09523999999999</v>
      </c>
      <c r="L56" s="108"/>
      <c r="M56" s="108"/>
      <c r="N56" s="108"/>
      <c r="O56" s="108"/>
    </row>
    <row r="57" spans="1:15" ht="18" customHeight="1" x14ac:dyDescent="0.25">
      <c r="A57" s="94"/>
      <c r="B57" s="62"/>
      <c r="C57" s="3" t="s">
        <v>32</v>
      </c>
      <c r="D57" s="4" t="s">
        <v>27</v>
      </c>
      <c r="E57" s="63" t="s">
        <v>115</v>
      </c>
      <c r="F57" s="64">
        <v>82</v>
      </c>
      <c r="G57" s="65"/>
      <c r="H57" s="71">
        <v>97</v>
      </c>
      <c r="I57" s="74">
        <f t="shared" si="18"/>
        <v>189.71550999999999</v>
      </c>
      <c r="J57" s="71">
        <f t="shared" si="21"/>
        <v>7954</v>
      </c>
      <c r="K57" s="74">
        <f t="shared" si="22"/>
        <v>15556.67182</v>
      </c>
      <c r="L57" s="108"/>
      <c r="M57" s="108"/>
      <c r="N57" s="108"/>
      <c r="O57" s="108"/>
    </row>
    <row r="58" spans="1:15" ht="18" customHeight="1" x14ac:dyDescent="0.25">
      <c r="A58" s="94"/>
      <c r="B58" s="62"/>
      <c r="C58" s="3" t="s">
        <v>32</v>
      </c>
      <c r="D58" s="4" t="s">
        <v>29</v>
      </c>
      <c r="E58" s="63" t="s">
        <v>115</v>
      </c>
      <c r="F58" s="64">
        <v>5</v>
      </c>
      <c r="G58" s="65"/>
      <c r="H58" s="71">
        <v>77</v>
      </c>
      <c r="I58" s="74">
        <f t="shared" si="18"/>
        <v>150.59890999999999</v>
      </c>
      <c r="J58" s="71">
        <f t="shared" si="21"/>
        <v>385</v>
      </c>
      <c r="K58" s="74">
        <f t="shared" si="22"/>
        <v>752.99454999999989</v>
      </c>
      <c r="L58" s="108"/>
      <c r="M58" s="108"/>
      <c r="N58" s="108"/>
      <c r="O58" s="108"/>
    </row>
    <row r="59" spans="1:15" ht="18" customHeight="1" x14ac:dyDescent="0.25">
      <c r="A59" s="94"/>
      <c r="B59" s="62"/>
      <c r="C59" s="3" t="s">
        <v>32</v>
      </c>
      <c r="D59" s="4" t="s">
        <v>46</v>
      </c>
      <c r="E59" s="63" t="s">
        <v>115</v>
      </c>
      <c r="F59" s="64">
        <v>21</v>
      </c>
      <c r="G59" s="65"/>
      <c r="H59" s="71">
        <v>61</v>
      </c>
      <c r="I59" s="74">
        <f t="shared" si="18"/>
        <v>119.30562999999999</v>
      </c>
      <c r="J59" s="71">
        <f t="shared" si="21"/>
        <v>1281</v>
      </c>
      <c r="K59" s="74">
        <f t="shared" si="22"/>
        <v>2505.4182299999998</v>
      </c>
      <c r="L59" s="108"/>
      <c r="M59" s="108"/>
      <c r="N59" s="108"/>
      <c r="O59" s="108"/>
    </row>
    <row r="60" spans="1:15" ht="18" customHeight="1" x14ac:dyDescent="0.25">
      <c r="A60" s="94"/>
      <c r="B60" s="62"/>
      <c r="C60" s="3" t="s">
        <v>32</v>
      </c>
      <c r="D60" s="4" t="s">
        <v>12</v>
      </c>
      <c r="E60" s="63" t="s">
        <v>116</v>
      </c>
      <c r="F60" s="64">
        <v>22</v>
      </c>
      <c r="G60" s="65">
        <v>37</v>
      </c>
      <c r="H60" s="71">
        <v>29.7</v>
      </c>
      <c r="I60" s="74">
        <f t="shared" si="18"/>
        <v>58.088150999999996</v>
      </c>
      <c r="J60" s="71">
        <f>G60*H60</f>
        <v>1098.8999999999999</v>
      </c>
      <c r="K60" s="74">
        <f>G60*I60</f>
        <v>2149.261587</v>
      </c>
      <c r="L60" s="108"/>
      <c r="M60" s="108"/>
      <c r="N60" s="108"/>
      <c r="O60" s="108"/>
    </row>
    <row r="61" spans="1:15" ht="18" customHeight="1" x14ac:dyDescent="0.25">
      <c r="A61" s="94"/>
      <c r="B61" s="62"/>
      <c r="C61" s="3" t="s">
        <v>33</v>
      </c>
      <c r="D61" s="4" t="s">
        <v>43</v>
      </c>
      <c r="E61" s="63" t="s">
        <v>115</v>
      </c>
      <c r="F61" s="64">
        <v>1</v>
      </c>
      <c r="G61" s="65"/>
      <c r="H61" s="71">
        <v>66</v>
      </c>
      <c r="I61" s="74">
        <f t="shared" si="18"/>
        <v>129.08477999999999</v>
      </c>
      <c r="J61" s="71">
        <f t="shared" ref="J61:J64" si="23">F61*H61</f>
        <v>66</v>
      </c>
      <c r="K61" s="74">
        <f t="shared" ref="K61:K64" si="24">F61*I61</f>
        <v>129.08477999999999</v>
      </c>
      <c r="L61" s="108"/>
      <c r="M61" s="108"/>
      <c r="N61" s="108"/>
      <c r="O61" s="108"/>
    </row>
    <row r="62" spans="1:15" ht="18" customHeight="1" x14ac:dyDescent="0.25">
      <c r="A62" s="94"/>
      <c r="B62" s="62"/>
      <c r="C62" s="3" t="s">
        <v>33</v>
      </c>
      <c r="D62" s="4" t="s">
        <v>27</v>
      </c>
      <c r="E62" s="63" t="s">
        <v>115</v>
      </c>
      <c r="F62" s="64">
        <v>1</v>
      </c>
      <c r="G62" s="65"/>
      <c r="H62" s="71">
        <v>56</v>
      </c>
      <c r="I62" s="74">
        <f t="shared" si="18"/>
        <v>109.52647999999999</v>
      </c>
      <c r="J62" s="71">
        <f t="shared" si="23"/>
        <v>56</v>
      </c>
      <c r="K62" s="74">
        <f t="shared" si="24"/>
        <v>109.52647999999999</v>
      </c>
      <c r="L62" s="108"/>
      <c r="M62" s="108"/>
      <c r="N62" s="108"/>
      <c r="O62" s="108"/>
    </row>
    <row r="63" spans="1:15" ht="18" customHeight="1" x14ac:dyDescent="0.25">
      <c r="A63" s="94"/>
      <c r="B63" s="62"/>
      <c r="C63" s="3" t="s">
        <v>33</v>
      </c>
      <c r="D63" s="4" t="s">
        <v>29</v>
      </c>
      <c r="E63" s="63" t="s">
        <v>115</v>
      </c>
      <c r="F63" s="64">
        <v>1</v>
      </c>
      <c r="G63" s="65"/>
      <c r="H63" s="71">
        <v>56</v>
      </c>
      <c r="I63" s="74">
        <f t="shared" si="18"/>
        <v>109.52647999999999</v>
      </c>
      <c r="J63" s="71">
        <f t="shared" si="23"/>
        <v>56</v>
      </c>
      <c r="K63" s="74">
        <f t="shared" si="24"/>
        <v>109.52647999999999</v>
      </c>
      <c r="L63" s="108"/>
      <c r="M63" s="108"/>
      <c r="N63" s="108"/>
      <c r="O63" s="108"/>
    </row>
    <row r="64" spans="1:15" ht="18" customHeight="1" x14ac:dyDescent="0.25">
      <c r="A64" s="94"/>
      <c r="B64" s="62"/>
      <c r="C64" s="3" t="s">
        <v>33</v>
      </c>
      <c r="D64" s="4" t="s">
        <v>46</v>
      </c>
      <c r="E64" s="63" t="s">
        <v>115</v>
      </c>
      <c r="F64" s="64">
        <v>6</v>
      </c>
      <c r="G64" s="65"/>
      <c r="H64" s="71">
        <v>54</v>
      </c>
      <c r="I64" s="74">
        <f t="shared" si="18"/>
        <v>105.61481999999999</v>
      </c>
      <c r="J64" s="71">
        <f t="shared" si="23"/>
        <v>324</v>
      </c>
      <c r="K64" s="74">
        <f t="shared" si="24"/>
        <v>633.68891999999994</v>
      </c>
      <c r="L64" s="108"/>
      <c r="M64" s="108"/>
      <c r="N64" s="108"/>
      <c r="O64" s="108"/>
    </row>
    <row r="65" spans="1:15" ht="18" customHeight="1" x14ac:dyDescent="0.25">
      <c r="A65" s="94"/>
      <c r="B65" s="62"/>
      <c r="C65" s="3" t="s">
        <v>33</v>
      </c>
      <c r="D65" s="4" t="s">
        <v>12</v>
      </c>
      <c r="E65" s="63" t="s">
        <v>116</v>
      </c>
      <c r="F65" s="64">
        <v>8</v>
      </c>
      <c r="G65" s="65">
        <v>13</v>
      </c>
      <c r="H65" s="71">
        <v>29.7</v>
      </c>
      <c r="I65" s="74">
        <f t="shared" si="18"/>
        <v>58.088150999999996</v>
      </c>
      <c r="J65" s="71">
        <f>G65*H65</f>
        <v>386.09999999999997</v>
      </c>
      <c r="K65" s="74">
        <f>G65*I65</f>
        <v>755.14596299999994</v>
      </c>
      <c r="L65" s="108"/>
      <c r="M65" s="108"/>
      <c r="N65" s="108"/>
      <c r="O65" s="108"/>
    </row>
    <row r="66" spans="1:15" ht="18" customHeight="1" x14ac:dyDescent="0.25">
      <c r="A66" s="94"/>
      <c r="B66" s="62"/>
      <c r="C66" s="3" t="s">
        <v>21</v>
      </c>
      <c r="D66" s="4" t="s">
        <v>46</v>
      </c>
      <c r="E66" s="63" t="s">
        <v>115</v>
      </c>
      <c r="F66" s="64">
        <v>7</v>
      </c>
      <c r="G66" s="65"/>
      <c r="H66" s="71">
        <v>54</v>
      </c>
      <c r="I66" s="74">
        <f t="shared" si="18"/>
        <v>105.61481999999999</v>
      </c>
      <c r="J66" s="71">
        <f>F66*H66</f>
        <v>378</v>
      </c>
      <c r="K66" s="74">
        <f>F66*I66</f>
        <v>739.30373999999995</v>
      </c>
      <c r="L66" s="108"/>
      <c r="M66" s="108"/>
      <c r="N66" s="108"/>
      <c r="O66" s="108"/>
    </row>
    <row r="67" spans="1:15" ht="18" customHeight="1" x14ac:dyDescent="0.25">
      <c r="A67" s="94"/>
      <c r="B67" s="62"/>
      <c r="C67" s="3" t="s">
        <v>21</v>
      </c>
      <c r="D67" s="4" t="s">
        <v>12</v>
      </c>
      <c r="E67" s="63" t="s">
        <v>116</v>
      </c>
      <c r="F67" s="64">
        <v>7</v>
      </c>
      <c r="G67" s="65">
        <v>12</v>
      </c>
      <c r="H67" s="71">
        <v>29.7</v>
      </c>
      <c r="I67" s="74">
        <f t="shared" si="18"/>
        <v>58.088150999999996</v>
      </c>
      <c r="J67" s="71">
        <f>G67*H67</f>
        <v>356.4</v>
      </c>
      <c r="K67" s="74">
        <f>G67*I67</f>
        <v>697.05781200000001</v>
      </c>
      <c r="L67" s="108"/>
      <c r="M67" s="108"/>
      <c r="N67" s="108"/>
      <c r="O67" s="108"/>
    </row>
    <row r="68" spans="1:15" ht="18" customHeight="1" x14ac:dyDescent="0.25">
      <c r="A68" s="94"/>
      <c r="B68" s="62"/>
      <c r="C68" s="3" t="s">
        <v>15</v>
      </c>
      <c r="D68" s="4" t="s">
        <v>46</v>
      </c>
      <c r="E68" s="63" t="s">
        <v>115</v>
      </c>
      <c r="F68" s="64">
        <v>5</v>
      </c>
      <c r="G68" s="65"/>
      <c r="H68" s="71">
        <v>54</v>
      </c>
      <c r="I68" s="74">
        <f t="shared" si="18"/>
        <v>105.61481999999999</v>
      </c>
      <c r="J68" s="71">
        <f>F68*H68</f>
        <v>270</v>
      </c>
      <c r="K68" s="74">
        <f>F68*I68</f>
        <v>528.07409999999993</v>
      </c>
      <c r="L68" s="108"/>
      <c r="M68" s="108"/>
      <c r="N68" s="108"/>
      <c r="O68" s="108"/>
    </row>
    <row r="69" spans="1:15" ht="18" customHeight="1" x14ac:dyDescent="0.25">
      <c r="A69" s="94"/>
      <c r="B69" s="62"/>
      <c r="C69" s="3" t="s">
        <v>15</v>
      </c>
      <c r="D69" s="4" t="s">
        <v>12</v>
      </c>
      <c r="E69" s="63" t="s">
        <v>116</v>
      </c>
      <c r="F69" s="64">
        <v>5</v>
      </c>
      <c r="G69" s="65">
        <v>8</v>
      </c>
      <c r="H69" s="71">
        <v>29.7</v>
      </c>
      <c r="I69" s="74">
        <f t="shared" si="18"/>
        <v>58.088150999999996</v>
      </c>
      <c r="J69" s="71">
        <f>G69*H69</f>
        <v>237.6</v>
      </c>
      <c r="K69" s="74">
        <f>G69*I69</f>
        <v>464.70520799999997</v>
      </c>
      <c r="L69" s="108"/>
      <c r="M69" s="108"/>
      <c r="N69" s="108"/>
      <c r="O69" s="108"/>
    </row>
    <row r="70" spans="1:15" ht="18" customHeight="1" x14ac:dyDescent="0.25">
      <c r="A70" s="94"/>
      <c r="B70" s="66"/>
      <c r="C70" s="95" t="s">
        <v>131</v>
      </c>
      <c r="D70" s="96"/>
      <c r="E70" s="67"/>
      <c r="F70" s="68">
        <f>SUM(F47:F69)</f>
        <v>210</v>
      </c>
      <c r="G70" s="77">
        <f>SUM(G47:G69)</f>
        <v>83</v>
      </c>
      <c r="H70" s="72"/>
      <c r="I70" s="75"/>
      <c r="J70" s="72">
        <f>SUM(J47:J69)</f>
        <v>16246.1</v>
      </c>
      <c r="K70" s="75">
        <f>SUM(K47:K69)</f>
        <v>31774.609763</v>
      </c>
      <c r="L70" s="108"/>
      <c r="M70" s="108"/>
      <c r="N70" s="108"/>
      <c r="O70" s="108"/>
    </row>
    <row r="71" spans="1:15" ht="18" customHeight="1" x14ac:dyDescent="0.25">
      <c r="A71" s="94"/>
      <c r="B71" s="79" t="s">
        <v>132</v>
      </c>
      <c r="C71" s="3" t="s">
        <v>41</v>
      </c>
      <c r="D71" s="4" t="s">
        <v>47</v>
      </c>
      <c r="E71" s="63" t="s">
        <v>115</v>
      </c>
      <c r="F71" s="64">
        <v>2</v>
      </c>
      <c r="G71" s="65"/>
      <c r="H71" s="71">
        <v>153</v>
      </c>
      <c r="I71" s="74">
        <f t="shared" ref="I71:I94" si="25">H71*1.95583</f>
        <v>299.24198999999999</v>
      </c>
      <c r="J71" s="71">
        <f t="shared" ref="J71:J76" si="26">F71*H71</f>
        <v>306</v>
      </c>
      <c r="K71" s="74">
        <f t="shared" ref="K71:K76" si="27">F71*I71</f>
        <v>598.48397999999997</v>
      </c>
      <c r="L71" s="108"/>
      <c r="M71" s="108"/>
      <c r="N71" s="108"/>
      <c r="O71" s="108"/>
    </row>
    <row r="72" spans="1:15" ht="18" customHeight="1" x14ac:dyDescent="0.25">
      <c r="A72" s="94"/>
      <c r="B72" s="62"/>
      <c r="C72" s="3" t="s">
        <v>41</v>
      </c>
      <c r="D72" s="4" t="s">
        <v>127</v>
      </c>
      <c r="E72" s="63" t="s">
        <v>115</v>
      </c>
      <c r="F72" s="64">
        <v>3</v>
      </c>
      <c r="G72" s="65"/>
      <c r="H72" s="71">
        <v>112</v>
      </c>
      <c r="I72" s="74">
        <f t="shared" si="25"/>
        <v>219.05295999999998</v>
      </c>
      <c r="J72" s="71">
        <f t="shared" si="26"/>
        <v>336</v>
      </c>
      <c r="K72" s="74">
        <f t="shared" si="27"/>
        <v>657.15887999999995</v>
      </c>
      <c r="L72" s="108"/>
      <c r="M72" s="108"/>
      <c r="N72" s="108"/>
      <c r="O72" s="108"/>
    </row>
    <row r="73" spans="1:15" ht="18" customHeight="1" x14ac:dyDescent="0.25">
      <c r="A73" s="94"/>
      <c r="B73" s="62"/>
      <c r="C73" s="3" t="s">
        <v>41</v>
      </c>
      <c r="D73" s="4" t="s">
        <v>43</v>
      </c>
      <c r="E73" s="63" t="s">
        <v>115</v>
      </c>
      <c r="F73" s="64">
        <v>2</v>
      </c>
      <c r="G73" s="65"/>
      <c r="H73" s="71">
        <v>107</v>
      </c>
      <c r="I73" s="74">
        <f t="shared" si="25"/>
        <v>209.27381</v>
      </c>
      <c r="J73" s="71">
        <f t="shared" si="26"/>
        <v>214</v>
      </c>
      <c r="K73" s="74">
        <f t="shared" si="27"/>
        <v>418.54761999999999</v>
      </c>
      <c r="L73" s="108"/>
      <c r="M73" s="108"/>
      <c r="N73" s="108"/>
      <c r="O73" s="108"/>
    </row>
    <row r="74" spans="1:15" ht="18" customHeight="1" x14ac:dyDescent="0.25">
      <c r="A74" s="94"/>
      <c r="B74" s="62"/>
      <c r="C74" s="3" t="s">
        <v>41</v>
      </c>
      <c r="D74" s="4" t="s">
        <v>27</v>
      </c>
      <c r="E74" s="63" t="s">
        <v>115</v>
      </c>
      <c r="F74" s="64">
        <v>37</v>
      </c>
      <c r="G74" s="65"/>
      <c r="H74" s="71">
        <v>97</v>
      </c>
      <c r="I74" s="74">
        <f t="shared" si="25"/>
        <v>189.71550999999999</v>
      </c>
      <c r="J74" s="71">
        <f t="shared" si="26"/>
        <v>3589</v>
      </c>
      <c r="K74" s="74">
        <f t="shared" si="27"/>
        <v>7019.4738699999998</v>
      </c>
      <c r="L74" s="108"/>
      <c r="M74" s="108"/>
      <c r="N74" s="108"/>
      <c r="O74" s="108"/>
    </row>
    <row r="75" spans="1:15" ht="18" customHeight="1" x14ac:dyDescent="0.25">
      <c r="A75" s="94"/>
      <c r="B75" s="62"/>
      <c r="C75" s="3" t="s">
        <v>41</v>
      </c>
      <c r="D75" s="4" t="s">
        <v>29</v>
      </c>
      <c r="E75" s="63" t="s">
        <v>115</v>
      </c>
      <c r="F75" s="64">
        <v>3</v>
      </c>
      <c r="G75" s="65"/>
      <c r="H75" s="71">
        <v>77</v>
      </c>
      <c r="I75" s="74">
        <f t="shared" si="25"/>
        <v>150.59890999999999</v>
      </c>
      <c r="J75" s="71">
        <f t="shared" si="26"/>
        <v>231</v>
      </c>
      <c r="K75" s="74">
        <f t="shared" si="27"/>
        <v>451.79672999999997</v>
      </c>
      <c r="L75" s="108"/>
      <c r="M75" s="108"/>
      <c r="N75" s="108"/>
      <c r="O75" s="108"/>
    </row>
    <row r="76" spans="1:15" ht="18" customHeight="1" x14ac:dyDescent="0.25">
      <c r="A76" s="94"/>
      <c r="B76" s="62"/>
      <c r="C76" s="3" t="s">
        <v>41</v>
      </c>
      <c r="D76" s="4" t="s">
        <v>46</v>
      </c>
      <c r="E76" s="63" t="s">
        <v>115</v>
      </c>
      <c r="F76" s="64">
        <v>29</v>
      </c>
      <c r="G76" s="65"/>
      <c r="H76" s="71">
        <v>61</v>
      </c>
      <c r="I76" s="74">
        <f t="shared" si="25"/>
        <v>119.30562999999999</v>
      </c>
      <c r="J76" s="71">
        <f t="shared" si="26"/>
        <v>1769</v>
      </c>
      <c r="K76" s="74">
        <f t="shared" si="27"/>
        <v>3459.8632699999998</v>
      </c>
      <c r="L76" s="108"/>
      <c r="M76" s="108"/>
      <c r="N76" s="108"/>
      <c r="O76" s="108"/>
    </row>
    <row r="77" spans="1:15" ht="18" customHeight="1" x14ac:dyDescent="0.25">
      <c r="A77" s="94"/>
      <c r="B77" s="62"/>
      <c r="C77" s="3" t="s">
        <v>41</v>
      </c>
      <c r="D77" s="4" t="s">
        <v>12</v>
      </c>
      <c r="E77" s="63" t="s">
        <v>116</v>
      </c>
      <c r="F77" s="64">
        <v>15</v>
      </c>
      <c r="G77" s="65">
        <v>25</v>
      </c>
      <c r="H77" s="71">
        <v>29.7</v>
      </c>
      <c r="I77" s="74">
        <f t="shared" si="25"/>
        <v>58.088150999999996</v>
      </c>
      <c r="J77" s="71">
        <f>G77*H77</f>
        <v>742.5</v>
      </c>
      <c r="K77" s="74">
        <f>G77*I77</f>
        <v>1452.203775</v>
      </c>
      <c r="L77" s="108"/>
      <c r="M77" s="108"/>
      <c r="N77" s="108"/>
      <c r="O77" s="108"/>
    </row>
    <row r="78" spans="1:15" ht="18" customHeight="1" x14ac:dyDescent="0.25">
      <c r="A78" s="94"/>
      <c r="B78" s="62"/>
      <c r="C78" s="3" t="s">
        <v>32</v>
      </c>
      <c r="D78" s="4" t="s">
        <v>47</v>
      </c>
      <c r="E78" s="63" t="s">
        <v>115</v>
      </c>
      <c r="F78" s="64">
        <v>3</v>
      </c>
      <c r="G78" s="65"/>
      <c r="H78" s="71">
        <v>153</v>
      </c>
      <c r="I78" s="74">
        <f t="shared" si="25"/>
        <v>299.24198999999999</v>
      </c>
      <c r="J78" s="71">
        <f t="shared" ref="J78:J83" si="28">F78*H78</f>
        <v>459</v>
      </c>
      <c r="K78" s="74">
        <f t="shared" ref="K78:K83" si="29">F78*I78</f>
        <v>897.72596999999996</v>
      </c>
      <c r="L78" s="108"/>
      <c r="M78" s="108"/>
      <c r="N78" s="108"/>
      <c r="O78" s="108"/>
    </row>
    <row r="79" spans="1:15" ht="18" customHeight="1" x14ac:dyDescent="0.25">
      <c r="A79" s="94"/>
      <c r="B79" s="62"/>
      <c r="C79" s="3" t="s">
        <v>32</v>
      </c>
      <c r="D79" s="4" t="s">
        <v>127</v>
      </c>
      <c r="E79" s="63" t="s">
        <v>115</v>
      </c>
      <c r="F79" s="64">
        <v>4</v>
      </c>
      <c r="G79" s="65"/>
      <c r="H79" s="71">
        <v>112</v>
      </c>
      <c r="I79" s="74">
        <f t="shared" si="25"/>
        <v>219.05295999999998</v>
      </c>
      <c r="J79" s="71">
        <f t="shared" si="28"/>
        <v>448</v>
      </c>
      <c r="K79" s="74">
        <f t="shared" si="29"/>
        <v>876.21183999999994</v>
      </c>
      <c r="L79" s="108"/>
      <c r="M79" s="108"/>
      <c r="N79" s="108"/>
      <c r="O79" s="108"/>
    </row>
    <row r="80" spans="1:15" ht="18" customHeight="1" x14ac:dyDescent="0.25">
      <c r="A80" s="94"/>
      <c r="B80" s="62"/>
      <c r="C80" s="3" t="s">
        <v>32</v>
      </c>
      <c r="D80" s="4" t="s">
        <v>43</v>
      </c>
      <c r="E80" s="63" t="s">
        <v>115</v>
      </c>
      <c r="F80" s="64">
        <v>3</v>
      </c>
      <c r="G80" s="65"/>
      <c r="H80" s="71">
        <v>107</v>
      </c>
      <c r="I80" s="74">
        <f t="shared" si="25"/>
        <v>209.27381</v>
      </c>
      <c r="J80" s="71">
        <f t="shared" si="28"/>
        <v>321</v>
      </c>
      <c r="K80" s="74">
        <f t="shared" si="29"/>
        <v>627.82142999999996</v>
      </c>
      <c r="L80" s="108"/>
      <c r="M80" s="108"/>
      <c r="N80" s="108"/>
      <c r="O80" s="108"/>
    </row>
    <row r="81" spans="1:15" ht="18" customHeight="1" x14ac:dyDescent="0.25">
      <c r="A81" s="94"/>
      <c r="B81" s="62"/>
      <c r="C81" s="3" t="s">
        <v>32</v>
      </c>
      <c r="D81" s="4" t="s">
        <v>27</v>
      </c>
      <c r="E81" s="63" t="s">
        <v>115</v>
      </c>
      <c r="F81" s="64">
        <v>64</v>
      </c>
      <c r="G81" s="65"/>
      <c r="H81" s="71">
        <v>97</v>
      </c>
      <c r="I81" s="74">
        <f t="shared" si="25"/>
        <v>189.71550999999999</v>
      </c>
      <c r="J81" s="71">
        <f t="shared" si="28"/>
        <v>6208</v>
      </c>
      <c r="K81" s="74">
        <f t="shared" si="29"/>
        <v>12141.79264</v>
      </c>
      <c r="L81" s="108"/>
      <c r="M81" s="108"/>
      <c r="N81" s="108"/>
      <c r="O81" s="108"/>
    </row>
    <row r="82" spans="1:15" ht="18" customHeight="1" x14ac:dyDescent="0.25">
      <c r="A82" s="94"/>
      <c r="B82" s="62"/>
      <c r="C82" s="3" t="s">
        <v>32</v>
      </c>
      <c r="D82" s="4" t="s">
        <v>29</v>
      </c>
      <c r="E82" s="63" t="s">
        <v>115</v>
      </c>
      <c r="F82" s="64">
        <v>5</v>
      </c>
      <c r="G82" s="65"/>
      <c r="H82" s="71">
        <v>77</v>
      </c>
      <c r="I82" s="74">
        <f t="shared" si="25"/>
        <v>150.59890999999999</v>
      </c>
      <c r="J82" s="71">
        <f t="shared" si="28"/>
        <v>385</v>
      </c>
      <c r="K82" s="74">
        <f t="shared" si="29"/>
        <v>752.99454999999989</v>
      </c>
      <c r="L82" s="108"/>
      <c r="M82" s="108"/>
      <c r="N82" s="108"/>
      <c r="O82" s="108"/>
    </row>
    <row r="83" spans="1:15" ht="18" customHeight="1" x14ac:dyDescent="0.25">
      <c r="A83" s="94"/>
      <c r="B83" s="62"/>
      <c r="C83" s="3" t="s">
        <v>32</v>
      </c>
      <c r="D83" s="4" t="s">
        <v>46</v>
      </c>
      <c r="E83" s="63" t="s">
        <v>115</v>
      </c>
      <c r="F83" s="64">
        <v>59</v>
      </c>
      <c r="G83" s="65"/>
      <c r="H83" s="71">
        <v>61</v>
      </c>
      <c r="I83" s="74">
        <f t="shared" si="25"/>
        <v>119.30562999999999</v>
      </c>
      <c r="J83" s="71">
        <f t="shared" si="28"/>
        <v>3599</v>
      </c>
      <c r="K83" s="74">
        <f t="shared" si="29"/>
        <v>7039.0321699999995</v>
      </c>
      <c r="L83" s="108"/>
      <c r="M83" s="108"/>
      <c r="N83" s="108"/>
      <c r="O83" s="108"/>
    </row>
    <row r="84" spans="1:15" ht="18" customHeight="1" x14ac:dyDescent="0.25">
      <c r="A84" s="94"/>
      <c r="B84" s="62"/>
      <c r="C84" s="3" t="s">
        <v>32</v>
      </c>
      <c r="D84" s="4" t="s">
        <v>12</v>
      </c>
      <c r="E84" s="63" t="s">
        <v>116</v>
      </c>
      <c r="F84" s="64">
        <v>26</v>
      </c>
      <c r="G84" s="65">
        <v>43</v>
      </c>
      <c r="H84" s="71">
        <v>29.7</v>
      </c>
      <c r="I84" s="74">
        <f t="shared" si="25"/>
        <v>58.088150999999996</v>
      </c>
      <c r="J84" s="71">
        <f>G84*H84</f>
        <v>1277.0999999999999</v>
      </c>
      <c r="K84" s="74">
        <f>G84*I84</f>
        <v>2497.790493</v>
      </c>
      <c r="L84" s="108"/>
      <c r="M84" s="108"/>
      <c r="N84" s="108"/>
      <c r="O84" s="108"/>
    </row>
    <row r="85" spans="1:15" ht="18" customHeight="1" x14ac:dyDescent="0.25">
      <c r="A85" s="94"/>
      <c r="B85" s="62"/>
      <c r="C85" s="3" t="s">
        <v>33</v>
      </c>
      <c r="D85" s="4" t="s">
        <v>43</v>
      </c>
      <c r="E85" s="63" t="s">
        <v>115</v>
      </c>
      <c r="F85" s="64">
        <v>1</v>
      </c>
      <c r="G85" s="65"/>
      <c r="H85" s="71">
        <v>66</v>
      </c>
      <c r="I85" s="74">
        <f t="shared" si="25"/>
        <v>129.08477999999999</v>
      </c>
      <c r="J85" s="71">
        <f t="shared" ref="J85:J88" si="30">F85*H85</f>
        <v>66</v>
      </c>
      <c r="K85" s="74">
        <f t="shared" ref="K85:K88" si="31">F85*I85</f>
        <v>129.08477999999999</v>
      </c>
      <c r="L85" s="108"/>
      <c r="M85" s="108"/>
      <c r="N85" s="108"/>
      <c r="O85" s="108"/>
    </row>
    <row r="86" spans="1:15" ht="18" customHeight="1" x14ac:dyDescent="0.25">
      <c r="A86" s="94"/>
      <c r="B86" s="62"/>
      <c r="C86" s="3" t="s">
        <v>33</v>
      </c>
      <c r="D86" s="4" t="s">
        <v>27</v>
      </c>
      <c r="E86" s="63" t="s">
        <v>115</v>
      </c>
      <c r="F86" s="64">
        <v>1</v>
      </c>
      <c r="G86" s="65"/>
      <c r="H86" s="71">
        <v>56</v>
      </c>
      <c r="I86" s="74">
        <f t="shared" si="25"/>
        <v>109.52647999999999</v>
      </c>
      <c r="J86" s="71">
        <f t="shared" si="30"/>
        <v>56</v>
      </c>
      <c r="K86" s="74">
        <f t="shared" si="31"/>
        <v>109.52647999999999</v>
      </c>
      <c r="L86" s="108"/>
      <c r="M86" s="108"/>
      <c r="N86" s="108"/>
      <c r="O86" s="108"/>
    </row>
    <row r="87" spans="1:15" ht="18" customHeight="1" x14ac:dyDescent="0.25">
      <c r="A87" s="94"/>
      <c r="B87" s="62"/>
      <c r="C87" s="3" t="s">
        <v>33</v>
      </c>
      <c r="D87" s="4" t="s">
        <v>29</v>
      </c>
      <c r="E87" s="63" t="s">
        <v>115</v>
      </c>
      <c r="F87" s="64">
        <v>1</v>
      </c>
      <c r="G87" s="65"/>
      <c r="H87" s="71">
        <v>56</v>
      </c>
      <c r="I87" s="74">
        <f t="shared" si="25"/>
        <v>109.52647999999999</v>
      </c>
      <c r="J87" s="71">
        <f t="shared" si="30"/>
        <v>56</v>
      </c>
      <c r="K87" s="74">
        <f t="shared" si="31"/>
        <v>109.52647999999999</v>
      </c>
      <c r="L87" s="108"/>
      <c r="M87" s="108"/>
      <c r="N87" s="108"/>
      <c r="O87" s="108"/>
    </row>
    <row r="88" spans="1:15" ht="18" customHeight="1" x14ac:dyDescent="0.25">
      <c r="A88" s="94"/>
      <c r="B88" s="62"/>
      <c r="C88" s="3" t="s">
        <v>33</v>
      </c>
      <c r="D88" s="4" t="s">
        <v>46</v>
      </c>
      <c r="E88" s="63" t="s">
        <v>115</v>
      </c>
      <c r="F88" s="64">
        <v>9</v>
      </c>
      <c r="G88" s="65"/>
      <c r="H88" s="71">
        <v>54</v>
      </c>
      <c r="I88" s="74">
        <f t="shared" si="25"/>
        <v>105.61481999999999</v>
      </c>
      <c r="J88" s="71">
        <f t="shared" si="30"/>
        <v>486</v>
      </c>
      <c r="K88" s="74">
        <f t="shared" si="31"/>
        <v>950.53337999999997</v>
      </c>
      <c r="L88" s="108"/>
      <c r="M88" s="108"/>
      <c r="N88" s="108"/>
      <c r="O88" s="108"/>
    </row>
    <row r="89" spans="1:15" ht="18" customHeight="1" x14ac:dyDescent="0.25">
      <c r="A89" s="94"/>
      <c r="B89" s="62"/>
      <c r="C89" s="3" t="s">
        <v>33</v>
      </c>
      <c r="D89" s="4" t="s">
        <v>12</v>
      </c>
      <c r="E89" s="63" t="s">
        <v>116</v>
      </c>
      <c r="F89" s="64">
        <v>5</v>
      </c>
      <c r="G89" s="65">
        <v>8</v>
      </c>
      <c r="H89" s="71">
        <v>29.7</v>
      </c>
      <c r="I89" s="74">
        <f t="shared" si="25"/>
        <v>58.088150999999996</v>
      </c>
      <c r="J89" s="71">
        <f>G89*H89</f>
        <v>237.6</v>
      </c>
      <c r="K89" s="74">
        <f>G89*I89</f>
        <v>464.70520799999997</v>
      </c>
      <c r="L89" s="108"/>
      <c r="M89" s="108"/>
      <c r="N89" s="108"/>
      <c r="O89" s="108"/>
    </row>
    <row r="90" spans="1:15" ht="18" customHeight="1" x14ac:dyDescent="0.25">
      <c r="A90" s="94"/>
      <c r="B90" s="62"/>
      <c r="C90" s="3" t="s">
        <v>21</v>
      </c>
      <c r="D90" s="4" t="s">
        <v>46</v>
      </c>
      <c r="E90" s="63" t="s">
        <v>115</v>
      </c>
      <c r="F90" s="64">
        <v>2</v>
      </c>
      <c r="G90" s="65"/>
      <c r="H90" s="71">
        <v>54</v>
      </c>
      <c r="I90" s="74">
        <f t="shared" si="25"/>
        <v>105.61481999999999</v>
      </c>
      <c r="J90" s="71">
        <f>F90*H90</f>
        <v>108</v>
      </c>
      <c r="K90" s="74">
        <f>F90*I90</f>
        <v>211.22963999999999</v>
      </c>
      <c r="L90" s="108"/>
      <c r="M90" s="108"/>
      <c r="N90" s="108"/>
      <c r="O90" s="108"/>
    </row>
    <row r="91" spans="1:15" ht="18" customHeight="1" x14ac:dyDescent="0.25">
      <c r="A91" s="94"/>
      <c r="B91" s="62"/>
      <c r="C91" s="3" t="s">
        <v>21</v>
      </c>
      <c r="D91" s="4" t="s">
        <v>12</v>
      </c>
      <c r="E91" s="63" t="s">
        <v>116</v>
      </c>
      <c r="F91" s="64">
        <v>1</v>
      </c>
      <c r="G91" s="65">
        <v>2</v>
      </c>
      <c r="H91" s="71">
        <v>29.7</v>
      </c>
      <c r="I91" s="74">
        <f t="shared" si="25"/>
        <v>58.088150999999996</v>
      </c>
      <c r="J91" s="71">
        <f>G91*H91</f>
        <v>59.4</v>
      </c>
      <c r="K91" s="74">
        <f>G91*I91</f>
        <v>116.17630199999999</v>
      </c>
      <c r="L91" s="108"/>
      <c r="M91" s="108"/>
      <c r="N91" s="108"/>
      <c r="O91" s="108"/>
    </row>
    <row r="92" spans="1:15" ht="18" customHeight="1" x14ac:dyDescent="0.25">
      <c r="A92" s="94"/>
      <c r="B92" s="62"/>
      <c r="C92" s="3" t="s">
        <v>15</v>
      </c>
      <c r="D92" s="4" t="s">
        <v>46</v>
      </c>
      <c r="E92" s="63" t="s">
        <v>115</v>
      </c>
      <c r="F92" s="64">
        <v>1</v>
      </c>
      <c r="G92" s="65"/>
      <c r="H92" s="71">
        <v>54</v>
      </c>
      <c r="I92" s="74">
        <f t="shared" si="25"/>
        <v>105.61481999999999</v>
      </c>
      <c r="J92" s="71">
        <f>F92*H92</f>
        <v>54</v>
      </c>
      <c r="K92" s="74">
        <f>F92*I92</f>
        <v>105.61481999999999</v>
      </c>
      <c r="L92" s="108"/>
      <c r="M92" s="108"/>
      <c r="N92" s="108"/>
      <c r="O92" s="108"/>
    </row>
    <row r="93" spans="1:15" ht="18" customHeight="1" x14ac:dyDescent="0.25">
      <c r="A93" s="94"/>
      <c r="B93" s="62"/>
      <c r="C93" s="3" t="s">
        <v>15</v>
      </c>
      <c r="D93" s="4" t="s">
        <v>12</v>
      </c>
      <c r="E93" s="63" t="s">
        <v>116</v>
      </c>
      <c r="F93" s="64">
        <v>2</v>
      </c>
      <c r="G93" s="65">
        <v>3</v>
      </c>
      <c r="H93" s="71">
        <v>29.7</v>
      </c>
      <c r="I93" s="74">
        <f t="shared" si="25"/>
        <v>58.088150999999996</v>
      </c>
      <c r="J93" s="71">
        <f t="shared" ref="J93:J94" si="32">G93*H93</f>
        <v>89.1</v>
      </c>
      <c r="K93" s="74">
        <f t="shared" ref="K93:K94" si="33">G93*I93</f>
        <v>174.264453</v>
      </c>
      <c r="L93" s="108"/>
      <c r="M93" s="108"/>
      <c r="N93" s="108"/>
      <c r="O93" s="108"/>
    </row>
    <row r="94" spans="1:15" ht="18" customHeight="1" x14ac:dyDescent="0.25">
      <c r="A94" s="94"/>
      <c r="B94" s="62"/>
      <c r="C94" s="3" t="s">
        <v>34</v>
      </c>
      <c r="D94" s="4" t="s">
        <v>12</v>
      </c>
      <c r="E94" s="63" t="s">
        <v>116</v>
      </c>
      <c r="F94" s="64">
        <v>1</v>
      </c>
      <c r="G94" s="65">
        <v>2</v>
      </c>
      <c r="H94" s="71">
        <v>29.7</v>
      </c>
      <c r="I94" s="74">
        <f t="shared" si="25"/>
        <v>58.088150999999996</v>
      </c>
      <c r="J94" s="71">
        <f t="shared" si="32"/>
        <v>59.4</v>
      </c>
      <c r="K94" s="74">
        <f t="shared" si="33"/>
        <v>116.17630199999999</v>
      </c>
      <c r="L94" s="108"/>
      <c r="M94" s="108"/>
      <c r="N94" s="108"/>
      <c r="O94" s="108"/>
    </row>
    <row r="95" spans="1:15" ht="18" customHeight="1" x14ac:dyDescent="0.25">
      <c r="A95" s="94"/>
      <c r="B95" s="66"/>
      <c r="C95" s="95" t="s">
        <v>133</v>
      </c>
      <c r="D95" s="96"/>
      <c r="E95" s="67"/>
      <c r="F95" s="68">
        <f>SUM(F71:F94)</f>
        <v>279</v>
      </c>
      <c r="G95" s="77">
        <f>SUM(G71:G94)</f>
        <v>83</v>
      </c>
      <c r="H95" s="72"/>
      <c r="I95" s="75"/>
      <c r="J95" s="72">
        <f>SUM(J71:J94)</f>
        <v>21156.1</v>
      </c>
      <c r="K95" s="75">
        <f>SUM(K71:K94)</f>
        <v>41377.735063</v>
      </c>
      <c r="L95" s="108"/>
      <c r="M95" s="108"/>
      <c r="N95" s="108"/>
      <c r="O95" s="108"/>
    </row>
    <row r="96" spans="1:15" ht="18" customHeight="1" x14ac:dyDescent="0.25">
      <c r="A96" s="94"/>
      <c r="B96" s="79" t="s">
        <v>134</v>
      </c>
      <c r="C96" s="3" t="s">
        <v>41</v>
      </c>
      <c r="D96" s="4" t="s">
        <v>47</v>
      </c>
      <c r="E96" s="63" t="s">
        <v>115</v>
      </c>
      <c r="F96" s="64">
        <v>3</v>
      </c>
      <c r="G96" s="65"/>
      <c r="H96" s="71">
        <v>153</v>
      </c>
      <c r="I96" s="74">
        <f t="shared" ref="I96:I112" si="34">H96*1.95583</f>
        <v>299.24198999999999</v>
      </c>
      <c r="J96" s="71">
        <f t="shared" ref="J96:J112" si="35">F96*H96</f>
        <v>459</v>
      </c>
      <c r="K96" s="74">
        <f t="shared" ref="K96:K112" si="36">F96*I96</f>
        <v>897.72596999999996</v>
      </c>
      <c r="L96" s="108"/>
      <c r="M96" s="108"/>
      <c r="N96" s="108"/>
      <c r="O96" s="108"/>
    </row>
    <row r="97" spans="1:15" ht="18" customHeight="1" x14ac:dyDescent="0.25">
      <c r="A97" s="94"/>
      <c r="B97" s="62"/>
      <c r="C97" s="3" t="s">
        <v>41</v>
      </c>
      <c r="D97" s="4" t="s">
        <v>127</v>
      </c>
      <c r="E97" s="63" t="s">
        <v>115</v>
      </c>
      <c r="F97" s="64">
        <v>3</v>
      </c>
      <c r="G97" s="65"/>
      <c r="H97" s="71">
        <v>112</v>
      </c>
      <c r="I97" s="74">
        <f t="shared" si="34"/>
        <v>219.05295999999998</v>
      </c>
      <c r="J97" s="71">
        <f t="shared" si="35"/>
        <v>336</v>
      </c>
      <c r="K97" s="74">
        <f t="shared" si="36"/>
        <v>657.15887999999995</v>
      </c>
      <c r="L97" s="108"/>
      <c r="M97" s="108"/>
      <c r="N97" s="108"/>
      <c r="O97" s="108"/>
    </row>
    <row r="98" spans="1:15" ht="18" customHeight="1" x14ac:dyDescent="0.25">
      <c r="A98" s="94"/>
      <c r="B98" s="62"/>
      <c r="C98" s="3" t="s">
        <v>41</v>
      </c>
      <c r="D98" s="4" t="s">
        <v>43</v>
      </c>
      <c r="E98" s="63" t="s">
        <v>115</v>
      </c>
      <c r="F98" s="64">
        <v>1</v>
      </c>
      <c r="G98" s="65"/>
      <c r="H98" s="71">
        <v>107</v>
      </c>
      <c r="I98" s="74">
        <f t="shared" si="34"/>
        <v>209.27381</v>
      </c>
      <c r="J98" s="71">
        <f t="shared" si="35"/>
        <v>107</v>
      </c>
      <c r="K98" s="74">
        <f t="shared" si="36"/>
        <v>209.27381</v>
      </c>
      <c r="L98" s="108"/>
      <c r="M98" s="108"/>
      <c r="N98" s="108"/>
      <c r="O98" s="108"/>
    </row>
    <row r="99" spans="1:15" ht="18" customHeight="1" x14ac:dyDescent="0.25">
      <c r="A99" s="94"/>
      <c r="B99" s="62"/>
      <c r="C99" s="3" t="s">
        <v>41</v>
      </c>
      <c r="D99" s="4" t="s">
        <v>27</v>
      </c>
      <c r="E99" s="63" t="s">
        <v>115</v>
      </c>
      <c r="F99" s="64">
        <v>29</v>
      </c>
      <c r="G99" s="65"/>
      <c r="H99" s="71">
        <v>97</v>
      </c>
      <c r="I99" s="74">
        <f t="shared" si="34"/>
        <v>189.71550999999999</v>
      </c>
      <c r="J99" s="71">
        <f t="shared" si="35"/>
        <v>2813</v>
      </c>
      <c r="K99" s="74">
        <f t="shared" si="36"/>
        <v>5501.7497899999998</v>
      </c>
      <c r="L99" s="108"/>
      <c r="M99" s="108"/>
      <c r="N99" s="108"/>
      <c r="O99" s="108"/>
    </row>
    <row r="100" spans="1:15" ht="18" customHeight="1" x14ac:dyDescent="0.25">
      <c r="A100" s="94"/>
      <c r="B100" s="62"/>
      <c r="C100" s="3" t="s">
        <v>41</v>
      </c>
      <c r="D100" s="4" t="s">
        <v>29</v>
      </c>
      <c r="E100" s="63" t="s">
        <v>115</v>
      </c>
      <c r="F100" s="64">
        <v>2</v>
      </c>
      <c r="G100" s="65"/>
      <c r="H100" s="71">
        <v>77</v>
      </c>
      <c r="I100" s="74">
        <f t="shared" si="34"/>
        <v>150.59890999999999</v>
      </c>
      <c r="J100" s="71">
        <f t="shared" si="35"/>
        <v>154</v>
      </c>
      <c r="K100" s="74">
        <f t="shared" si="36"/>
        <v>301.19781999999998</v>
      </c>
      <c r="L100" s="108"/>
      <c r="M100" s="108"/>
      <c r="N100" s="108"/>
      <c r="O100" s="108"/>
    </row>
    <row r="101" spans="1:15" ht="18" customHeight="1" x14ac:dyDescent="0.25">
      <c r="A101" s="94"/>
      <c r="B101" s="62"/>
      <c r="C101" s="3" t="s">
        <v>41</v>
      </c>
      <c r="D101" s="4" t="s">
        <v>46</v>
      </c>
      <c r="E101" s="63" t="s">
        <v>115</v>
      </c>
      <c r="F101" s="64">
        <v>19</v>
      </c>
      <c r="G101" s="65"/>
      <c r="H101" s="71">
        <v>61</v>
      </c>
      <c r="I101" s="74">
        <f t="shared" si="34"/>
        <v>119.30562999999999</v>
      </c>
      <c r="J101" s="71">
        <f t="shared" si="35"/>
        <v>1159</v>
      </c>
      <c r="K101" s="74">
        <f t="shared" si="36"/>
        <v>2266.8069700000001</v>
      </c>
      <c r="L101" s="108"/>
      <c r="M101" s="108"/>
      <c r="N101" s="108"/>
      <c r="O101" s="108"/>
    </row>
    <row r="102" spans="1:15" ht="18" customHeight="1" x14ac:dyDescent="0.25">
      <c r="A102" s="94"/>
      <c r="B102" s="62"/>
      <c r="C102" s="3" t="s">
        <v>32</v>
      </c>
      <c r="D102" s="4" t="s">
        <v>47</v>
      </c>
      <c r="E102" s="63" t="s">
        <v>115</v>
      </c>
      <c r="F102" s="64">
        <v>1</v>
      </c>
      <c r="G102" s="65"/>
      <c r="H102" s="71">
        <v>153</v>
      </c>
      <c r="I102" s="74">
        <f t="shared" si="34"/>
        <v>299.24198999999999</v>
      </c>
      <c r="J102" s="71">
        <f t="shared" si="35"/>
        <v>153</v>
      </c>
      <c r="K102" s="74">
        <f t="shared" si="36"/>
        <v>299.24198999999999</v>
      </c>
      <c r="L102" s="108"/>
      <c r="M102" s="108"/>
      <c r="N102" s="108"/>
      <c r="O102" s="108"/>
    </row>
    <row r="103" spans="1:15" ht="18" customHeight="1" x14ac:dyDescent="0.25">
      <c r="A103" s="94"/>
      <c r="B103" s="62"/>
      <c r="C103" s="3" t="s">
        <v>32</v>
      </c>
      <c r="D103" s="4" t="s">
        <v>127</v>
      </c>
      <c r="E103" s="63" t="s">
        <v>115</v>
      </c>
      <c r="F103" s="64">
        <v>1</v>
      </c>
      <c r="G103" s="65"/>
      <c r="H103" s="71">
        <v>112</v>
      </c>
      <c r="I103" s="74">
        <f t="shared" si="34"/>
        <v>219.05295999999998</v>
      </c>
      <c r="J103" s="71">
        <f t="shared" si="35"/>
        <v>112</v>
      </c>
      <c r="K103" s="74">
        <f t="shared" si="36"/>
        <v>219.05295999999998</v>
      </c>
      <c r="L103" s="108"/>
      <c r="M103" s="108"/>
      <c r="N103" s="108"/>
      <c r="O103" s="108"/>
    </row>
    <row r="104" spans="1:15" ht="18" customHeight="1" x14ac:dyDescent="0.25">
      <c r="A104" s="94"/>
      <c r="B104" s="62"/>
      <c r="C104" s="3" t="s">
        <v>32</v>
      </c>
      <c r="D104" s="4" t="s">
        <v>43</v>
      </c>
      <c r="E104" s="63" t="s">
        <v>115</v>
      </c>
      <c r="F104" s="64">
        <v>1</v>
      </c>
      <c r="G104" s="65"/>
      <c r="H104" s="71">
        <v>107</v>
      </c>
      <c r="I104" s="74">
        <f t="shared" si="34"/>
        <v>209.27381</v>
      </c>
      <c r="J104" s="71">
        <f t="shared" si="35"/>
        <v>107</v>
      </c>
      <c r="K104" s="74">
        <f t="shared" si="36"/>
        <v>209.27381</v>
      </c>
      <c r="L104" s="108"/>
      <c r="M104" s="108"/>
      <c r="N104" s="108"/>
      <c r="O104" s="108"/>
    </row>
    <row r="105" spans="1:15" ht="18" customHeight="1" x14ac:dyDescent="0.25">
      <c r="A105" s="94"/>
      <c r="B105" s="62"/>
      <c r="C105" s="3" t="s">
        <v>32</v>
      </c>
      <c r="D105" s="4" t="s">
        <v>27</v>
      </c>
      <c r="E105" s="63" t="s">
        <v>115</v>
      </c>
      <c r="F105" s="64">
        <v>16</v>
      </c>
      <c r="G105" s="65"/>
      <c r="H105" s="71">
        <v>97</v>
      </c>
      <c r="I105" s="74">
        <f t="shared" si="34"/>
        <v>189.71550999999999</v>
      </c>
      <c r="J105" s="71">
        <f t="shared" si="35"/>
        <v>1552</v>
      </c>
      <c r="K105" s="74">
        <f t="shared" si="36"/>
        <v>3035.4481599999999</v>
      </c>
      <c r="L105" s="108"/>
      <c r="M105" s="108"/>
      <c r="N105" s="108"/>
      <c r="O105" s="108"/>
    </row>
    <row r="106" spans="1:15" ht="18" customHeight="1" x14ac:dyDescent="0.25">
      <c r="A106" s="94"/>
      <c r="B106" s="62"/>
      <c r="C106" s="3" t="s">
        <v>32</v>
      </c>
      <c r="D106" s="4" t="s">
        <v>29</v>
      </c>
      <c r="E106" s="63" t="s">
        <v>115</v>
      </c>
      <c r="F106" s="64">
        <v>1</v>
      </c>
      <c r="G106" s="65"/>
      <c r="H106" s="71">
        <v>77</v>
      </c>
      <c r="I106" s="74">
        <f t="shared" si="34"/>
        <v>150.59890999999999</v>
      </c>
      <c r="J106" s="71">
        <f t="shared" si="35"/>
        <v>77</v>
      </c>
      <c r="K106" s="74">
        <f t="shared" si="36"/>
        <v>150.59890999999999</v>
      </c>
      <c r="L106" s="108"/>
      <c r="M106" s="108"/>
      <c r="N106" s="108"/>
      <c r="O106" s="108"/>
    </row>
    <row r="107" spans="1:15" ht="18" customHeight="1" x14ac:dyDescent="0.25">
      <c r="A107" s="94"/>
      <c r="B107" s="62"/>
      <c r="C107" s="3" t="s">
        <v>32</v>
      </c>
      <c r="D107" s="4" t="s">
        <v>46</v>
      </c>
      <c r="E107" s="63" t="s">
        <v>115</v>
      </c>
      <c r="F107" s="64">
        <v>22</v>
      </c>
      <c r="G107" s="65"/>
      <c r="H107" s="71">
        <v>61</v>
      </c>
      <c r="I107" s="74">
        <f t="shared" si="34"/>
        <v>119.30562999999999</v>
      </c>
      <c r="J107" s="71">
        <f t="shared" si="35"/>
        <v>1342</v>
      </c>
      <c r="K107" s="74">
        <f t="shared" si="36"/>
        <v>2624.7238600000001</v>
      </c>
      <c r="L107" s="108"/>
      <c r="M107" s="108"/>
      <c r="N107" s="108"/>
      <c r="O107" s="108"/>
    </row>
    <row r="108" spans="1:15" ht="18" customHeight="1" x14ac:dyDescent="0.25">
      <c r="A108" s="94"/>
      <c r="B108" s="62"/>
      <c r="C108" s="3" t="s">
        <v>33</v>
      </c>
      <c r="D108" s="4" t="s">
        <v>43</v>
      </c>
      <c r="E108" s="63" t="s">
        <v>115</v>
      </c>
      <c r="F108" s="64">
        <v>3</v>
      </c>
      <c r="G108" s="65"/>
      <c r="H108" s="71">
        <v>66</v>
      </c>
      <c r="I108" s="74">
        <f t="shared" si="34"/>
        <v>129.08477999999999</v>
      </c>
      <c r="J108" s="71">
        <f t="shared" si="35"/>
        <v>198</v>
      </c>
      <c r="K108" s="74">
        <f t="shared" si="36"/>
        <v>387.25433999999996</v>
      </c>
      <c r="L108" s="108"/>
      <c r="M108" s="108"/>
      <c r="N108" s="108"/>
      <c r="O108" s="108"/>
    </row>
    <row r="109" spans="1:15" ht="18" customHeight="1" x14ac:dyDescent="0.25">
      <c r="A109" s="94"/>
      <c r="B109" s="62"/>
      <c r="C109" s="3" t="s">
        <v>33</v>
      </c>
      <c r="D109" s="4" t="s">
        <v>27</v>
      </c>
      <c r="E109" s="63" t="s">
        <v>115</v>
      </c>
      <c r="F109" s="64">
        <v>8</v>
      </c>
      <c r="G109" s="65"/>
      <c r="H109" s="71">
        <v>56</v>
      </c>
      <c r="I109" s="74">
        <f t="shared" si="34"/>
        <v>109.52647999999999</v>
      </c>
      <c r="J109" s="71">
        <f t="shared" si="35"/>
        <v>448</v>
      </c>
      <c r="K109" s="74">
        <f t="shared" si="36"/>
        <v>876.21183999999994</v>
      </c>
      <c r="L109" s="108"/>
      <c r="M109" s="108"/>
      <c r="N109" s="108"/>
      <c r="O109" s="108"/>
    </row>
    <row r="110" spans="1:15" ht="18" customHeight="1" x14ac:dyDescent="0.25">
      <c r="A110" s="94"/>
      <c r="B110" s="62"/>
      <c r="C110" s="3" t="s">
        <v>33</v>
      </c>
      <c r="D110" s="4" t="s">
        <v>29</v>
      </c>
      <c r="E110" s="63" t="s">
        <v>115</v>
      </c>
      <c r="F110" s="64">
        <v>1</v>
      </c>
      <c r="G110" s="65"/>
      <c r="H110" s="71">
        <v>56</v>
      </c>
      <c r="I110" s="74">
        <f t="shared" si="34"/>
        <v>109.52647999999999</v>
      </c>
      <c r="J110" s="71">
        <f t="shared" si="35"/>
        <v>56</v>
      </c>
      <c r="K110" s="74">
        <f t="shared" si="36"/>
        <v>109.52647999999999</v>
      </c>
      <c r="L110" s="108"/>
      <c r="M110" s="108"/>
      <c r="N110" s="108"/>
      <c r="O110" s="108"/>
    </row>
    <row r="111" spans="1:15" ht="18" customHeight="1" x14ac:dyDescent="0.25">
      <c r="A111" s="94"/>
      <c r="B111" s="62"/>
      <c r="C111" s="3" t="s">
        <v>33</v>
      </c>
      <c r="D111" s="4" t="s">
        <v>46</v>
      </c>
      <c r="E111" s="63" t="s">
        <v>115</v>
      </c>
      <c r="F111" s="64">
        <v>8</v>
      </c>
      <c r="G111" s="65"/>
      <c r="H111" s="71">
        <v>54</v>
      </c>
      <c r="I111" s="74">
        <f t="shared" si="34"/>
        <v>105.61481999999999</v>
      </c>
      <c r="J111" s="71">
        <f t="shared" si="35"/>
        <v>432</v>
      </c>
      <c r="K111" s="74">
        <f t="shared" si="36"/>
        <v>844.91855999999996</v>
      </c>
      <c r="L111" s="108"/>
      <c r="M111" s="108"/>
      <c r="N111" s="108"/>
      <c r="O111" s="108"/>
    </row>
    <row r="112" spans="1:15" ht="18" customHeight="1" x14ac:dyDescent="0.25">
      <c r="A112" s="94"/>
      <c r="B112" s="62"/>
      <c r="C112" s="3" t="s">
        <v>15</v>
      </c>
      <c r="D112" s="4" t="s">
        <v>46</v>
      </c>
      <c r="E112" s="63" t="s">
        <v>115</v>
      </c>
      <c r="F112" s="64">
        <v>1</v>
      </c>
      <c r="G112" s="65"/>
      <c r="H112" s="71">
        <v>54</v>
      </c>
      <c r="I112" s="74">
        <f t="shared" si="34"/>
        <v>105.61481999999999</v>
      </c>
      <c r="J112" s="71">
        <f t="shared" si="35"/>
        <v>54</v>
      </c>
      <c r="K112" s="74">
        <f t="shared" si="36"/>
        <v>105.61481999999999</v>
      </c>
      <c r="L112" s="108"/>
      <c r="M112" s="108"/>
      <c r="N112" s="108"/>
      <c r="O112" s="108"/>
    </row>
    <row r="113" spans="1:15" ht="18" customHeight="1" x14ac:dyDescent="0.25">
      <c r="A113" s="94"/>
      <c r="B113" s="66"/>
      <c r="C113" s="95" t="s">
        <v>135</v>
      </c>
      <c r="D113" s="96"/>
      <c r="E113" s="67"/>
      <c r="F113" s="68">
        <f>SUM(F96:F112)</f>
        <v>120</v>
      </c>
      <c r="G113" s="77">
        <f>SUM(G96:G112)</f>
        <v>0</v>
      </c>
      <c r="H113" s="72"/>
      <c r="I113" s="75"/>
      <c r="J113" s="72">
        <f>SUM(J96:J112)</f>
        <v>9559</v>
      </c>
      <c r="K113" s="75">
        <f>SUM(K96:K112)</f>
        <v>18695.778969999999</v>
      </c>
      <c r="L113" s="108"/>
      <c r="M113" s="108"/>
      <c r="N113" s="108"/>
      <c r="O113" s="108"/>
    </row>
    <row r="114" spans="1:15" ht="18" customHeight="1" x14ac:dyDescent="0.25">
      <c r="A114" s="94"/>
      <c r="B114" s="79" t="s">
        <v>136</v>
      </c>
      <c r="C114" s="3" t="s">
        <v>41</v>
      </c>
      <c r="D114" s="4" t="s">
        <v>47</v>
      </c>
      <c r="E114" s="63" t="s">
        <v>115</v>
      </c>
      <c r="F114" s="64">
        <v>3</v>
      </c>
      <c r="G114" s="65"/>
      <c r="H114" s="71">
        <v>153</v>
      </c>
      <c r="I114" s="74">
        <f t="shared" ref="I114:I126" si="37">H114*1.95583</f>
        <v>299.24198999999999</v>
      </c>
      <c r="J114" s="71">
        <f t="shared" ref="J114:J126" si="38">F114*H114</f>
        <v>459</v>
      </c>
      <c r="K114" s="74">
        <f t="shared" ref="K114:K126" si="39">F114*I114</f>
        <v>897.72596999999996</v>
      </c>
      <c r="L114" s="108"/>
      <c r="M114" s="108"/>
      <c r="N114" s="108"/>
      <c r="O114" s="108"/>
    </row>
    <row r="115" spans="1:15" ht="18" customHeight="1" x14ac:dyDescent="0.25">
      <c r="A115" s="94"/>
      <c r="B115" s="62"/>
      <c r="C115" s="3" t="s">
        <v>41</v>
      </c>
      <c r="D115" s="4" t="s">
        <v>127</v>
      </c>
      <c r="E115" s="63" t="s">
        <v>115</v>
      </c>
      <c r="F115" s="64">
        <v>4</v>
      </c>
      <c r="G115" s="65"/>
      <c r="H115" s="71">
        <v>112</v>
      </c>
      <c r="I115" s="74">
        <f t="shared" si="37"/>
        <v>219.05295999999998</v>
      </c>
      <c r="J115" s="71">
        <f t="shared" si="38"/>
        <v>448</v>
      </c>
      <c r="K115" s="74">
        <f t="shared" si="39"/>
        <v>876.21183999999994</v>
      </c>
      <c r="L115" s="108"/>
      <c r="M115" s="108"/>
      <c r="N115" s="108"/>
      <c r="O115" s="108"/>
    </row>
    <row r="116" spans="1:15" ht="18" customHeight="1" x14ac:dyDescent="0.25">
      <c r="A116" s="94"/>
      <c r="B116" s="62"/>
      <c r="C116" s="3" t="s">
        <v>41</v>
      </c>
      <c r="D116" s="4" t="s">
        <v>43</v>
      </c>
      <c r="E116" s="63" t="s">
        <v>115</v>
      </c>
      <c r="F116" s="64">
        <v>4</v>
      </c>
      <c r="G116" s="65"/>
      <c r="H116" s="71">
        <v>107</v>
      </c>
      <c r="I116" s="74">
        <f t="shared" si="37"/>
        <v>209.27381</v>
      </c>
      <c r="J116" s="71">
        <f t="shared" si="38"/>
        <v>428</v>
      </c>
      <c r="K116" s="74">
        <f t="shared" si="39"/>
        <v>837.09523999999999</v>
      </c>
      <c r="L116" s="108"/>
      <c r="M116" s="108"/>
      <c r="N116" s="108"/>
      <c r="O116" s="108"/>
    </row>
    <row r="117" spans="1:15" ht="18" customHeight="1" x14ac:dyDescent="0.25">
      <c r="A117" s="94"/>
      <c r="B117" s="62"/>
      <c r="C117" s="3" t="s">
        <v>41</v>
      </c>
      <c r="D117" s="4" t="s">
        <v>27</v>
      </c>
      <c r="E117" s="63" t="s">
        <v>115</v>
      </c>
      <c r="F117" s="64">
        <v>82</v>
      </c>
      <c r="G117" s="65"/>
      <c r="H117" s="71">
        <v>97</v>
      </c>
      <c r="I117" s="74">
        <f t="shared" si="37"/>
        <v>189.71550999999999</v>
      </c>
      <c r="J117" s="71">
        <f t="shared" si="38"/>
        <v>7954</v>
      </c>
      <c r="K117" s="74">
        <f t="shared" si="39"/>
        <v>15556.67182</v>
      </c>
      <c r="L117" s="108"/>
      <c r="M117" s="108"/>
      <c r="N117" s="108"/>
      <c r="O117" s="108"/>
    </row>
    <row r="118" spans="1:15" ht="18" customHeight="1" x14ac:dyDescent="0.25">
      <c r="A118" s="94"/>
      <c r="B118" s="62"/>
      <c r="C118" s="3" t="s">
        <v>41</v>
      </c>
      <c r="D118" s="4" t="s">
        <v>29</v>
      </c>
      <c r="E118" s="63" t="s">
        <v>115</v>
      </c>
      <c r="F118" s="64">
        <v>6</v>
      </c>
      <c r="G118" s="65"/>
      <c r="H118" s="71">
        <v>77</v>
      </c>
      <c r="I118" s="74">
        <f t="shared" si="37"/>
        <v>150.59890999999999</v>
      </c>
      <c r="J118" s="71">
        <f t="shared" si="38"/>
        <v>462</v>
      </c>
      <c r="K118" s="74">
        <f t="shared" si="39"/>
        <v>903.59345999999994</v>
      </c>
      <c r="L118" s="108"/>
      <c r="M118" s="108"/>
      <c r="N118" s="108"/>
      <c r="O118" s="108"/>
    </row>
    <row r="119" spans="1:15" ht="18" customHeight="1" x14ac:dyDescent="0.25">
      <c r="A119" s="94"/>
      <c r="B119" s="62"/>
      <c r="C119" s="3" t="s">
        <v>41</v>
      </c>
      <c r="D119" s="4" t="s">
        <v>46</v>
      </c>
      <c r="E119" s="63" t="s">
        <v>115</v>
      </c>
      <c r="F119" s="64">
        <v>29</v>
      </c>
      <c r="G119" s="65"/>
      <c r="H119" s="71">
        <v>61</v>
      </c>
      <c r="I119" s="74">
        <f t="shared" si="37"/>
        <v>119.30562999999999</v>
      </c>
      <c r="J119" s="71">
        <f t="shared" si="38"/>
        <v>1769</v>
      </c>
      <c r="K119" s="74">
        <f t="shared" si="39"/>
        <v>3459.8632699999998</v>
      </c>
      <c r="L119" s="108"/>
      <c r="M119" s="108"/>
      <c r="N119" s="108"/>
      <c r="O119" s="108"/>
    </row>
    <row r="120" spans="1:15" ht="18" customHeight="1" x14ac:dyDescent="0.25">
      <c r="A120" s="94"/>
      <c r="B120" s="62"/>
      <c r="C120" s="3" t="s">
        <v>33</v>
      </c>
      <c r="D120" s="4" t="s">
        <v>43</v>
      </c>
      <c r="E120" s="63" t="s">
        <v>115</v>
      </c>
      <c r="F120" s="64">
        <v>1</v>
      </c>
      <c r="G120" s="65"/>
      <c r="H120" s="71">
        <v>66</v>
      </c>
      <c r="I120" s="74">
        <f t="shared" si="37"/>
        <v>129.08477999999999</v>
      </c>
      <c r="J120" s="71">
        <f t="shared" si="38"/>
        <v>66</v>
      </c>
      <c r="K120" s="74">
        <f t="shared" si="39"/>
        <v>129.08477999999999</v>
      </c>
      <c r="L120" s="108"/>
      <c r="M120" s="108"/>
      <c r="N120" s="108"/>
      <c r="O120" s="108"/>
    </row>
    <row r="121" spans="1:15" ht="18" customHeight="1" x14ac:dyDescent="0.25">
      <c r="A121" s="94"/>
      <c r="B121" s="62"/>
      <c r="C121" s="3" t="s">
        <v>33</v>
      </c>
      <c r="D121" s="4" t="s">
        <v>27</v>
      </c>
      <c r="E121" s="63" t="s">
        <v>115</v>
      </c>
      <c r="F121" s="64">
        <v>1</v>
      </c>
      <c r="G121" s="65"/>
      <c r="H121" s="71">
        <v>56</v>
      </c>
      <c r="I121" s="74">
        <f t="shared" si="37"/>
        <v>109.52647999999999</v>
      </c>
      <c r="J121" s="71">
        <f t="shared" si="38"/>
        <v>56</v>
      </c>
      <c r="K121" s="74">
        <f t="shared" si="39"/>
        <v>109.52647999999999</v>
      </c>
      <c r="L121" s="108"/>
      <c r="M121" s="108"/>
      <c r="N121" s="108"/>
      <c r="O121" s="108"/>
    </row>
    <row r="122" spans="1:15" ht="18" customHeight="1" x14ac:dyDescent="0.25">
      <c r="A122" s="94"/>
      <c r="B122" s="62"/>
      <c r="C122" s="3" t="s">
        <v>33</v>
      </c>
      <c r="D122" s="4" t="s">
        <v>29</v>
      </c>
      <c r="E122" s="63" t="s">
        <v>115</v>
      </c>
      <c r="F122" s="64">
        <v>1</v>
      </c>
      <c r="G122" s="65"/>
      <c r="H122" s="71">
        <v>56</v>
      </c>
      <c r="I122" s="74">
        <f t="shared" si="37"/>
        <v>109.52647999999999</v>
      </c>
      <c r="J122" s="71">
        <f t="shared" si="38"/>
        <v>56</v>
      </c>
      <c r="K122" s="74">
        <f t="shared" si="39"/>
        <v>109.52647999999999</v>
      </c>
      <c r="L122" s="108"/>
      <c r="M122" s="108"/>
      <c r="N122" s="108"/>
      <c r="O122" s="108"/>
    </row>
    <row r="123" spans="1:15" ht="18" customHeight="1" x14ac:dyDescent="0.25">
      <c r="A123" s="94"/>
      <c r="B123" s="62"/>
      <c r="C123" s="3" t="s">
        <v>33</v>
      </c>
      <c r="D123" s="4" t="s">
        <v>46</v>
      </c>
      <c r="E123" s="63" t="s">
        <v>115</v>
      </c>
      <c r="F123" s="64">
        <v>7</v>
      </c>
      <c r="G123" s="65"/>
      <c r="H123" s="71">
        <v>54</v>
      </c>
      <c r="I123" s="74">
        <f t="shared" si="37"/>
        <v>105.61481999999999</v>
      </c>
      <c r="J123" s="71">
        <f t="shared" si="38"/>
        <v>378</v>
      </c>
      <c r="K123" s="74">
        <f t="shared" si="39"/>
        <v>739.30373999999995</v>
      </c>
      <c r="L123" s="108"/>
      <c r="M123" s="108"/>
      <c r="N123" s="108"/>
      <c r="O123" s="108"/>
    </row>
    <row r="124" spans="1:15" ht="18" customHeight="1" x14ac:dyDescent="0.25">
      <c r="A124" s="94"/>
      <c r="B124" s="62"/>
      <c r="C124" s="3" t="s">
        <v>21</v>
      </c>
      <c r="D124" s="4" t="s">
        <v>46</v>
      </c>
      <c r="E124" s="63" t="s">
        <v>115</v>
      </c>
      <c r="F124" s="64">
        <v>9</v>
      </c>
      <c r="G124" s="65"/>
      <c r="H124" s="71">
        <v>54</v>
      </c>
      <c r="I124" s="74">
        <f t="shared" si="37"/>
        <v>105.61481999999999</v>
      </c>
      <c r="J124" s="71">
        <f t="shared" si="38"/>
        <v>486</v>
      </c>
      <c r="K124" s="74">
        <f t="shared" si="39"/>
        <v>950.53337999999997</v>
      </c>
      <c r="L124" s="108"/>
      <c r="M124" s="108"/>
      <c r="N124" s="108"/>
      <c r="O124" s="108"/>
    </row>
    <row r="125" spans="1:15" ht="18" customHeight="1" x14ac:dyDescent="0.25">
      <c r="A125" s="94"/>
      <c r="B125" s="62"/>
      <c r="C125" s="3" t="s">
        <v>15</v>
      </c>
      <c r="D125" s="4" t="s">
        <v>46</v>
      </c>
      <c r="E125" s="63" t="s">
        <v>115</v>
      </c>
      <c r="F125" s="64">
        <v>4</v>
      </c>
      <c r="G125" s="65"/>
      <c r="H125" s="71">
        <v>54</v>
      </c>
      <c r="I125" s="74">
        <f t="shared" si="37"/>
        <v>105.61481999999999</v>
      </c>
      <c r="J125" s="71">
        <f t="shared" si="38"/>
        <v>216</v>
      </c>
      <c r="K125" s="74">
        <f t="shared" si="39"/>
        <v>422.45927999999998</v>
      </c>
      <c r="L125" s="108"/>
      <c r="M125" s="108"/>
      <c r="N125" s="108"/>
      <c r="O125" s="108"/>
    </row>
    <row r="126" spans="1:15" ht="18" customHeight="1" x14ac:dyDescent="0.25">
      <c r="A126" s="94"/>
      <c r="B126" s="62"/>
      <c r="C126" s="3" t="s">
        <v>16</v>
      </c>
      <c r="D126" s="4" t="s">
        <v>46</v>
      </c>
      <c r="E126" s="63" t="s">
        <v>115</v>
      </c>
      <c r="F126" s="64">
        <v>1</v>
      </c>
      <c r="G126" s="65"/>
      <c r="H126" s="71">
        <v>51</v>
      </c>
      <c r="I126" s="74">
        <f t="shared" si="37"/>
        <v>99.747329999999991</v>
      </c>
      <c r="J126" s="71">
        <f t="shared" si="38"/>
        <v>51</v>
      </c>
      <c r="K126" s="74">
        <f t="shared" si="39"/>
        <v>99.747329999999991</v>
      </c>
      <c r="L126" s="108"/>
      <c r="M126" s="108"/>
      <c r="N126" s="108"/>
      <c r="O126" s="108"/>
    </row>
    <row r="127" spans="1:15" ht="18" customHeight="1" x14ac:dyDescent="0.25">
      <c r="A127" s="94"/>
      <c r="B127" s="66"/>
      <c r="C127" s="95" t="s">
        <v>137</v>
      </c>
      <c r="D127" s="96"/>
      <c r="E127" s="67"/>
      <c r="F127" s="68">
        <f>SUM(F114:F126)</f>
        <v>152</v>
      </c>
      <c r="G127" s="77">
        <f>SUM(G114:G126)</f>
        <v>0</v>
      </c>
      <c r="H127" s="72"/>
      <c r="I127" s="75"/>
      <c r="J127" s="72">
        <f>SUM(J114:J126)</f>
        <v>12829</v>
      </c>
      <c r="K127" s="75">
        <f>SUM(K114:K126)</f>
        <v>25091.343069999999</v>
      </c>
      <c r="L127" s="108"/>
      <c r="M127" s="108"/>
      <c r="N127" s="108"/>
      <c r="O127" s="108"/>
    </row>
    <row r="128" spans="1:15" ht="18" customHeight="1" x14ac:dyDescent="0.25">
      <c r="A128" s="94"/>
      <c r="B128" s="79" t="s">
        <v>138</v>
      </c>
      <c r="C128" s="3" t="s">
        <v>41</v>
      </c>
      <c r="D128" s="4" t="s">
        <v>47</v>
      </c>
      <c r="E128" s="63" t="s">
        <v>115</v>
      </c>
      <c r="F128" s="64">
        <v>3</v>
      </c>
      <c r="G128" s="65"/>
      <c r="H128" s="71">
        <v>153</v>
      </c>
      <c r="I128" s="74">
        <f t="shared" ref="I128:I137" si="40">H128*1.95583</f>
        <v>299.24198999999999</v>
      </c>
      <c r="J128" s="71">
        <f t="shared" ref="J128:J137" si="41">F128*H128</f>
        <v>459</v>
      </c>
      <c r="K128" s="74">
        <f t="shared" ref="K128:K137" si="42">F128*I128</f>
        <v>897.72596999999996</v>
      </c>
      <c r="L128" s="108"/>
      <c r="M128" s="108"/>
      <c r="N128" s="108"/>
      <c r="O128" s="108"/>
    </row>
    <row r="129" spans="1:15" ht="18" customHeight="1" x14ac:dyDescent="0.25">
      <c r="A129" s="94"/>
      <c r="B129" s="62"/>
      <c r="C129" s="3" t="s">
        <v>41</v>
      </c>
      <c r="D129" s="4" t="s">
        <v>127</v>
      </c>
      <c r="E129" s="63" t="s">
        <v>115</v>
      </c>
      <c r="F129" s="64">
        <v>4</v>
      </c>
      <c r="G129" s="65"/>
      <c r="H129" s="71">
        <v>112</v>
      </c>
      <c r="I129" s="74">
        <f t="shared" si="40"/>
        <v>219.05295999999998</v>
      </c>
      <c r="J129" s="71">
        <f t="shared" si="41"/>
        <v>448</v>
      </c>
      <c r="K129" s="74">
        <f t="shared" si="42"/>
        <v>876.21183999999994</v>
      </c>
      <c r="L129" s="108"/>
      <c r="M129" s="108"/>
      <c r="N129" s="108"/>
      <c r="O129" s="108"/>
    </row>
    <row r="130" spans="1:15" ht="18" customHeight="1" x14ac:dyDescent="0.25">
      <c r="A130" s="94"/>
      <c r="B130" s="62"/>
      <c r="C130" s="3" t="s">
        <v>41</v>
      </c>
      <c r="D130" s="4" t="s">
        <v>43</v>
      </c>
      <c r="E130" s="63" t="s">
        <v>115</v>
      </c>
      <c r="F130" s="64">
        <v>4</v>
      </c>
      <c r="G130" s="65"/>
      <c r="H130" s="71">
        <v>107</v>
      </c>
      <c r="I130" s="74">
        <f t="shared" si="40"/>
        <v>209.27381</v>
      </c>
      <c r="J130" s="71">
        <f t="shared" si="41"/>
        <v>428</v>
      </c>
      <c r="K130" s="74">
        <f t="shared" si="42"/>
        <v>837.09523999999999</v>
      </c>
      <c r="L130" s="108"/>
      <c r="M130" s="108"/>
      <c r="N130" s="108"/>
      <c r="O130" s="108"/>
    </row>
    <row r="131" spans="1:15" ht="18" customHeight="1" x14ac:dyDescent="0.25">
      <c r="A131" s="94"/>
      <c r="B131" s="62"/>
      <c r="C131" s="3" t="s">
        <v>41</v>
      </c>
      <c r="D131" s="4" t="s">
        <v>27</v>
      </c>
      <c r="E131" s="63" t="s">
        <v>115</v>
      </c>
      <c r="F131" s="64">
        <v>79</v>
      </c>
      <c r="G131" s="65"/>
      <c r="H131" s="71">
        <v>97</v>
      </c>
      <c r="I131" s="74">
        <f t="shared" si="40"/>
        <v>189.71550999999999</v>
      </c>
      <c r="J131" s="71">
        <f t="shared" si="41"/>
        <v>7663</v>
      </c>
      <c r="K131" s="74">
        <f t="shared" si="42"/>
        <v>14987.52529</v>
      </c>
      <c r="L131" s="108"/>
      <c r="M131" s="108"/>
      <c r="N131" s="108"/>
      <c r="O131" s="108"/>
    </row>
    <row r="132" spans="1:15" ht="18" customHeight="1" x14ac:dyDescent="0.25">
      <c r="A132" s="94"/>
      <c r="B132" s="62"/>
      <c r="C132" s="3" t="s">
        <v>41</v>
      </c>
      <c r="D132" s="4" t="s">
        <v>29</v>
      </c>
      <c r="E132" s="63" t="s">
        <v>115</v>
      </c>
      <c r="F132" s="64">
        <v>4</v>
      </c>
      <c r="G132" s="65"/>
      <c r="H132" s="71">
        <v>77</v>
      </c>
      <c r="I132" s="74">
        <f t="shared" si="40"/>
        <v>150.59890999999999</v>
      </c>
      <c r="J132" s="71">
        <f t="shared" si="41"/>
        <v>308</v>
      </c>
      <c r="K132" s="74">
        <f t="shared" si="42"/>
        <v>602.39563999999996</v>
      </c>
      <c r="L132" s="108"/>
      <c r="M132" s="108"/>
      <c r="N132" s="108"/>
      <c r="O132" s="108"/>
    </row>
    <row r="133" spans="1:15" ht="18" customHeight="1" x14ac:dyDescent="0.25">
      <c r="A133" s="94"/>
      <c r="B133" s="62"/>
      <c r="C133" s="3" t="s">
        <v>41</v>
      </c>
      <c r="D133" s="4" t="s">
        <v>46</v>
      </c>
      <c r="E133" s="63" t="s">
        <v>115</v>
      </c>
      <c r="F133" s="64">
        <v>37</v>
      </c>
      <c r="G133" s="65"/>
      <c r="H133" s="71">
        <v>61</v>
      </c>
      <c r="I133" s="74">
        <f t="shared" si="40"/>
        <v>119.30562999999999</v>
      </c>
      <c r="J133" s="71">
        <f t="shared" si="41"/>
        <v>2257</v>
      </c>
      <c r="K133" s="74">
        <f t="shared" si="42"/>
        <v>4414.3083099999994</v>
      </c>
      <c r="L133" s="108"/>
      <c r="M133" s="108"/>
      <c r="N133" s="108"/>
      <c r="O133" s="108"/>
    </row>
    <row r="134" spans="1:15" ht="18" customHeight="1" x14ac:dyDescent="0.25">
      <c r="A134" s="94"/>
      <c r="B134" s="62"/>
      <c r="C134" s="3" t="s">
        <v>33</v>
      </c>
      <c r="D134" s="4" t="s">
        <v>46</v>
      </c>
      <c r="E134" s="63" t="s">
        <v>115</v>
      </c>
      <c r="F134" s="64">
        <v>3</v>
      </c>
      <c r="G134" s="65"/>
      <c r="H134" s="71">
        <v>54</v>
      </c>
      <c r="I134" s="74">
        <f t="shared" si="40"/>
        <v>105.61481999999999</v>
      </c>
      <c r="J134" s="71">
        <f t="shared" si="41"/>
        <v>162</v>
      </c>
      <c r="K134" s="74">
        <f t="shared" si="42"/>
        <v>316.84445999999997</v>
      </c>
      <c r="L134" s="108"/>
      <c r="M134" s="108"/>
      <c r="N134" s="108"/>
      <c r="O134" s="108"/>
    </row>
    <row r="135" spans="1:15" ht="18" customHeight="1" x14ac:dyDescent="0.25">
      <c r="A135" s="94"/>
      <c r="B135" s="62"/>
      <c r="C135" s="3" t="s">
        <v>21</v>
      </c>
      <c r="D135" s="4" t="s">
        <v>46</v>
      </c>
      <c r="E135" s="63" t="s">
        <v>115</v>
      </c>
      <c r="F135" s="64">
        <v>4</v>
      </c>
      <c r="G135" s="65"/>
      <c r="H135" s="71">
        <v>54</v>
      </c>
      <c r="I135" s="74">
        <f t="shared" si="40"/>
        <v>105.61481999999999</v>
      </c>
      <c r="J135" s="71">
        <f t="shared" si="41"/>
        <v>216</v>
      </c>
      <c r="K135" s="74">
        <f t="shared" si="42"/>
        <v>422.45927999999998</v>
      </c>
      <c r="L135" s="108"/>
      <c r="M135" s="108"/>
      <c r="N135" s="108"/>
      <c r="O135" s="108"/>
    </row>
    <row r="136" spans="1:15" ht="18" customHeight="1" x14ac:dyDescent="0.25">
      <c r="A136" s="94"/>
      <c r="B136" s="62"/>
      <c r="C136" s="3" t="s">
        <v>15</v>
      </c>
      <c r="D136" s="4" t="s">
        <v>46</v>
      </c>
      <c r="E136" s="63" t="s">
        <v>115</v>
      </c>
      <c r="F136" s="64">
        <v>5</v>
      </c>
      <c r="G136" s="65"/>
      <c r="H136" s="71">
        <v>54</v>
      </c>
      <c r="I136" s="74">
        <f t="shared" si="40"/>
        <v>105.61481999999999</v>
      </c>
      <c r="J136" s="71">
        <f t="shared" si="41"/>
        <v>270</v>
      </c>
      <c r="K136" s="74">
        <f t="shared" si="42"/>
        <v>528.07409999999993</v>
      </c>
      <c r="L136" s="108"/>
      <c r="M136" s="108"/>
      <c r="N136" s="108"/>
      <c r="O136" s="108"/>
    </row>
    <row r="137" spans="1:15" ht="18" customHeight="1" x14ac:dyDescent="0.25">
      <c r="A137" s="94"/>
      <c r="B137" s="62"/>
      <c r="C137" s="3" t="s">
        <v>16</v>
      </c>
      <c r="D137" s="4" t="s">
        <v>46</v>
      </c>
      <c r="E137" s="63" t="s">
        <v>115</v>
      </c>
      <c r="F137" s="64">
        <v>1</v>
      </c>
      <c r="G137" s="65"/>
      <c r="H137" s="71">
        <v>51</v>
      </c>
      <c r="I137" s="74">
        <f t="shared" si="40"/>
        <v>99.747329999999991</v>
      </c>
      <c r="J137" s="71">
        <f t="shared" si="41"/>
        <v>51</v>
      </c>
      <c r="K137" s="74">
        <f t="shared" si="42"/>
        <v>99.747329999999991</v>
      </c>
      <c r="L137" s="108"/>
      <c r="M137" s="108"/>
      <c r="N137" s="108"/>
      <c r="O137" s="108"/>
    </row>
    <row r="138" spans="1:15" ht="18" customHeight="1" x14ac:dyDescent="0.25">
      <c r="A138" s="94"/>
      <c r="B138" s="66"/>
      <c r="C138" s="95" t="s">
        <v>139</v>
      </c>
      <c r="D138" s="96"/>
      <c r="E138" s="67"/>
      <c r="F138" s="68">
        <f>SUM(F128:F137)</f>
        <v>144</v>
      </c>
      <c r="G138" s="77">
        <f>SUM(G128:G137)</f>
        <v>0</v>
      </c>
      <c r="H138" s="72"/>
      <c r="I138" s="75"/>
      <c r="J138" s="72">
        <f>SUM(J128:J137)</f>
        <v>12262</v>
      </c>
      <c r="K138" s="75">
        <f>SUM(K128:K137)</f>
        <v>23982.387459999998</v>
      </c>
      <c r="L138" s="109"/>
      <c r="M138" s="109"/>
      <c r="N138" s="109"/>
      <c r="O138" s="109"/>
    </row>
    <row r="139" spans="1:15" ht="18" customHeight="1" x14ac:dyDescent="0.25">
      <c r="A139" s="94"/>
      <c r="B139" s="69"/>
      <c r="C139" s="97" t="s">
        <v>119</v>
      </c>
      <c r="D139" s="98"/>
      <c r="E139" s="99"/>
      <c r="F139" s="70">
        <f>F10+F22+F33+F46+F70+F95+F113+F127+F138</f>
        <v>1051</v>
      </c>
      <c r="G139" s="70">
        <f>G10+G22+G33+G46+G70+G95+G113+G127+G138</f>
        <v>210</v>
      </c>
      <c r="H139" s="73"/>
      <c r="I139" s="76"/>
      <c r="J139" s="73">
        <f>J10+J22+J33+J46+J70+J95+J113+J127+J138</f>
        <v>82449.7</v>
      </c>
      <c r="K139" s="76">
        <f>K10+K22+K33+K46+K70+K95+K113+K127+K138</f>
        <v>161257.596751</v>
      </c>
      <c r="L139" s="73">
        <f>J139*0.05</f>
        <v>4122.4849999999997</v>
      </c>
      <c r="M139" s="76">
        <v>8062.89</v>
      </c>
      <c r="N139" s="73">
        <v>824</v>
      </c>
      <c r="O139" s="76">
        <f>N139*1.95583</f>
        <v>1611.60392</v>
      </c>
    </row>
    <row r="143" spans="1:15" x14ac:dyDescent="0.25">
      <c r="N143" s="78"/>
    </row>
  </sheetData>
  <autoFilter ref="A4:O139" xr:uid="{00000000-0009-0000-0000-000002000000}">
    <filterColumn colId="7" showButton="0"/>
    <filterColumn colId="9" showButton="0"/>
    <filterColumn colId="11" showButton="0"/>
    <filterColumn colId="13" showButton="0"/>
  </autoFilter>
  <mergeCells count="27">
    <mergeCell ref="C138:D138"/>
    <mergeCell ref="L6:L138"/>
    <mergeCell ref="M6:M138"/>
    <mergeCell ref="N6:N138"/>
    <mergeCell ref="O6:O138"/>
    <mergeCell ref="C127:D127"/>
    <mergeCell ref="C113:D113"/>
    <mergeCell ref="C95:D95"/>
    <mergeCell ref="C70:D70"/>
    <mergeCell ref="C33:D33"/>
    <mergeCell ref="C46:D46"/>
    <mergeCell ref="A6:A139"/>
    <mergeCell ref="C10:D10"/>
    <mergeCell ref="C139:E139"/>
    <mergeCell ref="C22:D22"/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232E2-1BA1-400A-8197-309F098500CB}">
  <dimension ref="A3:M139"/>
  <sheetViews>
    <sheetView topLeftCell="A122" workbookViewId="0">
      <selection activeCell="M140" sqref="M140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100" t="s">
        <v>117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13" ht="90" customHeight="1" x14ac:dyDescent="0.25">
      <c r="A4" s="101" t="s">
        <v>1</v>
      </c>
      <c r="B4" s="90" t="s">
        <v>2</v>
      </c>
      <c r="C4" s="90" t="s">
        <v>3</v>
      </c>
      <c r="D4" s="104" t="s">
        <v>4</v>
      </c>
      <c r="E4" s="90" t="s">
        <v>106</v>
      </c>
      <c r="F4" s="90" t="s">
        <v>107</v>
      </c>
      <c r="G4" s="90" t="s">
        <v>108</v>
      </c>
      <c r="H4" s="106" t="s">
        <v>141</v>
      </c>
      <c r="I4" s="106"/>
      <c r="J4" s="106" t="s">
        <v>142</v>
      </c>
      <c r="K4" s="106"/>
      <c r="L4" s="106" t="s">
        <v>143</v>
      </c>
      <c r="M4" s="106"/>
    </row>
    <row r="5" spans="1:13" ht="15.75" x14ac:dyDescent="0.25">
      <c r="A5" s="102"/>
      <c r="B5" s="103"/>
      <c r="C5" s="103"/>
      <c r="D5" s="105"/>
      <c r="E5" s="103"/>
      <c r="F5" s="103"/>
      <c r="G5" s="103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94" t="s">
        <v>118</v>
      </c>
      <c r="B6" s="62" t="s">
        <v>120</v>
      </c>
      <c r="C6" s="3" t="s">
        <v>21</v>
      </c>
      <c r="D6" s="4" t="s">
        <v>44</v>
      </c>
      <c r="E6" s="63" t="s">
        <v>115</v>
      </c>
      <c r="F6" s="64">
        <v>1</v>
      </c>
      <c r="G6" s="65"/>
      <c r="H6" s="71"/>
      <c r="I6" s="74">
        <f>H6*1.95583</f>
        <v>0</v>
      </c>
      <c r="J6" s="71">
        <f>F6*H6</f>
        <v>0</v>
      </c>
      <c r="K6" s="74">
        <f>F6*I6</f>
        <v>0</v>
      </c>
      <c r="L6" s="107"/>
      <c r="M6" s="107"/>
    </row>
    <row r="7" spans="1:13" ht="18" customHeight="1" x14ac:dyDescent="0.25">
      <c r="A7" s="94"/>
      <c r="B7" s="62"/>
      <c r="C7" s="3" t="s">
        <v>21</v>
      </c>
      <c r="D7" s="4" t="s">
        <v>43</v>
      </c>
      <c r="E7" s="63" t="s">
        <v>115</v>
      </c>
      <c r="F7" s="64">
        <v>0</v>
      </c>
      <c r="G7" s="65"/>
      <c r="H7" s="71"/>
      <c r="I7" s="74">
        <f t="shared" ref="I7:I9" si="0">H7*1.95583</f>
        <v>0</v>
      </c>
      <c r="J7" s="71">
        <f t="shared" ref="J7:J9" si="1">F7*H7</f>
        <v>0</v>
      </c>
      <c r="K7" s="74">
        <f t="shared" ref="K7:K9" si="2">F7*I7</f>
        <v>0</v>
      </c>
      <c r="L7" s="108"/>
      <c r="M7" s="108"/>
    </row>
    <row r="8" spans="1:13" ht="18" customHeight="1" x14ac:dyDescent="0.25">
      <c r="A8" s="94"/>
      <c r="B8" s="62"/>
      <c r="C8" s="3" t="s">
        <v>21</v>
      </c>
      <c r="D8" s="4" t="s">
        <v>27</v>
      </c>
      <c r="E8" s="63" t="s">
        <v>115</v>
      </c>
      <c r="F8" s="64">
        <v>5</v>
      </c>
      <c r="G8" s="65"/>
      <c r="H8" s="71"/>
      <c r="I8" s="74">
        <f t="shared" si="0"/>
        <v>0</v>
      </c>
      <c r="J8" s="71">
        <f t="shared" si="1"/>
        <v>0</v>
      </c>
      <c r="K8" s="74">
        <f t="shared" si="2"/>
        <v>0</v>
      </c>
      <c r="L8" s="108"/>
      <c r="M8" s="108"/>
    </row>
    <row r="9" spans="1:13" ht="18" customHeight="1" x14ac:dyDescent="0.25">
      <c r="A9" s="94"/>
      <c r="B9" s="62"/>
      <c r="C9" s="3" t="s">
        <v>21</v>
      </c>
      <c r="D9" s="4" t="s">
        <v>29</v>
      </c>
      <c r="E9" s="63" t="s">
        <v>115</v>
      </c>
      <c r="F9" s="64">
        <v>1</v>
      </c>
      <c r="G9" s="65"/>
      <c r="H9" s="71"/>
      <c r="I9" s="74">
        <f t="shared" si="0"/>
        <v>0</v>
      </c>
      <c r="J9" s="71">
        <f t="shared" si="1"/>
        <v>0</v>
      </c>
      <c r="K9" s="74">
        <f t="shared" si="2"/>
        <v>0</v>
      </c>
      <c r="L9" s="108"/>
      <c r="M9" s="108"/>
    </row>
    <row r="10" spans="1:13" ht="18" customHeight="1" x14ac:dyDescent="0.25">
      <c r="A10" s="94"/>
      <c r="B10" s="66"/>
      <c r="C10" s="95" t="s">
        <v>121</v>
      </c>
      <c r="D10" s="96"/>
      <c r="E10" s="67"/>
      <c r="F10" s="68">
        <f>SUM(F6:F9)</f>
        <v>7</v>
      </c>
      <c r="G10" s="77">
        <f>SUM(G6:G9)</f>
        <v>0</v>
      </c>
      <c r="H10" s="72"/>
      <c r="I10" s="75"/>
      <c r="J10" s="72">
        <f>SUM(J6:J9)</f>
        <v>0</v>
      </c>
      <c r="K10" s="75">
        <f>SUM(K6:K9)</f>
        <v>0</v>
      </c>
      <c r="L10" s="108"/>
      <c r="M10" s="108"/>
    </row>
    <row r="11" spans="1:13" ht="18" customHeight="1" x14ac:dyDescent="0.25">
      <c r="A11" s="94"/>
      <c r="B11" s="79" t="s">
        <v>122</v>
      </c>
      <c r="C11" s="3" t="s">
        <v>26</v>
      </c>
      <c r="D11" s="4" t="s">
        <v>27</v>
      </c>
      <c r="E11" s="63" t="s">
        <v>115</v>
      </c>
      <c r="F11" s="64">
        <v>4</v>
      </c>
      <c r="G11" s="65"/>
      <c r="H11" s="71"/>
      <c r="I11" s="74">
        <f t="shared" ref="I11:I21" si="3">H11*1.95583</f>
        <v>0</v>
      </c>
      <c r="J11" s="71">
        <f t="shared" ref="J11:J12" si="4">F11*H11</f>
        <v>0</v>
      </c>
      <c r="K11" s="74">
        <f t="shared" ref="K11:K12" si="5">F11*I11</f>
        <v>0</v>
      </c>
      <c r="L11" s="108"/>
      <c r="M11" s="108"/>
    </row>
    <row r="12" spans="1:13" ht="18" customHeight="1" x14ac:dyDescent="0.25">
      <c r="A12" s="94"/>
      <c r="B12" s="62"/>
      <c r="C12" s="3" t="s">
        <v>26</v>
      </c>
      <c r="D12" s="4" t="s">
        <v>29</v>
      </c>
      <c r="E12" s="63" t="s">
        <v>115</v>
      </c>
      <c r="F12" s="64">
        <v>6</v>
      </c>
      <c r="G12" s="65"/>
      <c r="H12" s="71"/>
      <c r="I12" s="74">
        <f t="shared" si="3"/>
        <v>0</v>
      </c>
      <c r="J12" s="71">
        <f t="shared" si="4"/>
        <v>0</v>
      </c>
      <c r="K12" s="74">
        <f t="shared" si="5"/>
        <v>0</v>
      </c>
      <c r="L12" s="108"/>
      <c r="M12" s="108"/>
    </row>
    <row r="13" spans="1:13" ht="18" customHeight="1" x14ac:dyDescent="0.25">
      <c r="A13" s="94"/>
      <c r="B13" s="62"/>
      <c r="C13" s="3" t="s">
        <v>26</v>
      </c>
      <c r="D13" s="4" t="s">
        <v>124</v>
      </c>
      <c r="E13" s="63" t="s">
        <v>116</v>
      </c>
      <c r="F13" s="64">
        <v>1</v>
      </c>
      <c r="G13" s="65">
        <v>2</v>
      </c>
      <c r="H13" s="71"/>
      <c r="I13" s="74">
        <f t="shared" si="3"/>
        <v>0</v>
      </c>
      <c r="J13" s="71">
        <f>G13*H13</f>
        <v>0</v>
      </c>
      <c r="K13" s="74">
        <f>G13*I13</f>
        <v>0</v>
      </c>
      <c r="L13" s="108"/>
      <c r="M13" s="108"/>
    </row>
    <row r="14" spans="1:13" ht="18" customHeight="1" x14ac:dyDescent="0.25">
      <c r="A14" s="94"/>
      <c r="B14" s="62"/>
      <c r="C14" s="3" t="s">
        <v>26</v>
      </c>
      <c r="D14" s="4" t="s">
        <v>30</v>
      </c>
      <c r="E14" s="63" t="s">
        <v>116</v>
      </c>
      <c r="F14" s="64">
        <v>3</v>
      </c>
      <c r="G14" s="65">
        <v>5</v>
      </c>
      <c r="H14" s="71"/>
      <c r="I14" s="74">
        <f t="shared" si="3"/>
        <v>0</v>
      </c>
      <c r="J14" s="71">
        <f t="shared" ref="J14:J16" si="6">G14*H14</f>
        <v>0</v>
      </c>
      <c r="K14" s="74">
        <f t="shared" ref="K14:K16" si="7">G14*I14</f>
        <v>0</v>
      </c>
      <c r="L14" s="108"/>
      <c r="M14" s="108"/>
    </row>
    <row r="15" spans="1:13" ht="18" customHeight="1" x14ac:dyDescent="0.25">
      <c r="A15" s="94"/>
      <c r="B15" s="62"/>
      <c r="C15" s="3" t="s">
        <v>26</v>
      </c>
      <c r="D15" s="4" t="s">
        <v>45</v>
      </c>
      <c r="E15" s="63" t="s">
        <v>116</v>
      </c>
      <c r="F15" s="64">
        <v>3</v>
      </c>
      <c r="G15" s="65">
        <v>5</v>
      </c>
      <c r="H15" s="71"/>
      <c r="I15" s="74">
        <f t="shared" si="3"/>
        <v>0</v>
      </c>
      <c r="J15" s="71">
        <f t="shared" si="6"/>
        <v>0</v>
      </c>
      <c r="K15" s="74">
        <f t="shared" si="7"/>
        <v>0</v>
      </c>
      <c r="L15" s="108"/>
      <c r="M15" s="108"/>
    </row>
    <row r="16" spans="1:13" ht="18" customHeight="1" x14ac:dyDescent="0.25">
      <c r="A16" s="94"/>
      <c r="B16" s="62"/>
      <c r="C16" s="3" t="s">
        <v>26</v>
      </c>
      <c r="D16" s="4" t="s">
        <v>14</v>
      </c>
      <c r="E16" s="63" t="s">
        <v>116</v>
      </c>
      <c r="F16" s="64">
        <v>6</v>
      </c>
      <c r="G16" s="65">
        <v>10</v>
      </c>
      <c r="H16" s="71"/>
      <c r="I16" s="74">
        <f t="shared" si="3"/>
        <v>0</v>
      </c>
      <c r="J16" s="71">
        <f t="shared" si="6"/>
        <v>0</v>
      </c>
      <c r="K16" s="74">
        <f t="shared" si="7"/>
        <v>0</v>
      </c>
      <c r="L16" s="108"/>
      <c r="M16" s="108"/>
    </row>
    <row r="17" spans="1:13" ht="18" customHeight="1" x14ac:dyDescent="0.25">
      <c r="A17" s="94"/>
      <c r="B17" s="62"/>
      <c r="C17" s="3" t="s">
        <v>38</v>
      </c>
      <c r="D17" s="4" t="s">
        <v>27</v>
      </c>
      <c r="E17" s="63" t="s">
        <v>115</v>
      </c>
      <c r="F17" s="64">
        <v>4</v>
      </c>
      <c r="G17" s="65"/>
      <c r="H17" s="71"/>
      <c r="I17" s="74">
        <f t="shared" si="3"/>
        <v>0</v>
      </c>
      <c r="J17" s="71">
        <f t="shared" ref="J17:J18" si="8">F17*H17</f>
        <v>0</v>
      </c>
      <c r="K17" s="74">
        <f t="shared" ref="K17:K18" si="9">F17*I17</f>
        <v>0</v>
      </c>
      <c r="L17" s="108"/>
      <c r="M17" s="108"/>
    </row>
    <row r="18" spans="1:13" ht="18" customHeight="1" x14ac:dyDescent="0.25">
      <c r="A18" s="94"/>
      <c r="B18" s="62"/>
      <c r="C18" s="3" t="s">
        <v>38</v>
      </c>
      <c r="D18" s="4" t="s">
        <v>29</v>
      </c>
      <c r="E18" s="63" t="s">
        <v>115</v>
      </c>
      <c r="F18" s="64">
        <v>5</v>
      </c>
      <c r="G18" s="65"/>
      <c r="H18" s="71"/>
      <c r="I18" s="74">
        <f t="shared" si="3"/>
        <v>0</v>
      </c>
      <c r="J18" s="71">
        <f t="shared" si="8"/>
        <v>0</v>
      </c>
      <c r="K18" s="74">
        <f t="shared" si="9"/>
        <v>0</v>
      </c>
      <c r="L18" s="108"/>
      <c r="M18" s="108"/>
    </row>
    <row r="19" spans="1:13" ht="18" customHeight="1" x14ac:dyDescent="0.25">
      <c r="A19" s="94"/>
      <c r="B19" s="62"/>
      <c r="C19" s="3" t="s">
        <v>38</v>
      </c>
      <c r="D19" s="4" t="s">
        <v>124</v>
      </c>
      <c r="E19" s="63" t="s">
        <v>116</v>
      </c>
      <c r="F19" s="64">
        <v>2</v>
      </c>
      <c r="G19" s="65">
        <v>3</v>
      </c>
      <c r="H19" s="71"/>
      <c r="I19" s="74">
        <f t="shared" si="3"/>
        <v>0</v>
      </c>
      <c r="J19" s="71">
        <f t="shared" ref="J19:J21" si="10">G19*H19</f>
        <v>0</v>
      </c>
      <c r="K19" s="74">
        <f t="shared" ref="K19:K21" si="11">G19*I19</f>
        <v>0</v>
      </c>
      <c r="L19" s="108"/>
      <c r="M19" s="108"/>
    </row>
    <row r="20" spans="1:13" ht="18" customHeight="1" x14ac:dyDescent="0.25">
      <c r="A20" s="94"/>
      <c r="B20" s="62"/>
      <c r="C20" s="3" t="s">
        <v>38</v>
      </c>
      <c r="D20" s="4" t="s">
        <v>30</v>
      </c>
      <c r="E20" s="63" t="s">
        <v>116</v>
      </c>
      <c r="F20" s="64">
        <v>7</v>
      </c>
      <c r="G20" s="65">
        <v>11</v>
      </c>
      <c r="H20" s="71"/>
      <c r="I20" s="74">
        <f t="shared" si="3"/>
        <v>0</v>
      </c>
      <c r="J20" s="71">
        <f t="shared" si="10"/>
        <v>0</v>
      </c>
      <c r="K20" s="74">
        <f t="shared" si="11"/>
        <v>0</v>
      </c>
      <c r="L20" s="108"/>
      <c r="M20" s="108"/>
    </row>
    <row r="21" spans="1:13" ht="18" customHeight="1" x14ac:dyDescent="0.25">
      <c r="A21" s="94"/>
      <c r="B21" s="62"/>
      <c r="C21" s="3" t="s">
        <v>38</v>
      </c>
      <c r="D21" s="4" t="s">
        <v>14</v>
      </c>
      <c r="E21" s="63" t="s">
        <v>116</v>
      </c>
      <c r="F21" s="64">
        <v>5</v>
      </c>
      <c r="G21" s="65">
        <v>8</v>
      </c>
      <c r="H21" s="71"/>
      <c r="I21" s="74">
        <f t="shared" si="3"/>
        <v>0</v>
      </c>
      <c r="J21" s="71">
        <f t="shared" si="10"/>
        <v>0</v>
      </c>
      <c r="K21" s="74">
        <f t="shared" si="11"/>
        <v>0</v>
      </c>
      <c r="L21" s="108"/>
      <c r="M21" s="108"/>
    </row>
    <row r="22" spans="1:13" ht="18" customHeight="1" x14ac:dyDescent="0.25">
      <c r="A22" s="94"/>
      <c r="B22" s="66"/>
      <c r="C22" s="95" t="s">
        <v>123</v>
      </c>
      <c r="D22" s="96"/>
      <c r="E22" s="67"/>
      <c r="F22" s="68">
        <f>SUM(F11:F21)</f>
        <v>46</v>
      </c>
      <c r="G22" s="77">
        <f>SUM(G11:G21)</f>
        <v>44</v>
      </c>
      <c r="H22" s="72"/>
      <c r="I22" s="75"/>
      <c r="J22" s="72">
        <f>SUM(J11:J21)</f>
        <v>0</v>
      </c>
      <c r="K22" s="75">
        <f>SUM(K11:K21)</f>
        <v>0</v>
      </c>
      <c r="L22" s="108"/>
      <c r="M22" s="108"/>
    </row>
    <row r="23" spans="1:13" ht="18" customHeight="1" x14ac:dyDescent="0.25">
      <c r="A23" s="94"/>
      <c r="B23" s="79" t="s">
        <v>125</v>
      </c>
      <c r="C23" s="3" t="s">
        <v>41</v>
      </c>
      <c r="D23" s="4" t="s">
        <v>27</v>
      </c>
      <c r="E23" s="63" t="s">
        <v>115</v>
      </c>
      <c r="F23" s="64">
        <v>1</v>
      </c>
      <c r="G23" s="65"/>
      <c r="H23" s="71"/>
      <c r="I23" s="74">
        <f t="shared" ref="I23:I32" si="12">H23*1.95583</f>
        <v>0</v>
      </c>
      <c r="J23" s="71">
        <f t="shared" ref="J23:J32" si="13">F23*H23</f>
        <v>0</v>
      </c>
      <c r="K23" s="74">
        <f t="shared" ref="K23:K32" si="14">F23*I23</f>
        <v>0</v>
      </c>
      <c r="L23" s="108"/>
      <c r="M23" s="108"/>
    </row>
    <row r="24" spans="1:13" ht="18" customHeight="1" x14ac:dyDescent="0.25">
      <c r="A24" s="94"/>
      <c r="B24" s="62"/>
      <c r="C24" s="3" t="s">
        <v>41</v>
      </c>
      <c r="D24" s="4" t="s">
        <v>29</v>
      </c>
      <c r="E24" s="63" t="s">
        <v>115</v>
      </c>
      <c r="F24" s="64">
        <v>1</v>
      </c>
      <c r="G24" s="65"/>
      <c r="H24" s="71"/>
      <c r="I24" s="74">
        <f t="shared" si="12"/>
        <v>0</v>
      </c>
      <c r="J24" s="71">
        <f t="shared" si="13"/>
        <v>0</v>
      </c>
      <c r="K24" s="74">
        <f t="shared" si="14"/>
        <v>0</v>
      </c>
      <c r="L24" s="108"/>
      <c r="M24" s="108"/>
    </row>
    <row r="25" spans="1:13" ht="18" customHeight="1" x14ac:dyDescent="0.25">
      <c r="A25" s="94"/>
      <c r="B25" s="62"/>
      <c r="C25" s="3" t="s">
        <v>32</v>
      </c>
      <c r="D25" s="4" t="s">
        <v>47</v>
      </c>
      <c r="E25" s="63" t="s">
        <v>115</v>
      </c>
      <c r="F25" s="64">
        <v>1</v>
      </c>
      <c r="G25" s="65"/>
      <c r="H25" s="71"/>
      <c r="I25" s="74">
        <f t="shared" si="12"/>
        <v>0</v>
      </c>
      <c r="J25" s="71">
        <f t="shared" si="13"/>
        <v>0</v>
      </c>
      <c r="K25" s="74">
        <f t="shared" si="14"/>
        <v>0</v>
      </c>
      <c r="L25" s="108"/>
      <c r="M25" s="108"/>
    </row>
    <row r="26" spans="1:13" ht="18" customHeight="1" x14ac:dyDescent="0.25">
      <c r="A26" s="94"/>
      <c r="B26" s="62"/>
      <c r="C26" s="3" t="s">
        <v>32</v>
      </c>
      <c r="D26" s="4" t="s">
        <v>127</v>
      </c>
      <c r="E26" s="63" t="s">
        <v>115</v>
      </c>
      <c r="F26" s="64">
        <v>1</v>
      </c>
      <c r="G26" s="65"/>
      <c r="H26" s="71"/>
      <c r="I26" s="74">
        <f t="shared" si="12"/>
        <v>0</v>
      </c>
      <c r="J26" s="71">
        <f t="shared" si="13"/>
        <v>0</v>
      </c>
      <c r="K26" s="74">
        <f t="shared" si="14"/>
        <v>0</v>
      </c>
      <c r="L26" s="108"/>
      <c r="M26" s="108"/>
    </row>
    <row r="27" spans="1:13" ht="18" customHeight="1" x14ac:dyDescent="0.25">
      <c r="A27" s="94"/>
      <c r="B27" s="62"/>
      <c r="C27" s="3" t="s">
        <v>32</v>
      </c>
      <c r="D27" s="4" t="s">
        <v>43</v>
      </c>
      <c r="E27" s="63" t="s">
        <v>115</v>
      </c>
      <c r="F27" s="64">
        <v>1</v>
      </c>
      <c r="G27" s="65"/>
      <c r="H27" s="71"/>
      <c r="I27" s="74">
        <f t="shared" si="12"/>
        <v>0</v>
      </c>
      <c r="J27" s="71">
        <f t="shared" si="13"/>
        <v>0</v>
      </c>
      <c r="K27" s="74">
        <f t="shared" si="14"/>
        <v>0</v>
      </c>
      <c r="L27" s="108"/>
      <c r="M27" s="108"/>
    </row>
    <row r="28" spans="1:13" ht="18" customHeight="1" x14ac:dyDescent="0.25">
      <c r="A28" s="94"/>
      <c r="B28" s="62"/>
      <c r="C28" s="3" t="s">
        <v>32</v>
      </c>
      <c r="D28" s="4" t="s">
        <v>27</v>
      </c>
      <c r="E28" s="63" t="s">
        <v>115</v>
      </c>
      <c r="F28" s="64">
        <v>22</v>
      </c>
      <c r="G28" s="65"/>
      <c r="H28" s="71"/>
      <c r="I28" s="74">
        <f t="shared" si="12"/>
        <v>0</v>
      </c>
      <c r="J28" s="71">
        <f t="shared" si="13"/>
        <v>0</v>
      </c>
      <c r="K28" s="74">
        <f t="shared" si="14"/>
        <v>0</v>
      </c>
      <c r="L28" s="108"/>
      <c r="M28" s="108"/>
    </row>
    <row r="29" spans="1:13" ht="18" customHeight="1" x14ac:dyDescent="0.25">
      <c r="A29" s="94"/>
      <c r="B29" s="62"/>
      <c r="C29" s="3" t="s">
        <v>32</v>
      </c>
      <c r="D29" s="4" t="s">
        <v>29</v>
      </c>
      <c r="E29" s="63" t="s">
        <v>115</v>
      </c>
      <c r="F29" s="64">
        <v>2</v>
      </c>
      <c r="G29" s="65"/>
      <c r="H29" s="71"/>
      <c r="I29" s="74">
        <f t="shared" si="12"/>
        <v>0</v>
      </c>
      <c r="J29" s="71">
        <f t="shared" si="13"/>
        <v>0</v>
      </c>
      <c r="K29" s="74">
        <f t="shared" si="14"/>
        <v>0</v>
      </c>
      <c r="L29" s="108"/>
      <c r="M29" s="108"/>
    </row>
    <row r="30" spans="1:13" ht="18" customHeight="1" x14ac:dyDescent="0.25">
      <c r="A30" s="94"/>
      <c r="B30" s="62"/>
      <c r="C30" s="3" t="s">
        <v>33</v>
      </c>
      <c r="D30" s="4" t="s">
        <v>43</v>
      </c>
      <c r="E30" s="63" t="s">
        <v>115</v>
      </c>
      <c r="F30" s="64">
        <v>1</v>
      </c>
      <c r="G30" s="65"/>
      <c r="H30" s="71"/>
      <c r="I30" s="74">
        <f t="shared" si="12"/>
        <v>0</v>
      </c>
      <c r="J30" s="71">
        <f t="shared" si="13"/>
        <v>0</v>
      </c>
      <c r="K30" s="74">
        <f t="shared" si="14"/>
        <v>0</v>
      </c>
      <c r="L30" s="108"/>
      <c r="M30" s="108"/>
    </row>
    <row r="31" spans="1:13" ht="18" customHeight="1" x14ac:dyDescent="0.25">
      <c r="A31" s="94"/>
      <c r="B31" s="62"/>
      <c r="C31" s="3" t="s">
        <v>33</v>
      </c>
      <c r="D31" s="4" t="s">
        <v>27</v>
      </c>
      <c r="E31" s="63" t="s">
        <v>115</v>
      </c>
      <c r="F31" s="64">
        <v>6</v>
      </c>
      <c r="G31" s="65"/>
      <c r="H31" s="71"/>
      <c r="I31" s="74">
        <f t="shared" si="12"/>
        <v>0</v>
      </c>
      <c r="J31" s="71">
        <f t="shared" si="13"/>
        <v>0</v>
      </c>
      <c r="K31" s="74">
        <f t="shared" si="14"/>
        <v>0</v>
      </c>
      <c r="L31" s="108"/>
      <c r="M31" s="108"/>
    </row>
    <row r="32" spans="1:13" ht="18" customHeight="1" x14ac:dyDescent="0.25">
      <c r="A32" s="94"/>
      <c r="B32" s="62"/>
      <c r="C32" s="3" t="s">
        <v>33</v>
      </c>
      <c r="D32" s="4" t="s">
        <v>29</v>
      </c>
      <c r="E32" s="63" t="s">
        <v>115</v>
      </c>
      <c r="F32" s="64">
        <v>1</v>
      </c>
      <c r="G32" s="65"/>
      <c r="H32" s="71"/>
      <c r="I32" s="74">
        <f t="shared" si="12"/>
        <v>0</v>
      </c>
      <c r="J32" s="71">
        <f t="shared" si="13"/>
        <v>0</v>
      </c>
      <c r="K32" s="74">
        <f t="shared" si="14"/>
        <v>0</v>
      </c>
      <c r="L32" s="108"/>
      <c r="M32" s="108"/>
    </row>
    <row r="33" spans="1:13" ht="18" customHeight="1" x14ac:dyDescent="0.25">
      <c r="A33" s="94"/>
      <c r="B33" s="66"/>
      <c r="C33" s="95" t="s">
        <v>126</v>
      </c>
      <c r="D33" s="96"/>
      <c r="E33" s="67"/>
      <c r="F33" s="68">
        <f>SUM(F23:F32)</f>
        <v>37</v>
      </c>
      <c r="G33" s="77">
        <f>SUM(G23:G32)</f>
        <v>0</v>
      </c>
      <c r="H33" s="72"/>
      <c r="I33" s="75"/>
      <c r="J33" s="72">
        <f>SUM(J23:J32)</f>
        <v>0</v>
      </c>
      <c r="K33" s="75">
        <f>SUM(K23:K32)</f>
        <v>0</v>
      </c>
      <c r="L33" s="108"/>
      <c r="M33" s="108"/>
    </row>
    <row r="34" spans="1:13" ht="18" customHeight="1" x14ac:dyDescent="0.25">
      <c r="A34" s="94"/>
      <c r="B34" s="79" t="s">
        <v>128</v>
      </c>
      <c r="C34" s="3" t="s">
        <v>32</v>
      </c>
      <c r="D34" s="4" t="s">
        <v>47</v>
      </c>
      <c r="E34" s="63" t="s">
        <v>115</v>
      </c>
      <c r="F34" s="64">
        <v>1</v>
      </c>
      <c r="G34" s="65"/>
      <c r="H34" s="71"/>
      <c r="I34" s="74">
        <f t="shared" ref="I34:I45" si="15">H34*1.95583</f>
        <v>0</v>
      </c>
      <c r="J34" s="71">
        <f t="shared" ref="J34:J45" si="16">F34*H34</f>
        <v>0</v>
      </c>
      <c r="K34" s="74">
        <f t="shared" ref="K34:K45" si="17">F34*I34</f>
        <v>0</v>
      </c>
      <c r="L34" s="108"/>
      <c r="M34" s="108"/>
    </row>
    <row r="35" spans="1:13" ht="18" customHeight="1" x14ac:dyDescent="0.25">
      <c r="A35" s="94"/>
      <c r="B35" s="62"/>
      <c r="C35" s="3" t="s">
        <v>32</v>
      </c>
      <c r="D35" s="4" t="s">
        <v>127</v>
      </c>
      <c r="E35" s="63" t="s">
        <v>115</v>
      </c>
      <c r="F35" s="64">
        <v>1</v>
      </c>
      <c r="G35" s="65"/>
      <c r="H35" s="71"/>
      <c r="I35" s="74">
        <f t="shared" si="15"/>
        <v>0</v>
      </c>
      <c r="J35" s="71">
        <f t="shared" si="16"/>
        <v>0</v>
      </c>
      <c r="K35" s="74">
        <f t="shared" si="17"/>
        <v>0</v>
      </c>
      <c r="L35" s="108"/>
      <c r="M35" s="108"/>
    </row>
    <row r="36" spans="1:13" ht="18" customHeight="1" x14ac:dyDescent="0.25">
      <c r="A36" s="94"/>
      <c r="B36" s="62"/>
      <c r="C36" s="3" t="s">
        <v>32</v>
      </c>
      <c r="D36" s="4" t="s">
        <v>43</v>
      </c>
      <c r="E36" s="63" t="s">
        <v>115</v>
      </c>
      <c r="F36" s="64">
        <v>0</v>
      </c>
      <c r="G36" s="65"/>
      <c r="H36" s="71"/>
      <c r="I36" s="74">
        <f t="shared" si="15"/>
        <v>0</v>
      </c>
      <c r="J36" s="71">
        <f t="shared" si="16"/>
        <v>0</v>
      </c>
      <c r="K36" s="74">
        <f t="shared" si="17"/>
        <v>0</v>
      </c>
      <c r="L36" s="108"/>
      <c r="M36" s="108"/>
    </row>
    <row r="37" spans="1:13" ht="18" customHeight="1" x14ac:dyDescent="0.25">
      <c r="A37" s="94"/>
      <c r="B37" s="62"/>
      <c r="C37" s="3" t="s">
        <v>32</v>
      </c>
      <c r="D37" s="4" t="s">
        <v>27</v>
      </c>
      <c r="E37" s="63" t="s">
        <v>115</v>
      </c>
      <c r="F37" s="64">
        <v>10</v>
      </c>
      <c r="G37" s="65"/>
      <c r="H37" s="71"/>
      <c r="I37" s="74">
        <f t="shared" si="15"/>
        <v>0</v>
      </c>
      <c r="J37" s="71">
        <f t="shared" si="16"/>
        <v>0</v>
      </c>
      <c r="K37" s="74">
        <f t="shared" si="17"/>
        <v>0</v>
      </c>
      <c r="L37" s="108"/>
      <c r="M37" s="108"/>
    </row>
    <row r="38" spans="1:13" ht="18" customHeight="1" x14ac:dyDescent="0.25">
      <c r="A38" s="94"/>
      <c r="B38" s="62"/>
      <c r="C38" s="3" t="s">
        <v>32</v>
      </c>
      <c r="D38" s="4" t="s">
        <v>29</v>
      </c>
      <c r="E38" s="63" t="s">
        <v>115</v>
      </c>
      <c r="F38" s="64">
        <v>1</v>
      </c>
      <c r="G38" s="65"/>
      <c r="H38" s="71"/>
      <c r="I38" s="74">
        <f t="shared" si="15"/>
        <v>0</v>
      </c>
      <c r="J38" s="71">
        <f t="shared" si="16"/>
        <v>0</v>
      </c>
      <c r="K38" s="74">
        <f t="shared" si="17"/>
        <v>0</v>
      </c>
      <c r="L38" s="108"/>
      <c r="M38" s="108"/>
    </row>
    <row r="39" spans="1:13" ht="18" customHeight="1" x14ac:dyDescent="0.25">
      <c r="A39" s="94"/>
      <c r="B39" s="62"/>
      <c r="C39" s="3" t="s">
        <v>33</v>
      </c>
      <c r="D39" s="4" t="s">
        <v>43</v>
      </c>
      <c r="E39" s="63" t="s">
        <v>115</v>
      </c>
      <c r="F39" s="64">
        <v>2</v>
      </c>
      <c r="G39" s="65"/>
      <c r="H39" s="71"/>
      <c r="I39" s="74">
        <f t="shared" si="15"/>
        <v>0</v>
      </c>
      <c r="J39" s="71">
        <f t="shared" si="16"/>
        <v>0</v>
      </c>
      <c r="K39" s="74">
        <f t="shared" si="17"/>
        <v>0</v>
      </c>
      <c r="L39" s="108"/>
      <c r="M39" s="108"/>
    </row>
    <row r="40" spans="1:13" ht="18" customHeight="1" x14ac:dyDescent="0.25">
      <c r="A40" s="94"/>
      <c r="B40" s="62"/>
      <c r="C40" s="3" t="s">
        <v>33</v>
      </c>
      <c r="D40" s="4" t="s">
        <v>27</v>
      </c>
      <c r="E40" s="63" t="s">
        <v>115</v>
      </c>
      <c r="F40" s="64">
        <v>8</v>
      </c>
      <c r="G40" s="65"/>
      <c r="H40" s="71"/>
      <c r="I40" s="74">
        <f t="shared" si="15"/>
        <v>0</v>
      </c>
      <c r="J40" s="71">
        <f t="shared" si="16"/>
        <v>0</v>
      </c>
      <c r="K40" s="74">
        <f t="shared" si="17"/>
        <v>0</v>
      </c>
      <c r="L40" s="108"/>
      <c r="M40" s="108"/>
    </row>
    <row r="41" spans="1:13" ht="18" customHeight="1" x14ac:dyDescent="0.25">
      <c r="A41" s="94"/>
      <c r="B41" s="62"/>
      <c r="C41" s="3" t="s">
        <v>33</v>
      </c>
      <c r="D41" s="4" t="s">
        <v>29</v>
      </c>
      <c r="E41" s="63" t="s">
        <v>115</v>
      </c>
      <c r="F41" s="64">
        <v>1</v>
      </c>
      <c r="G41" s="65"/>
      <c r="H41" s="71"/>
      <c r="I41" s="74">
        <f t="shared" si="15"/>
        <v>0</v>
      </c>
      <c r="J41" s="71">
        <f t="shared" si="16"/>
        <v>0</v>
      </c>
      <c r="K41" s="74">
        <f t="shared" si="17"/>
        <v>0</v>
      </c>
      <c r="L41" s="108"/>
      <c r="M41" s="108"/>
    </row>
    <row r="42" spans="1:13" ht="18" customHeight="1" x14ac:dyDescent="0.25">
      <c r="A42" s="94"/>
      <c r="B42" s="62"/>
      <c r="C42" s="3" t="s">
        <v>21</v>
      </c>
      <c r="D42" s="4" t="s">
        <v>44</v>
      </c>
      <c r="E42" s="63" t="s">
        <v>115</v>
      </c>
      <c r="F42" s="64">
        <v>3</v>
      </c>
      <c r="G42" s="65"/>
      <c r="H42" s="71"/>
      <c r="I42" s="74">
        <f t="shared" si="15"/>
        <v>0</v>
      </c>
      <c r="J42" s="71">
        <f t="shared" si="16"/>
        <v>0</v>
      </c>
      <c r="K42" s="74">
        <f t="shared" si="17"/>
        <v>0</v>
      </c>
      <c r="L42" s="108"/>
      <c r="M42" s="108"/>
    </row>
    <row r="43" spans="1:13" ht="18" customHeight="1" x14ac:dyDescent="0.25">
      <c r="A43" s="94"/>
      <c r="B43" s="62"/>
      <c r="C43" s="3" t="s">
        <v>21</v>
      </c>
      <c r="D43" s="4" t="s">
        <v>43</v>
      </c>
      <c r="E43" s="63" t="s">
        <v>115</v>
      </c>
      <c r="F43" s="64">
        <v>1</v>
      </c>
      <c r="G43" s="65"/>
      <c r="H43" s="71"/>
      <c r="I43" s="74">
        <f t="shared" si="15"/>
        <v>0</v>
      </c>
      <c r="J43" s="71">
        <f t="shared" si="16"/>
        <v>0</v>
      </c>
      <c r="K43" s="74">
        <f t="shared" si="17"/>
        <v>0</v>
      </c>
      <c r="L43" s="108"/>
      <c r="M43" s="108"/>
    </row>
    <row r="44" spans="1:13" ht="18" customHeight="1" x14ac:dyDescent="0.25">
      <c r="A44" s="94"/>
      <c r="B44" s="62"/>
      <c r="C44" s="3" t="s">
        <v>21</v>
      </c>
      <c r="D44" s="4" t="s">
        <v>27</v>
      </c>
      <c r="E44" s="63" t="s">
        <v>115</v>
      </c>
      <c r="F44" s="64">
        <v>26</v>
      </c>
      <c r="G44" s="65"/>
      <c r="H44" s="71"/>
      <c r="I44" s="74">
        <f t="shared" si="15"/>
        <v>0</v>
      </c>
      <c r="J44" s="71">
        <f t="shared" si="16"/>
        <v>0</v>
      </c>
      <c r="K44" s="74">
        <f t="shared" si="17"/>
        <v>0</v>
      </c>
      <c r="L44" s="108"/>
      <c r="M44" s="108"/>
    </row>
    <row r="45" spans="1:13" ht="18" customHeight="1" x14ac:dyDescent="0.25">
      <c r="A45" s="94"/>
      <c r="B45" s="62"/>
      <c r="C45" s="3" t="s">
        <v>21</v>
      </c>
      <c r="D45" s="4" t="s">
        <v>29</v>
      </c>
      <c r="E45" s="63" t="s">
        <v>115</v>
      </c>
      <c r="F45" s="64">
        <v>2</v>
      </c>
      <c r="G45" s="65"/>
      <c r="H45" s="71"/>
      <c r="I45" s="74">
        <f t="shared" si="15"/>
        <v>0</v>
      </c>
      <c r="J45" s="71">
        <f t="shared" si="16"/>
        <v>0</v>
      </c>
      <c r="K45" s="74">
        <f t="shared" si="17"/>
        <v>0</v>
      </c>
      <c r="L45" s="108"/>
      <c r="M45" s="108"/>
    </row>
    <row r="46" spans="1:13" ht="18" customHeight="1" x14ac:dyDescent="0.25">
      <c r="A46" s="94"/>
      <c r="B46" s="66"/>
      <c r="C46" s="95" t="s">
        <v>129</v>
      </c>
      <c r="D46" s="96"/>
      <c r="E46" s="67"/>
      <c r="F46" s="68">
        <f>SUM(F34:F45)</f>
        <v>56</v>
      </c>
      <c r="G46" s="77">
        <f>SUM(G34:G45)</f>
        <v>0</v>
      </c>
      <c r="H46" s="72"/>
      <c r="I46" s="75"/>
      <c r="J46" s="72">
        <f>SUM(J34:J45)</f>
        <v>0</v>
      </c>
      <c r="K46" s="75">
        <f>SUM(K34:K45)</f>
        <v>0</v>
      </c>
      <c r="L46" s="108"/>
      <c r="M46" s="108"/>
    </row>
    <row r="47" spans="1:13" ht="18" customHeight="1" x14ac:dyDescent="0.25">
      <c r="A47" s="94"/>
      <c r="B47" s="79" t="s">
        <v>130</v>
      </c>
      <c r="C47" s="3" t="s">
        <v>41</v>
      </c>
      <c r="D47" s="4" t="s">
        <v>47</v>
      </c>
      <c r="E47" s="63" t="s">
        <v>115</v>
      </c>
      <c r="F47" s="64">
        <v>1</v>
      </c>
      <c r="G47" s="65"/>
      <c r="H47" s="71"/>
      <c r="I47" s="74">
        <f t="shared" ref="I47:I69" si="18">H47*1.95583</f>
        <v>0</v>
      </c>
      <c r="J47" s="71">
        <f t="shared" ref="J47:J52" si="19">F47*H47</f>
        <v>0</v>
      </c>
      <c r="K47" s="74">
        <f t="shared" ref="K47:K52" si="20">F47*I47</f>
        <v>0</v>
      </c>
      <c r="L47" s="108"/>
      <c r="M47" s="108"/>
    </row>
    <row r="48" spans="1:13" ht="18" customHeight="1" x14ac:dyDescent="0.25">
      <c r="A48" s="94"/>
      <c r="B48" s="62"/>
      <c r="C48" s="3" t="s">
        <v>41</v>
      </c>
      <c r="D48" s="4" t="s">
        <v>127</v>
      </c>
      <c r="E48" s="63" t="s">
        <v>115</v>
      </c>
      <c r="F48" s="64">
        <v>1</v>
      </c>
      <c r="G48" s="65"/>
      <c r="H48" s="71"/>
      <c r="I48" s="74">
        <f t="shared" si="18"/>
        <v>0</v>
      </c>
      <c r="J48" s="71">
        <f t="shared" si="19"/>
        <v>0</v>
      </c>
      <c r="K48" s="74">
        <f t="shared" si="20"/>
        <v>0</v>
      </c>
      <c r="L48" s="108"/>
      <c r="M48" s="108"/>
    </row>
    <row r="49" spans="1:13" ht="18" customHeight="1" x14ac:dyDescent="0.25">
      <c r="A49" s="94"/>
      <c r="B49" s="62"/>
      <c r="C49" s="3" t="s">
        <v>41</v>
      </c>
      <c r="D49" s="4" t="s">
        <v>43</v>
      </c>
      <c r="E49" s="63" t="s">
        <v>115</v>
      </c>
      <c r="F49" s="64">
        <v>1</v>
      </c>
      <c r="G49" s="65"/>
      <c r="H49" s="71"/>
      <c r="I49" s="74">
        <f t="shared" si="18"/>
        <v>0</v>
      </c>
      <c r="J49" s="71">
        <f t="shared" si="19"/>
        <v>0</v>
      </c>
      <c r="K49" s="74">
        <f t="shared" si="20"/>
        <v>0</v>
      </c>
      <c r="L49" s="108"/>
      <c r="M49" s="108"/>
    </row>
    <row r="50" spans="1:13" ht="18" customHeight="1" x14ac:dyDescent="0.25">
      <c r="A50" s="94"/>
      <c r="B50" s="62"/>
      <c r="C50" s="3" t="s">
        <v>41</v>
      </c>
      <c r="D50" s="4" t="s">
        <v>27</v>
      </c>
      <c r="E50" s="63" t="s">
        <v>115</v>
      </c>
      <c r="F50" s="64">
        <v>3</v>
      </c>
      <c r="G50" s="65"/>
      <c r="H50" s="71"/>
      <c r="I50" s="74">
        <f t="shared" si="18"/>
        <v>0</v>
      </c>
      <c r="J50" s="71">
        <f t="shared" si="19"/>
        <v>0</v>
      </c>
      <c r="K50" s="74">
        <f t="shared" si="20"/>
        <v>0</v>
      </c>
      <c r="L50" s="108"/>
      <c r="M50" s="108"/>
    </row>
    <row r="51" spans="1:13" ht="18" customHeight="1" x14ac:dyDescent="0.25">
      <c r="A51" s="94"/>
      <c r="B51" s="62"/>
      <c r="C51" s="3" t="s">
        <v>41</v>
      </c>
      <c r="D51" s="4" t="s">
        <v>29</v>
      </c>
      <c r="E51" s="63" t="s">
        <v>115</v>
      </c>
      <c r="F51" s="64">
        <v>1</v>
      </c>
      <c r="G51" s="65"/>
      <c r="H51" s="71"/>
      <c r="I51" s="74">
        <f t="shared" si="18"/>
        <v>0</v>
      </c>
      <c r="J51" s="71">
        <f t="shared" si="19"/>
        <v>0</v>
      </c>
      <c r="K51" s="74">
        <f t="shared" si="20"/>
        <v>0</v>
      </c>
      <c r="L51" s="108"/>
      <c r="M51" s="108"/>
    </row>
    <row r="52" spans="1:13" ht="18" customHeight="1" x14ac:dyDescent="0.25">
      <c r="A52" s="94"/>
      <c r="B52" s="62"/>
      <c r="C52" s="3" t="s">
        <v>41</v>
      </c>
      <c r="D52" s="4" t="s">
        <v>46</v>
      </c>
      <c r="E52" s="63" t="s">
        <v>115</v>
      </c>
      <c r="F52" s="64">
        <v>11</v>
      </c>
      <c r="G52" s="65"/>
      <c r="H52" s="71"/>
      <c r="I52" s="74">
        <f t="shared" si="18"/>
        <v>0</v>
      </c>
      <c r="J52" s="71">
        <f t="shared" si="19"/>
        <v>0</v>
      </c>
      <c r="K52" s="74">
        <f t="shared" si="20"/>
        <v>0</v>
      </c>
      <c r="L52" s="108"/>
      <c r="M52" s="108"/>
    </row>
    <row r="53" spans="1:13" ht="18" customHeight="1" x14ac:dyDescent="0.25">
      <c r="A53" s="94"/>
      <c r="B53" s="62"/>
      <c r="C53" s="3" t="s">
        <v>41</v>
      </c>
      <c r="D53" s="4" t="s">
        <v>12</v>
      </c>
      <c r="E53" s="63" t="s">
        <v>116</v>
      </c>
      <c r="F53" s="64">
        <v>8</v>
      </c>
      <c r="G53" s="65">
        <v>13</v>
      </c>
      <c r="H53" s="71"/>
      <c r="I53" s="74">
        <f t="shared" si="18"/>
        <v>0</v>
      </c>
      <c r="J53" s="71">
        <f>G53*H53</f>
        <v>0</v>
      </c>
      <c r="K53" s="74">
        <f>G53*I53</f>
        <v>0</v>
      </c>
      <c r="L53" s="108"/>
      <c r="M53" s="108"/>
    </row>
    <row r="54" spans="1:13" ht="18" customHeight="1" x14ac:dyDescent="0.25">
      <c r="A54" s="94"/>
      <c r="B54" s="62"/>
      <c r="C54" s="3" t="s">
        <v>32</v>
      </c>
      <c r="D54" s="4" t="s">
        <v>47</v>
      </c>
      <c r="E54" s="63" t="s">
        <v>115</v>
      </c>
      <c r="F54" s="64">
        <v>4</v>
      </c>
      <c r="G54" s="65"/>
      <c r="H54" s="71"/>
      <c r="I54" s="74">
        <f t="shared" si="18"/>
        <v>0</v>
      </c>
      <c r="J54" s="71">
        <f t="shared" ref="J54:J59" si="21">F54*H54</f>
        <v>0</v>
      </c>
      <c r="K54" s="74">
        <f t="shared" ref="K54:K59" si="22">F54*I54</f>
        <v>0</v>
      </c>
      <c r="L54" s="108"/>
      <c r="M54" s="108"/>
    </row>
    <row r="55" spans="1:13" ht="18" customHeight="1" x14ac:dyDescent="0.25">
      <c r="A55" s="94"/>
      <c r="B55" s="62"/>
      <c r="C55" s="3" t="s">
        <v>32</v>
      </c>
      <c r="D55" s="4" t="s">
        <v>127</v>
      </c>
      <c r="E55" s="63" t="s">
        <v>115</v>
      </c>
      <c r="F55" s="64">
        <v>5</v>
      </c>
      <c r="G55" s="65"/>
      <c r="H55" s="71"/>
      <c r="I55" s="74">
        <f t="shared" si="18"/>
        <v>0</v>
      </c>
      <c r="J55" s="71">
        <f t="shared" si="21"/>
        <v>0</v>
      </c>
      <c r="K55" s="74">
        <f t="shared" si="22"/>
        <v>0</v>
      </c>
      <c r="L55" s="108"/>
      <c r="M55" s="108"/>
    </row>
    <row r="56" spans="1:13" ht="18" customHeight="1" x14ac:dyDescent="0.25">
      <c r="A56" s="94"/>
      <c r="B56" s="62"/>
      <c r="C56" s="3" t="s">
        <v>32</v>
      </c>
      <c r="D56" s="4" t="s">
        <v>43</v>
      </c>
      <c r="E56" s="63" t="s">
        <v>115</v>
      </c>
      <c r="F56" s="64">
        <v>4</v>
      </c>
      <c r="G56" s="65"/>
      <c r="H56" s="71"/>
      <c r="I56" s="74">
        <f t="shared" si="18"/>
        <v>0</v>
      </c>
      <c r="J56" s="71">
        <f t="shared" si="21"/>
        <v>0</v>
      </c>
      <c r="K56" s="74">
        <f t="shared" si="22"/>
        <v>0</v>
      </c>
      <c r="L56" s="108"/>
      <c r="M56" s="108"/>
    </row>
    <row r="57" spans="1:13" ht="18" customHeight="1" x14ac:dyDescent="0.25">
      <c r="A57" s="94"/>
      <c r="B57" s="62"/>
      <c r="C57" s="3" t="s">
        <v>32</v>
      </c>
      <c r="D57" s="4" t="s">
        <v>27</v>
      </c>
      <c r="E57" s="63" t="s">
        <v>115</v>
      </c>
      <c r="F57" s="64">
        <v>82</v>
      </c>
      <c r="G57" s="65"/>
      <c r="H57" s="71"/>
      <c r="I57" s="74">
        <f t="shared" si="18"/>
        <v>0</v>
      </c>
      <c r="J57" s="71">
        <f t="shared" si="21"/>
        <v>0</v>
      </c>
      <c r="K57" s="74">
        <f t="shared" si="22"/>
        <v>0</v>
      </c>
      <c r="L57" s="108"/>
      <c r="M57" s="108"/>
    </row>
    <row r="58" spans="1:13" ht="18" customHeight="1" x14ac:dyDescent="0.25">
      <c r="A58" s="94"/>
      <c r="B58" s="62"/>
      <c r="C58" s="3" t="s">
        <v>32</v>
      </c>
      <c r="D58" s="4" t="s">
        <v>29</v>
      </c>
      <c r="E58" s="63" t="s">
        <v>115</v>
      </c>
      <c r="F58" s="64">
        <v>5</v>
      </c>
      <c r="G58" s="65"/>
      <c r="H58" s="71"/>
      <c r="I58" s="74">
        <f t="shared" si="18"/>
        <v>0</v>
      </c>
      <c r="J58" s="71">
        <f t="shared" si="21"/>
        <v>0</v>
      </c>
      <c r="K58" s="74">
        <f t="shared" si="22"/>
        <v>0</v>
      </c>
      <c r="L58" s="108"/>
      <c r="M58" s="108"/>
    </row>
    <row r="59" spans="1:13" ht="18" customHeight="1" x14ac:dyDescent="0.25">
      <c r="A59" s="94"/>
      <c r="B59" s="62"/>
      <c r="C59" s="3" t="s">
        <v>32</v>
      </c>
      <c r="D59" s="4" t="s">
        <v>46</v>
      </c>
      <c r="E59" s="63" t="s">
        <v>115</v>
      </c>
      <c r="F59" s="64">
        <v>21</v>
      </c>
      <c r="G59" s="65"/>
      <c r="H59" s="71"/>
      <c r="I59" s="74">
        <f t="shared" si="18"/>
        <v>0</v>
      </c>
      <c r="J59" s="71">
        <f t="shared" si="21"/>
        <v>0</v>
      </c>
      <c r="K59" s="74">
        <f t="shared" si="22"/>
        <v>0</v>
      </c>
      <c r="L59" s="108"/>
      <c r="M59" s="108"/>
    </row>
    <row r="60" spans="1:13" ht="18" customHeight="1" x14ac:dyDescent="0.25">
      <c r="A60" s="94"/>
      <c r="B60" s="62"/>
      <c r="C60" s="3" t="s">
        <v>32</v>
      </c>
      <c r="D60" s="4" t="s">
        <v>12</v>
      </c>
      <c r="E60" s="63" t="s">
        <v>116</v>
      </c>
      <c r="F60" s="64">
        <v>22</v>
      </c>
      <c r="G60" s="65">
        <v>37</v>
      </c>
      <c r="H60" s="71"/>
      <c r="I60" s="74">
        <f t="shared" si="18"/>
        <v>0</v>
      </c>
      <c r="J60" s="71">
        <f>G60*H60</f>
        <v>0</v>
      </c>
      <c r="K60" s="74">
        <f>G60*I60</f>
        <v>0</v>
      </c>
      <c r="L60" s="108"/>
      <c r="M60" s="108"/>
    </row>
    <row r="61" spans="1:13" ht="18" customHeight="1" x14ac:dyDescent="0.25">
      <c r="A61" s="94"/>
      <c r="B61" s="62"/>
      <c r="C61" s="3" t="s">
        <v>33</v>
      </c>
      <c r="D61" s="4" t="s">
        <v>43</v>
      </c>
      <c r="E61" s="63" t="s">
        <v>115</v>
      </c>
      <c r="F61" s="64">
        <v>1</v>
      </c>
      <c r="G61" s="65"/>
      <c r="H61" s="71"/>
      <c r="I61" s="74">
        <f t="shared" si="18"/>
        <v>0</v>
      </c>
      <c r="J61" s="71">
        <f t="shared" ref="J61:J64" si="23">F61*H61</f>
        <v>0</v>
      </c>
      <c r="K61" s="74">
        <f t="shared" ref="K61:K64" si="24">F61*I61</f>
        <v>0</v>
      </c>
      <c r="L61" s="108"/>
      <c r="M61" s="108"/>
    </row>
    <row r="62" spans="1:13" ht="18" customHeight="1" x14ac:dyDescent="0.25">
      <c r="A62" s="94"/>
      <c r="B62" s="62"/>
      <c r="C62" s="3" t="s">
        <v>33</v>
      </c>
      <c r="D62" s="4" t="s">
        <v>27</v>
      </c>
      <c r="E62" s="63" t="s">
        <v>115</v>
      </c>
      <c r="F62" s="64">
        <v>1</v>
      </c>
      <c r="G62" s="65"/>
      <c r="H62" s="71"/>
      <c r="I62" s="74">
        <f t="shared" si="18"/>
        <v>0</v>
      </c>
      <c r="J62" s="71">
        <f t="shared" si="23"/>
        <v>0</v>
      </c>
      <c r="K62" s="74">
        <f t="shared" si="24"/>
        <v>0</v>
      </c>
      <c r="L62" s="108"/>
      <c r="M62" s="108"/>
    </row>
    <row r="63" spans="1:13" ht="18" customHeight="1" x14ac:dyDescent="0.25">
      <c r="A63" s="94"/>
      <c r="B63" s="62"/>
      <c r="C63" s="3" t="s">
        <v>33</v>
      </c>
      <c r="D63" s="4" t="s">
        <v>29</v>
      </c>
      <c r="E63" s="63" t="s">
        <v>115</v>
      </c>
      <c r="F63" s="64">
        <v>1</v>
      </c>
      <c r="G63" s="65"/>
      <c r="H63" s="71"/>
      <c r="I63" s="74">
        <f t="shared" si="18"/>
        <v>0</v>
      </c>
      <c r="J63" s="71">
        <f t="shared" si="23"/>
        <v>0</v>
      </c>
      <c r="K63" s="74">
        <f t="shared" si="24"/>
        <v>0</v>
      </c>
      <c r="L63" s="108"/>
      <c r="M63" s="108"/>
    </row>
    <row r="64" spans="1:13" ht="18" customHeight="1" x14ac:dyDescent="0.25">
      <c r="A64" s="94"/>
      <c r="B64" s="62"/>
      <c r="C64" s="3" t="s">
        <v>33</v>
      </c>
      <c r="D64" s="4" t="s">
        <v>46</v>
      </c>
      <c r="E64" s="63" t="s">
        <v>115</v>
      </c>
      <c r="F64" s="64">
        <v>6</v>
      </c>
      <c r="G64" s="65"/>
      <c r="H64" s="71"/>
      <c r="I64" s="74">
        <f t="shared" si="18"/>
        <v>0</v>
      </c>
      <c r="J64" s="71">
        <f t="shared" si="23"/>
        <v>0</v>
      </c>
      <c r="K64" s="74">
        <f t="shared" si="24"/>
        <v>0</v>
      </c>
      <c r="L64" s="108"/>
      <c r="M64" s="108"/>
    </row>
    <row r="65" spans="1:13" ht="18" customHeight="1" x14ac:dyDescent="0.25">
      <c r="A65" s="94"/>
      <c r="B65" s="62"/>
      <c r="C65" s="3" t="s">
        <v>33</v>
      </c>
      <c r="D65" s="4" t="s">
        <v>12</v>
      </c>
      <c r="E65" s="63" t="s">
        <v>116</v>
      </c>
      <c r="F65" s="64">
        <v>8</v>
      </c>
      <c r="G65" s="65">
        <v>13</v>
      </c>
      <c r="H65" s="71"/>
      <c r="I65" s="74">
        <f t="shared" si="18"/>
        <v>0</v>
      </c>
      <c r="J65" s="71">
        <f>G65*H65</f>
        <v>0</v>
      </c>
      <c r="K65" s="74">
        <f>G65*I65</f>
        <v>0</v>
      </c>
      <c r="L65" s="108"/>
      <c r="M65" s="108"/>
    </row>
    <row r="66" spans="1:13" ht="18" customHeight="1" x14ac:dyDescent="0.25">
      <c r="A66" s="94"/>
      <c r="B66" s="62"/>
      <c r="C66" s="3" t="s">
        <v>21</v>
      </c>
      <c r="D66" s="4" t="s">
        <v>46</v>
      </c>
      <c r="E66" s="63" t="s">
        <v>115</v>
      </c>
      <c r="F66" s="64">
        <v>7</v>
      </c>
      <c r="G66" s="65"/>
      <c r="H66" s="71"/>
      <c r="I66" s="74">
        <f t="shared" si="18"/>
        <v>0</v>
      </c>
      <c r="J66" s="71">
        <f>F66*H66</f>
        <v>0</v>
      </c>
      <c r="K66" s="74">
        <f>F66*I66</f>
        <v>0</v>
      </c>
      <c r="L66" s="108"/>
      <c r="M66" s="108"/>
    </row>
    <row r="67" spans="1:13" ht="18" customHeight="1" x14ac:dyDescent="0.25">
      <c r="A67" s="94"/>
      <c r="B67" s="62"/>
      <c r="C67" s="3" t="s">
        <v>21</v>
      </c>
      <c r="D67" s="4" t="s">
        <v>12</v>
      </c>
      <c r="E67" s="63" t="s">
        <v>116</v>
      </c>
      <c r="F67" s="64">
        <v>7</v>
      </c>
      <c r="G67" s="65">
        <v>12</v>
      </c>
      <c r="H67" s="71"/>
      <c r="I67" s="74">
        <f t="shared" si="18"/>
        <v>0</v>
      </c>
      <c r="J67" s="71">
        <f>G67*H67</f>
        <v>0</v>
      </c>
      <c r="K67" s="74">
        <f>G67*I67</f>
        <v>0</v>
      </c>
      <c r="L67" s="108"/>
      <c r="M67" s="108"/>
    </row>
    <row r="68" spans="1:13" ht="18" customHeight="1" x14ac:dyDescent="0.25">
      <c r="A68" s="94"/>
      <c r="B68" s="62"/>
      <c r="C68" s="3" t="s">
        <v>15</v>
      </c>
      <c r="D68" s="4" t="s">
        <v>46</v>
      </c>
      <c r="E68" s="63" t="s">
        <v>115</v>
      </c>
      <c r="F68" s="64">
        <v>5</v>
      </c>
      <c r="G68" s="65"/>
      <c r="H68" s="71"/>
      <c r="I68" s="74">
        <f t="shared" si="18"/>
        <v>0</v>
      </c>
      <c r="J68" s="71">
        <f>F68*H68</f>
        <v>0</v>
      </c>
      <c r="K68" s="74">
        <f>F68*I68</f>
        <v>0</v>
      </c>
      <c r="L68" s="108"/>
      <c r="M68" s="108"/>
    </row>
    <row r="69" spans="1:13" ht="18" customHeight="1" x14ac:dyDescent="0.25">
      <c r="A69" s="94"/>
      <c r="B69" s="62"/>
      <c r="C69" s="3" t="s">
        <v>15</v>
      </c>
      <c r="D69" s="4" t="s">
        <v>12</v>
      </c>
      <c r="E69" s="63" t="s">
        <v>116</v>
      </c>
      <c r="F69" s="64">
        <v>5</v>
      </c>
      <c r="G69" s="65">
        <v>8</v>
      </c>
      <c r="H69" s="71"/>
      <c r="I69" s="74">
        <f t="shared" si="18"/>
        <v>0</v>
      </c>
      <c r="J69" s="71">
        <f>G69*H69</f>
        <v>0</v>
      </c>
      <c r="K69" s="74">
        <f>G69*I69</f>
        <v>0</v>
      </c>
      <c r="L69" s="108"/>
      <c r="M69" s="108"/>
    </row>
    <row r="70" spans="1:13" ht="18" customHeight="1" x14ac:dyDescent="0.25">
      <c r="A70" s="94"/>
      <c r="B70" s="66"/>
      <c r="C70" s="95" t="s">
        <v>131</v>
      </c>
      <c r="D70" s="96"/>
      <c r="E70" s="67"/>
      <c r="F70" s="68">
        <f>SUM(F47:F69)</f>
        <v>210</v>
      </c>
      <c r="G70" s="77">
        <f>SUM(G47:G69)</f>
        <v>83</v>
      </c>
      <c r="H70" s="72"/>
      <c r="I70" s="75"/>
      <c r="J70" s="72">
        <f>SUM(J47:J69)</f>
        <v>0</v>
      </c>
      <c r="K70" s="75">
        <f>SUM(K47:K69)</f>
        <v>0</v>
      </c>
      <c r="L70" s="108"/>
      <c r="M70" s="108"/>
    </row>
    <row r="71" spans="1:13" ht="18" customHeight="1" x14ac:dyDescent="0.25">
      <c r="A71" s="94"/>
      <c r="B71" s="79" t="s">
        <v>132</v>
      </c>
      <c r="C71" s="3" t="s">
        <v>41</v>
      </c>
      <c r="D71" s="4" t="s">
        <v>47</v>
      </c>
      <c r="E71" s="63" t="s">
        <v>115</v>
      </c>
      <c r="F71" s="64">
        <v>2</v>
      </c>
      <c r="G71" s="65"/>
      <c r="H71" s="71"/>
      <c r="I71" s="74">
        <f t="shared" ref="I71:I94" si="25">H71*1.95583</f>
        <v>0</v>
      </c>
      <c r="J71" s="71">
        <f t="shared" ref="J71:J76" si="26">F71*H71</f>
        <v>0</v>
      </c>
      <c r="K71" s="74">
        <f t="shared" ref="K71:K76" si="27">F71*I71</f>
        <v>0</v>
      </c>
      <c r="L71" s="108"/>
      <c r="M71" s="108"/>
    </row>
    <row r="72" spans="1:13" ht="18" customHeight="1" x14ac:dyDescent="0.25">
      <c r="A72" s="94"/>
      <c r="B72" s="62"/>
      <c r="C72" s="3" t="s">
        <v>41</v>
      </c>
      <c r="D72" s="4" t="s">
        <v>127</v>
      </c>
      <c r="E72" s="63" t="s">
        <v>115</v>
      </c>
      <c r="F72" s="64">
        <v>3</v>
      </c>
      <c r="G72" s="65"/>
      <c r="H72" s="71"/>
      <c r="I72" s="74">
        <f t="shared" si="25"/>
        <v>0</v>
      </c>
      <c r="J72" s="71">
        <f t="shared" si="26"/>
        <v>0</v>
      </c>
      <c r="K72" s="74">
        <f t="shared" si="27"/>
        <v>0</v>
      </c>
      <c r="L72" s="108"/>
      <c r="M72" s="108"/>
    </row>
    <row r="73" spans="1:13" ht="18" customHeight="1" x14ac:dyDescent="0.25">
      <c r="A73" s="94"/>
      <c r="B73" s="62"/>
      <c r="C73" s="3" t="s">
        <v>41</v>
      </c>
      <c r="D73" s="4" t="s">
        <v>43</v>
      </c>
      <c r="E73" s="63" t="s">
        <v>115</v>
      </c>
      <c r="F73" s="64">
        <v>2</v>
      </c>
      <c r="G73" s="65"/>
      <c r="H73" s="71"/>
      <c r="I73" s="74">
        <f t="shared" si="25"/>
        <v>0</v>
      </c>
      <c r="J73" s="71">
        <f t="shared" si="26"/>
        <v>0</v>
      </c>
      <c r="K73" s="74">
        <f t="shared" si="27"/>
        <v>0</v>
      </c>
      <c r="L73" s="108"/>
      <c r="M73" s="108"/>
    </row>
    <row r="74" spans="1:13" ht="18" customHeight="1" x14ac:dyDescent="0.25">
      <c r="A74" s="94"/>
      <c r="B74" s="62"/>
      <c r="C74" s="3" t="s">
        <v>41</v>
      </c>
      <c r="D74" s="4" t="s">
        <v>27</v>
      </c>
      <c r="E74" s="63" t="s">
        <v>115</v>
      </c>
      <c r="F74" s="64">
        <v>37</v>
      </c>
      <c r="G74" s="65"/>
      <c r="H74" s="71"/>
      <c r="I74" s="74">
        <f t="shared" si="25"/>
        <v>0</v>
      </c>
      <c r="J74" s="71">
        <f t="shared" si="26"/>
        <v>0</v>
      </c>
      <c r="K74" s="74">
        <f t="shared" si="27"/>
        <v>0</v>
      </c>
      <c r="L74" s="108"/>
      <c r="M74" s="108"/>
    </row>
    <row r="75" spans="1:13" ht="18" customHeight="1" x14ac:dyDescent="0.25">
      <c r="A75" s="94"/>
      <c r="B75" s="62"/>
      <c r="C75" s="3" t="s">
        <v>41</v>
      </c>
      <c r="D75" s="4" t="s">
        <v>29</v>
      </c>
      <c r="E75" s="63" t="s">
        <v>115</v>
      </c>
      <c r="F75" s="64">
        <v>3</v>
      </c>
      <c r="G75" s="65"/>
      <c r="H75" s="71"/>
      <c r="I75" s="74">
        <f t="shared" si="25"/>
        <v>0</v>
      </c>
      <c r="J75" s="71">
        <f t="shared" si="26"/>
        <v>0</v>
      </c>
      <c r="K75" s="74">
        <f t="shared" si="27"/>
        <v>0</v>
      </c>
      <c r="L75" s="108"/>
      <c r="M75" s="108"/>
    </row>
    <row r="76" spans="1:13" ht="18" customHeight="1" x14ac:dyDescent="0.25">
      <c r="A76" s="94"/>
      <c r="B76" s="62"/>
      <c r="C76" s="3" t="s">
        <v>41</v>
      </c>
      <c r="D76" s="4" t="s">
        <v>46</v>
      </c>
      <c r="E76" s="63" t="s">
        <v>115</v>
      </c>
      <c r="F76" s="64">
        <v>29</v>
      </c>
      <c r="G76" s="65"/>
      <c r="H76" s="71"/>
      <c r="I76" s="74">
        <f t="shared" si="25"/>
        <v>0</v>
      </c>
      <c r="J76" s="71">
        <f t="shared" si="26"/>
        <v>0</v>
      </c>
      <c r="K76" s="74">
        <f t="shared" si="27"/>
        <v>0</v>
      </c>
      <c r="L76" s="108"/>
      <c r="M76" s="108"/>
    </row>
    <row r="77" spans="1:13" ht="18" customHeight="1" x14ac:dyDescent="0.25">
      <c r="A77" s="94"/>
      <c r="B77" s="62"/>
      <c r="C77" s="3" t="s">
        <v>41</v>
      </c>
      <c r="D77" s="4" t="s">
        <v>12</v>
      </c>
      <c r="E77" s="63" t="s">
        <v>116</v>
      </c>
      <c r="F77" s="64">
        <v>15</v>
      </c>
      <c r="G77" s="65">
        <v>25</v>
      </c>
      <c r="H77" s="71"/>
      <c r="I77" s="74">
        <f t="shared" si="25"/>
        <v>0</v>
      </c>
      <c r="J77" s="71">
        <f>G77*H77</f>
        <v>0</v>
      </c>
      <c r="K77" s="74">
        <f>G77*I77</f>
        <v>0</v>
      </c>
      <c r="L77" s="108"/>
      <c r="M77" s="108"/>
    </row>
    <row r="78" spans="1:13" ht="18" customHeight="1" x14ac:dyDescent="0.25">
      <c r="A78" s="94"/>
      <c r="B78" s="62"/>
      <c r="C78" s="3" t="s">
        <v>32</v>
      </c>
      <c r="D78" s="4" t="s">
        <v>47</v>
      </c>
      <c r="E78" s="63" t="s">
        <v>115</v>
      </c>
      <c r="F78" s="64">
        <v>3</v>
      </c>
      <c r="G78" s="65"/>
      <c r="H78" s="71"/>
      <c r="I78" s="74">
        <f t="shared" si="25"/>
        <v>0</v>
      </c>
      <c r="J78" s="71">
        <f t="shared" ref="J78:J83" si="28">F78*H78</f>
        <v>0</v>
      </c>
      <c r="K78" s="74">
        <f t="shared" ref="K78:K83" si="29">F78*I78</f>
        <v>0</v>
      </c>
      <c r="L78" s="108"/>
      <c r="M78" s="108"/>
    </row>
    <row r="79" spans="1:13" ht="18" customHeight="1" x14ac:dyDescent="0.25">
      <c r="A79" s="94"/>
      <c r="B79" s="62"/>
      <c r="C79" s="3" t="s">
        <v>32</v>
      </c>
      <c r="D79" s="4" t="s">
        <v>127</v>
      </c>
      <c r="E79" s="63" t="s">
        <v>115</v>
      </c>
      <c r="F79" s="64">
        <v>4</v>
      </c>
      <c r="G79" s="65"/>
      <c r="H79" s="71"/>
      <c r="I79" s="74">
        <f t="shared" si="25"/>
        <v>0</v>
      </c>
      <c r="J79" s="71">
        <f t="shared" si="28"/>
        <v>0</v>
      </c>
      <c r="K79" s="74">
        <f t="shared" si="29"/>
        <v>0</v>
      </c>
      <c r="L79" s="108"/>
      <c r="M79" s="108"/>
    </row>
    <row r="80" spans="1:13" ht="18" customHeight="1" x14ac:dyDescent="0.25">
      <c r="A80" s="94"/>
      <c r="B80" s="62"/>
      <c r="C80" s="3" t="s">
        <v>32</v>
      </c>
      <c r="D80" s="4" t="s">
        <v>43</v>
      </c>
      <c r="E80" s="63" t="s">
        <v>115</v>
      </c>
      <c r="F80" s="64">
        <v>3</v>
      </c>
      <c r="G80" s="65"/>
      <c r="H80" s="71"/>
      <c r="I80" s="74">
        <f t="shared" si="25"/>
        <v>0</v>
      </c>
      <c r="J80" s="71">
        <f t="shared" si="28"/>
        <v>0</v>
      </c>
      <c r="K80" s="74">
        <f t="shared" si="29"/>
        <v>0</v>
      </c>
      <c r="L80" s="108"/>
      <c r="M80" s="108"/>
    </row>
    <row r="81" spans="1:13" ht="18" customHeight="1" x14ac:dyDescent="0.25">
      <c r="A81" s="94"/>
      <c r="B81" s="62"/>
      <c r="C81" s="3" t="s">
        <v>32</v>
      </c>
      <c r="D81" s="4" t="s">
        <v>27</v>
      </c>
      <c r="E81" s="63" t="s">
        <v>115</v>
      </c>
      <c r="F81" s="64">
        <v>64</v>
      </c>
      <c r="G81" s="65"/>
      <c r="H81" s="71"/>
      <c r="I81" s="74">
        <f t="shared" si="25"/>
        <v>0</v>
      </c>
      <c r="J81" s="71">
        <f t="shared" si="28"/>
        <v>0</v>
      </c>
      <c r="K81" s="74">
        <f t="shared" si="29"/>
        <v>0</v>
      </c>
      <c r="L81" s="108"/>
      <c r="M81" s="108"/>
    </row>
    <row r="82" spans="1:13" ht="18" customHeight="1" x14ac:dyDescent="0.25">
      <c r="A82" s="94"/>
      <c r="B82" s="62"/>
      <c r="C82" s="3" t="s">
        <v>32</v>
      </c>
      <c r="D82" s="4" t="s">
        <v>29</v>
      </c>
      <c r="E82" s="63" t="s">
        <v>115</v>
      </c>
      <c r="F82" s="64">
        <v>5</v>
      </c>
      <c r="G82" s="65"/>
      <c r="H82" s="71"/>
      <c r="I82" s="74">
        <f t="shared" si="25"/>
        <v>0</v>
      </c>
      <c r="J82" s="71">
        <f t="shared" si="28"/>
        <v>0</v>
      </c>
      <c r="K82" s="74">
        <f t="shared" si="29"/>
        <v>0</v>
      </c>
      <c r="L82" s="108"/>
      <c r="M82" s="108"/>
    </row>
    <row r="83" spans="1:13" ht="18" customHeight="1" x14ac:dyDescent="0.25">
      <c r="A83" s="94"/>
      <c r="B83" s="62"/>
      <c r="C83" s="3" t="s">
        <v>32</v>
      </c>
      <c r="D83" s="4" t="s">
        <v>46</v>
      </c>
      <c r="E83" s="63" t="s">
        <v>115</v>
      </c>
      <c r="F83" s="64">
        <v>59</v>
      </c>
      <c r="G83" s="65"/>
      <c r="H83" s="71"/>
      <c r="I83" s="74">
        <f t="shared" si="25"/>
        <v>0</v>
      </c>
      <c r="J83" s="71">
        <f t="shared" si="28"/>
        <v>0</v>
      </c>
      <c r="K83" s="74">
        <f t="shared" si="29"/>
        <v>0</v>
      </c>
      <c r="L83" s="108"/>
      <c r="M83" s="108"/>
    </row>
    <row r="84" spans="1:13" ht="18" customHeight="1" x14ac:dyDescent="0.25">
      <c r="A84" s="94"/>
      <c r="B84" s="62"/>
      <c r="C84" s="3" t="s">
        <v>32</v>
      </c>
      <c r="D84" s="4" t="s">
        <v>12</v>
      </c>
      <c r="E84" s="63" t="s">
        <v>116</v>
      </c>
      <c r="F84" s="64">
        <v>26</v>
      </c>
      <c r="G84" s="65">
        <v>43</v>
      </c>
      <c r="H84" s="71"/>
      <c r="I84" s="74">
        <f t="shared" si="25"/>
        <v>0</v>
      </c>
      <c r="J84" s="71">
        <f>G84*H84</f>
        <v>0</v>
      </c>
      <c r="K84" s="74">
        <f>G84*I84</f>
        <v>0</v>
      </c>
      <c r="L84" s="108"/>
      <c r="M84" s="108"/>
    </row>
    <row r="85" spans="1:13" ht="18" customHeight="1" x14ac:dyDescent="0.25">
      <c r="A85" s="94"/>
      <c r="B85" s="62"/>
      <c r="C85" s="3" t="s">
        <v>33</v>
      </c>
      <c r="D85" s="4" t="s">
        <v>43</v>
      </c>
      <c r="E85" s="63" t="s">
        <v>115</v>
      </c>
      <c r="F85" s="64">
        <v>1</v>
      </c>
      <c r="G85" s="65"/>
      <c r="H85" s="71"/>
      <c r="I85" s="74">
        <f t="shared" si="25"/>
        <v>0</v>
      </c>
      <c r="J85" s="71">
        <f t="shared" ref="J85:J88" si="30">F85*H85</f>
        <v>0</v>
      </c>
      <c r="K85" s="74">
        <f t="shared" ref="K85:K88" si="31">F85*I85</f>
        <v>0</v>
      </c>
      <c r="L85" s="108"/>
      <c r="M85" s="108"/>
    </row>
    <row r="86" spans="1:13" ht="18" customHeight="1" x14ac:dyDescent="0.25">
      <c r="A86" s="94"/>
      <c r="B86" s="62"/>
      <c r="C86" s="3" t="s">
        <v>33</v>
      </c>
      <c r="D86" s="4" t="s">
        <v>27</v>
      </c>
      <c r="E86" s="63" t="s">
        <v>115</v>
      </c>
      <c r="F86" s="64">
        <v>1</v>
      </c>
      <c r="G86" s="65"/>
      <c r="H86" s="71"/>
      <c r="I86" s="74">
        <f t="shared" si="25"/>
        <v>0</v>
      </c>
      <c r="J86" s="71">
        <f t="shared" si="30"/>
        <v>0</v>
      </c>
      <c r="K86" s="74">
        <f t="shared" si="31"/>
        <v>0</v>
      </c>
      <c r="L86" s="108"/>
      <c r="M86" s="108"/>
    </row>
    <row r="87" spans="1:13" ht="18" customHeight="1" x14ac:dyDescent="0.25">
      <c r="A87" s="94"/>
      <c r="B87" s="62"/>
      <c r="C87" s="3" t="s">
        <v>33</v>
      </c>
      <c r="D87" s="4" t="s">
        <v>29</v>
      </c>
      <c r="E87" s="63" t="s">
        <v>115</v>
      </c>
      <c r="F87" s="64">
        <v>1</v>
      </c>
      <c r="G87" s="65"/>
      <c r="H87" s="71"/>
      <c r="I87" s="74">
        <f t="shared" si="25"/>
        <v>0</v>
      </c>
      <c r="J87" s="71">
        <f t="shared" si="30"/>
        <v>0</v>
      </c>
      <c r="K87" s="74">
        <f t="shared" si="31"/>
        <v>0</v>
      </c>
      <c r="L87" s="108"/>
      <c r="M87" s="108"/>
    </row>
    <row r="88" spans="1:13" ht="18" customHeight="1" x14ac:dyDescent="0.25">
      <c r="A88" s="94"/>
      <c r="B88" s="62"/>
      <c r="C88" s="3" t="s">
        <v>33</v>
      </c>
      <c r="D88" s="4" t="s">
        <v>46</v>
      </c>
      <c r="E88" s="63" t="s">
        <v>115</v>
      </c>
      <c r="F88" s="64">
        <v>9</v>
      </c>
      <c r="G88" s="65"/>
      <c r="H88" s="71"/>
      <c r="I88" s="74">
        <f t="shared" si="25"/>
        <v>0</v>
      </c>
      <c r="J88" s="71">
        <f t="shared" si="30"/>
        <v>0</v>
      </c>
      <c r="K88" s="74">
        <f t="shared" si="31"/>
        <v>0</v>
      </c>
      <c r="L88" s="108"/>
      <c r="M88" s="108"/>
    </row>
    <row r="89" spans="1:13" ht="18" customHeight="1" x14ac:dyDescent="0.25">
      <c r="A89" s="94"/>
      <c r="B89" s="62"/>
      <c r="C89" s="3" t="s">
        <v>33</v>
      </c>
      <c r="D89" s="4" t="s">
        <v>12</v>
      </c>
      <c r="E89" s="63" t="s">
        <v>116</v>
      </c>
      <c r="F89" s="64">
        <v>5</v>
      </c>
      <c r="G89" s="65">
        <v>8</v>
      </c>
      <c r="H89" s="71"/>
      <c r="I89" s="74">
        <f t="shared" si="25"/>
        <v>0</v>
      </c>
      <c r="J89" s="71">
        <f>G89*H89</f>
        <v>0</v>
      </c>
      <c r="K89" s="74">
        <f>G89*I89</f>
        <v>0</v>
      </c>
      <c r="L89" s="108"/>
      <c r="M89" s="108"/>
    </row>
    <row r="90" spans="1:13" ht="18" customHeight="1" x14ac:dyDescent="0.25">
      <c r="A90" s="94"/>
      <c r="B90" s="62"/>
      <c r="C90" s="3" t="s">
        <v>21</v>
      </c>
      <c r="D90" s="4" t="s">
        <v>46</v>
      </c>
      <c r="E90" s="63" t="s">
        <v>115</v>
      </c>
      <c r="F90" s="64">
        <v>2</v>
      </c>
      <c r="G90" s="65"/>
      <c r="H90" s="71"/>
      <c r="I90" s="74">
        <f t="shared" si="25"/>
        <v>0</v>
      </c>
      <c r="J90" s="71">
        <f>F90*H90</f>
        <v>0</v>
      </c>
      <c r="K90" s="74">
        <f>F90*I90</f>
        <v>0</v>
      </c>
      <c r="L90" s="108"/>
      <c r="M90" s="108"/>
    </row>
    <row r="91" spans="1:13" ht="18" customHeight="1" x14ac:dyDescent="0.25">
      <c r="A91" s="94"/>
      <c r="B91" s="62"/>
      <c r="C91" s="3" t="s">
        <v>21</v>
      </c>
      <c r="D91" s="4" t="s">
        <v>12</v>
      </c>
      <c r="E91" s="63" t="s">
        <v>116</v>
      </c>
      <c r="F91" s="64">
        <v>1</v>
      </c>
      <c r="G91" s="65">
        <v>2</v>
      </c>
      <c r="H91" s="71"/>
      <c r="I91" s="74">
        <f t="shared" si="25"/>
        <v>0</v>
      </c>
      <c r="J91" s="71">
        <f>G91*H91</f>
        <v>0</v>
      </c>
      <c r="K91" s="74">
        <f>G91*I91</f>
        <v>0</v>
      </c>
      <c r="L91" s="108"/>
      <c r="M91" s="108"/>
    </row>
    <row r="92" spans="1:13" ht="18" customHeight="1" x14ac:dyDescent="0.25">
      <c r="A92" s="94"/>
      <c r="B92" s="62"/>
      <c r="C92" s="3" t="s">
        <v>15</v>
      </c>
      <c r="D92" s="4" t="s">
        <v>46</v>
      </c>
      <c r="E92" s="63" t="s">
        <v>115</v>
      </c>
      <c r="F92" s="64">
        <v>1</v>
      </c>
      <c r="G92" s="65"/>
      <c r="H92" s="71"/>
      <c r="I92" s="74">
        <f t="shared" si="25"/>
        <v>0</v>
      </c>
      <c r="J92" s="71">
        <f>F92*H92</f>
        <v>0</v>
      </c>
      <c r="K92" s="74">
        <f>F92*I92</f>
        <v>0</v>
      </c>
      <c r="L92" s="108"/>
      <c r="M92" s="108"/>
    </row>
    <row r="93" spans="1:13" ht="18" customHeight="1" x14ac:dyDescent="0.25">
      <c r="A93" s="94"/>
      <c r="B93" s="62"/>
      <c r="C93" s="3" t="s">
        <v>15</v>
      </c>
      <c r="D93" s="4" t="s">
        <v>12</v>
      </c>
      <c r="E93" s="63" t="s">
        <v>116</v>
      </c>
      <c r="F93" s="64">
        <v>2</v>
      </c>
      <c r="G93" s="65">
        <v>3</v>
      </c>
      <c r="H93" s="71"/>
      <c r="I93" s="74">
        <f t="shared" si="25"/>
        <v>0</v>
      </c>
      <c r="J93" s="71">
        <f t="shared" ref="J93:J94" si="32">G93*H93</f>
        <v>0</v>
      </c>
      <c r="K93" s="74">
        <f t="shared" ref="K93:K94" si="33">G93*I93</f>
        <v>0</v>
      </c>
      <c r="L93" s="108"/>
      <c r="M93" s="108"/>
    </row>
    <row r="94" spans="1:13" ht="18" customHeight="1" x14ac:dyDescent="0.25">
      <c r="A94" s="94"/>
      <c r="B94" s="62"/>
      <c r="C94" s="3" t="s">
        <v>34</v>
      </c>
      <c r="D94" s="4" t="s">
        <v>12</v>
      </c>
      <c r="E94" s="63" t="s">
        <v>116</v>
      </c>
      <c r="F94" s="64">
        <v>1</v>
      </c>
      <c r="G94" s="65">
        <v>2</v>
      </c>
      <c r="H94" s="71"/>
      <c r="I94" s="74">
        <f t="shared" si="25"/>
        <v>0</v>
      </c>
      <c r="J94" s="71">
        <f t="shared" si="32"/>
        <v>0</v>
      </c>
      <c r="K94" s="74">
        <f t="shared" si="33"/>
        <v>0</v>
      </c>
      <c r="L94" s="108"/>
      <c r="M94" s="108"/>
    </row>
    <row r="95" spans="1:13" ht="18" customHeight="1" x14ac:dyDescent="0.25">
      <c r="A95" s="94"/>
      <c r="B95" s="66"/>
      <c r="C95" s="95" t="s">
        <v>133</v>
      </c>
      <c r="D95" s="96"/>
      <c r="E95" s="67"/>
      <c r="F95" s="68">
        <f>SUM(F71:F94)</f>
        <v>279</v>
      </c>
      <c r="G95" s="77">
        <f>SUM(G71:G94)</f>
        <v>83</v>
      </c>
      <c r="H95" s="72"/>
      <c r="I95" s="75"/>
      <c r="J95" s="72">
        <f>SUM(J71:J94)</f>
        <v>0</v>
      </c>
      <c r="K95" s="75">
        <f>SUM(K71:K94)</f>
        <v>0</v>
      </c>
      <c r="L95" s="108"/>
      <c r="M95" s="108"/>
    </row>
    <row r="96" spans="1:13" ht="18" customHeight="1" x14ac:dyDescent="0.25">
      <c r="A96" s="94"/>
      <c r="B96" s="79" t="s">
        <v>134</v>
      </c>
      <c r="C96" s="3" t="s">
        <v>41</v>
      </c>
      <c r="D96" s="4" t="s">
        <v>47</v>
      </c>
      <c r="E96" s="63" t="s">
        <v>115</v>
      </c>
      <c r="F96" s="64">
        <v>3</v>
      </c>
      <c r="G96" s="65"/>
      <c r="H96" s="71"/>
      <c r="I96" s="74">
        <f t="shared" ref="I96:I112" si="34">H96*1.95583</f>
        <v>0</v>
      </c>
      <c r="J96" s="71">
        <f t="shared" ref="J96:J112" si="35">F96*H96</f>
        <v>0</v>
      </c>
      <c r="K96" s="74">
        <f t="shared" ref="K96:K112" si="36">F96*I96</f>
        <v>0</v>
      </c>
      <c r="L96" s="108"/>
      <c r="M96" s="108"/>
    </row>
    <row r="97" spans="1:13" ht="18" customHeight="1" x14ac:dyDescent="0.25">
      <c r="A97" s="94"/>
      <c r="B97" s="62"/>
      <c r="C97" s="3" t="s">
        <v>41</v>
      </c>
      <c r="D97" s="4" t="s">
        <v>127</v>
      </c>
      <c r="E97" s="63" t="s">
        <v>115</v>
      </c>
      <c r="F97" s="64">
        <v>3</v>
      </c>
      <c r="G97" s="65"/>
      <c r="H97" s="71"/>
      <c r="I97" s="74">
        <f t="shared" si="34"/>
        <v>0</v>
      </c>
      <c r="J97" s="71">
        <f t="shared" si="35"/>
        <v>0</v>
      </c>
      <c r="K97" s="74">
        <f t="shared" si="36"/>
        <v>0</v>
      </c>
      <c r="L97" s="108"/>
      <c r="M97" s="108"/>
    </row>
    <row r="98" spans="1:13" ht="18" customHeight="1" x14ac:dyDescent="0.25">
      <c r="A98" s="94"/>
      <c r="B98" s="62"/>
      <c r="C98" s="3" t="s">
        <v>41</v>
      </c>
      <c r="D98" s="4" t="s">
        <v>43</v>
      </c>
      <c r="E98" s="63" t="s">
        <v>115</v>
      </c>
      <c r="F98" s="64">
        <v>1</v>
      </c>
      <c r="G98" s="65"/>
      <c r="H98" s="71"/>
      <c r="I98" s="74">
        <f t="shared" si="34"/>
        <v>0</v>
      </c>
      <c r="J98" s="71">
        <f t="shared" si="35"/>
        <v>0</v>
      </c>
      <c r="K98" s="74">
        <f t="shared" si="36"/>
        <v>0</v>
      </c>
      <c r="L98" s="108"/>
      <c r="M98" s="108"/>
    </row>
    <row r="99" spans="1:13" ht="18" customHeight="1" x14ac:dyDescent="0.25">
      <c r="A99" s="94"/>
      <c r="B99" s="62"/>
      <c r="C99" s="3" t="s">
        <v>41</v>
      </c>
      <c r="D99" s="4" t="s">
        <v>27</v>
      </c>
      <c r="E99" s="63" t="s">
        <v>115</v>
      </c>
      <c r="F99" s="64">
        <v>29</v>
      </c>
      <c r="G99" s="65"/>
      <c r="H99" s="71"/>
      <c r="I99" s="74">
        <f t="shared" si="34"/>
        <v>0</v>
      </c>
      <c r="J99" s="71">
        <f t="shared" si="35"/>
        <v>0</v>
      </c>
      <c r="K99" s="74">
        <f t="shared" si="36"/>
        <v>0</v>
      </c>
      <c r="L99" s="108"/>
      <c r="M99" s="108"/>
    </row>
    <row r="100" spans="1:13" ht="18" customHeight="1" x14ac:dyDescent="0.25">
      <c r="A100" s="94"/>
      <c r="B100" s="62"/>
      <c r="C100" s="3" t="s">
        <v>41</v>
      </c>
      <c r="D100" s="4" t="s">
        <v>29</v>
      </c>
      <c r="E100" s="63" t="s">
        <v>115</v>
      </c>
      <c r="F100" s="64">
        <v>2</v>
      </c>
      <c r="G100" s="65"/>
      <c r="H100" s="71"/>
      <c r="I100" s="74">
        <f t="shared" si="34"/>
        <v>0</v>
      </c>
      <c r="J100" s="71">
        <f t="shared" si="35"/>
        <v>0</v>
      </c>
      <c r="K100" s="74">
        <f t="shared" si="36"/>
        <v>0</v>
      </c>
      <c r="L100" s="108"/>
      <c r="M100" s="108"/>
    </row>
    <row r="101" spans="1:13" ht="18" customHeight="1" x14ac:dyDescent="0.25">
      <c r="A101" s="94"/>
      <c r="B101" s="62"/>
      <c r="C101" s="3" t="s">
        <v>41</v>
      </c>
      <c r="D101" s="4" t="s">
        <v>46</v>
      </c>
      <c r="E101" s="63" t="s">
        <v>115</v>
      </c>
      <c r="F101" s="64">
        <v>19</v>
      </c>
      <c r="G101" s="65"/>
      <c r="H101" s="71"/>
      <c r="I101" s="74">
        <f t="shared" si="34"/>
        <v>0</v>
      </c>
      <c r="J101" s="71">
        <f t="shared" si="35"/>
        <v>0</v>
      </c>
      <c r="K101" s="74">
        <f t="shared" si="36"/>
        <v>0</v>
      </c>
      <c r="L101" s="108"/>
      <c r="M101" s="108"/>
    </row>
    <row r="102" spans="1:13" ht="18" customHeight="1" x14ac:dyDescent="0.25">
      <c r="A102" s="94"/>
      <c r="B102" s="62"/>
      <c r="C102" s="3" t="s">
        <v>32</v>
      </c>
      <c r="D102" s="4" t="s">
        <v>47</v>
      </c>
      <c r="E102" s="63" t="s">
        <v>115</v>
      </c>
      <c r="F102" s="64">
        <v>1</v>
      </c>
      <c r="G102" s="65"/>
      <c r="H102" s="71"/>
      <c r="I102" s="74">
        <f t="shared" si="34"/>
        <v>0</v>
      </c>
      <c r="J102" s="71">
        <f t="shared" si="35"/>
        <v>0</v>
      </c>
      <c r="K102" s="74">
        <f t="shared" si="36"/>
        <v>0</v>
      </c>
      <c r="L102" s="108"/>
      <c r="M102" s="108"/>
    </row>
    <row r="103" spans="1:13" ht="18" customHeight="1" x14ac:dyDescent="0.25">
      <c r="A103" s="94"/>
      <c r="B103" s="62"/>
      <c r="C103" s="3" t="s">
        <v>32</v>
      </c>
      <c r="D103" s="4" t="s">
        <v>127</v>
      </c>
      <c r="E103" s="63" t="s">
        <v>115</v>
      </c>
      <c r="F103" s="64">
        <v>1</v>
      </c>
      <c r="G103" s="65"/>
      <c r="H103" s="71"/>
      <c r="I103" s="74">
        <f t="shared" si="34"/>
        <v>0</v>
      </c>
      <c r="J103" s="71">
        <f t="shared" si="35"/>
        <v>0</v>
      </c>
      <c r="K103" s="74">
        <f t="shared" si="36"/>
        <v>0</v>
      </c>
      <c r="L103" s="108"/>
      <c r="M103" s="108"/>
    </row>
    <row r="104" spans="1:13" ht="18" customHeight="1" x14ac:dyDescent="0.25">
      <c r="A104" s="94"/>
      <c r="B104" s="62"/>
      <c r="C104" s="3" t="s">
        <v>32</v>
      </c>
      <c r="D104" s="4" t="s">
        <v>43</v>
      </c>
      <c r="E104" s="63" t="s">
        <v>115</v>
      </c>
      <c r="F104" s="64">
        <v>1</v>
      </c>
      <c r="G104" s="65"/>
      <c r="H104" s="71"/>
      <c r="I104" s="74">
        <f t="shared" si="34"/>
        <v>0</v>
      </c>
      <c r="J104" s="71">
        <f t="shared" si="35"/>
        <v>0</v>
      </c>
      <c r="K104" s="74">
        <f t="shared" si="36"/>
        <v>0</v>
      </c>
      <c r="L104" s="108"/>
      <c r="M104" s="108"/>
    </row>
    <row r="105" spans="1:13" ht="18" customHeight="1" x14ac:dyDescent="0.25">
      <c r="A105" s="94"/>
      <c r="B105" s="62"/>
      <c r="C105" s="3" t="s">
        <v>32</v>
      </c>
      <c r="D105" s="4" t="s">
        <v>27</v>
      </c>
      <c r="E105" s="63" t="s">
        <v>115</v>
      </c>
      <c r="F105" s="64">
        <v>16</v>
      </c>
      <c r="G105" s="65"/>
      <c r="H105" s="71"/>
      <c r="I105" s="74">
        <f t="shared" si="34"/>
        <v>0</v>
      </c>
      <c r="J105" s="71">
        <f t="shared" si="35"/>
        <v>0</v>
      </c>
      <c r="K105" s="74">
        <f t="shared" si="36"/>
        <v>0</v>
      </c>
      <c r="L105" s="108"/>
      <c r="M105" s="108"/>
    </row>
    <row r="106" spans="1:13" ht="18" customHeight="1" x14ac:dyDescent="0.25">
      <c r="A106" s="94"/>
      <c r="B106" s="62"/>
      <c r="C106" s="3" t="s">
        <v>32</v>
      </c>
      <c r="D106" s="4" t="s">
        <v>29</v>
      </c>
      <c r="E106" s="63" t="s">
        <v>115</v>
      </c>
      <c r="F106" s="64">
        <v>1</v>
      </c>
      <c r="G106" s="65"/>
      <c r="H106" s="71"/>
      <c r="I106" s="74">
        <f t="shared" si="34"/>
        <v>0</v>
      </c>
      <c r="J106" s="71">
        <f t="shared" si="35"/>
        <v>0</v>
      </c>
      <c r="K106" s="74">
        <f t="shared" si="36"/>
        <v>0</v>
      </c>
      <c r="L106" s="108"/>
      <c r="M106" s="108"/>
    </row>
    <row r="107" spans="1:13" ht="18" customHeight="1" x14ac:dyDescent="0.25">
      <c r="A107" s="94"/>
      <c r="B107" s="62"/>
      <c r="C107" s="3" t="s">
        <v>32</v>
      </c>
      <c r="D107" s="4" t="s">
        <v>46</v>
      </c>
      <c r="E107" s="63" t="s">
        <v>115</v>
      </c>
      <c r="F107" s="64">
        <v>22</v>
      </c>
      <c r="G107" s="65"/>
      <c r="H107" s="71"/>
      <c r="I107" s="74">
        <f t="shared" si="34"/>
        <v>0</v>
      </c>
      <c r="J107" s="71">
        <f t="shared" si="35"/>
        <v>0</v>
      </c>
      <c r="K107" s="74">
        <f t="shared" si="36"/>
        <v>0</v>
      </c>
      <c r="L107" s="108"/>
      <c r="M107" s="108"/>
    </row>
    <row r="108" spans="1:13" ht="18" customHeight="1" x14ac:dyDescent="0.25">
      <c r="A108" s="94"/>
      <c r="B108" s="62"/>
      <c r="C108" s="3" t="s">
        <v>33</v>
      </c>
      <c r="D108" s="4" t="s">
        <v>43</v>
      </c>
      <c r="E108" s="63" t="s">
        <v>115</v>
      </c>
      <c r="F108" s="64">
        <v>3</v>
      </c>
      <c r="G108" s="65"/>
      <c r="H108" s="71"/>
      <c r="I108" s="74">
        <f t="shared" si="34"/>
        <v>0</v>
      </c>
      <c r="J108" s="71">
        <f t="shared" si="35"/>
        <v>0</v>
      </c>
      <c r="K108" s="74">
        <f t="shared" si="36"/>
        <v>0</v>
      </c>
      <c r="L108" s="108"/>
      <c r="M108" s="108"/>
    </row>
    <row r="109" spans="1:13" ht="18" customHeight="1" x14ac:dyDescent="0.25">
      <c r="A109" s="94"/>
      <c r="B109" s="62"/>
      <c r="C109" s="3" t="s">
        <v>33</v>
      </c>
      <c r="D109" s="4" t="s">
        <v>27</v>
      </c>
      <c r="E109" s="63" t="s">
        <v>115</v>
      </c>
      <c r="F109" s="64">
        <v>8</v>
      </c>
      <c r="G109" s="65"/>
      <c r="H109" s="71"/>
      <c r="I109" s="74">
        <f t="shared" si="34"/>
        <v>0</v>
      </c>
      <c r="J109" s="71">
        <f t="shared" si="35"/>
        <v>0</v>
      </c>
      <c r="K109" s="74">
        <f t="shared" si="36"/>
        <v>0</v>
      </c>
      <c r="L109" s="108"/>
      <c r="M109" s="108"/>
    </row>
    <row r="110" spans="1:13" ht="18" customHeight="1" x14ac:dyDescent="0.25">
      <c r="A110" s="94"/>
      <c r="B110" s="62"/>
      <c r="C110" s="3" t="s">
        <v>33</v>
      </c>
      <c r="D110" s="4" t="s">
        <v>29</v>
      </c>
      <c r="E110" s="63" t="s">
        <v>115</v>
      </c>
      <c r="F110" s="64">
        <v>1</v>
      </c>
      <c r="G110" s="65"/>
      <c r="H110" s="71"/>
      <c r="I110" s="74">
        <f t="shared" si="34"/>
        <v>0</v>
      </c>
      <c r="J110" s="71">
        <f t="shared" si="35"/>
        <v>0</v>
      </c>
      <c r="K110" s="74">
        <f t="shared" si="36"/>
        <v>0</v>
      </c>
      <c r="L110" s="108"/>
      <c r="M110" s="108"/>
    </row>
    <row r="111" spans="1:13" ht="18" customHeight="1" x14ac:dyDescent="0.25">
      <c r="A111" s="94"/>
      <c r="B111" s="62"/>
      <c r="C111" s="3" t="s">
        <v>33</v>
      </c>
      <c r="D111" s="4" t="s">
        <v>46</v>
      </c>
      <c r="E111" s="63" t="s">
        <v>115</v>
      </c>
      <c r="F111" s="64">
        <v>8</v>
      </c>
      <c r="G111" s="65"/>
      <c r="H111" s="71"/>
      <c r="I111" s="74">
        <f t="shared" si="34"/>
        <v>0</v>
      </c>
      <c r="J111" s="71">
        <f t="shared" si="35"/>
        <v>0</v>
      </c>
      <c r="K111" s="74">
        <f t="shared" si="36"/>
        <v>0</v>
      </c>
      <c r="L111" s="108"/>
      <c r="M111" s="108"/>
    </row>
    <row r="112" spans="1:13" ht="18" customHeight="1" x14ac:dyDescent="0.25">
      <c r="A112" s="94"/>
      <c r="B112" s="62"/>
      <c r="C112" s="3" t="s">
        <v>15</v>
      </c>
      <c r="D112" s="4" t="s">
        <v>46</v>
      </c>
      <c r="E112" s="63" t="s">
        <v>115</v>
      </c>
      <c r="F112" s="64">
        <v>1</v>
      </c>
      <c r="G112" s="65"/>
      <c r="H112" s="71"/>
      <c r="I112" s="74">
        <f t="shared" si="34"/>
        <v>0</v>
      </c>
      <c r="J112" s="71">
        <f t="shared" si="35"/>
        <v>0</v>
      </c>
      <c r="K112" s="74">
        <f t="shared" si="36"/>
        <v>0</v>
      </c>
      <c r="L112" s="108"/>
      <c r="M112" s="108"/>
    </row>
    <row r="113" spans="1:13" ht="18" customHeight="1" x14ac:dyDescent="0.25">
      <c r="A113" s="94"/>
      <c r="B113" s="66"/>
      <c r="C113" s="95" t="s">
        <v>135</v>
      </c>
      <c r="D113" s="96"/>
      <c r="E113" s="67"/>
      <c r="F113" s="68">
        <f>SUM(F96:F112)</f>
        <v>120</v>
      </c>
      <c r="G113" s="77">
        <f>SUM(G96:G112)</f>
        <v>0</v>
      </c>
      <c r="H113" s="72"/>
      <c r="I113" s="75"/>
      <c r="J113" s="72">
        <f>SUM(J96:J112)</f>
        <v>0</v>
      </c>
      <c r="K113" s="75">
        <f>SUM(K96:K112)</f>
        <v>0</v>
      </c>
      <c r="L113" s="108"/>
      <c r="M113" s="108"/>
    </row>
    <row r="114" spans="1:13" ht="18" customHeight="1" x14ac:dyDescent="0.25">
      <c r="A114" s="94"/>
      <c r="B114" s="79" t="s">
        <v>136</v>
      </c>
      <c r="C114" s="3" t="s">
        <v>41</v>
      </c>
      <c r="D114" s="4" t="s">
        <v>47</v>
      </c>
      <c r="E114" s="63" t="s">
        <v>115</v>
      </c>
      <c r="F114" s="64">
        <v>3</v>
      </c>
      <c r="G114" s="65"/>
      <c r="H114" s="71"/>
      <c r="I114" s="74">
        <f t="shared" ref="I114:I126" si="37">H114*1.95583</f>
        <v>0</v>
      </c>
      <c r="J114" s="71">
        <f t="shared" ref="J114:J126" si="38">F114*H114</f>
        <v>0</v>
      </c>
      <c r="K114" s="74">
        <f t="shared" ref="K114:K126" si="39">F114*I114</f>
        <v>0</v>
      </c>
      <c r="L114" s="108"/>
      <c r="M114" s="108"/>
    </row>
    <row r="115" spans="1:13" ht="18" customHeight="1" x14ac:dyDescent="0.25">
      <c r="A115" s="94"/>
      <c r="B115" s="62"/>
      <c r="C115" s="3" t="s">
        <v>41</v>
      </c>
      <c r="D115" s="4" t="s">
        <v>127</v>
      </c>
      <c r="E115" s="63" t="s">
        <v>115</v>
      </c>
      <c r="F115" s="64">
        <v>4</v>
      </c>
      <c r="G115" s="65"/>
      <c r="H115" s="71"/>
      <c r="I115" s="74">
        <f t="shared" si="37"/>
        <v>0</v>
      </c>
      <c r="J115" s="71">
        <f t="shared" si="38"/>
        <v>0</v>
      </c>
      <c r="K115" s="74">
        <f t="shared" si="39"/>
        <v>0</v>
      </c>
      <c r="L115" s="108"/>
      <c r="M115" s="108"/>
    </row>
    <row r="116" spans="1:13" ht="18" customHeight="1" x14ac:dyDescent="0.25">
      <c r="A116" s="94"/>
      <c r="B116" s="62"/>
      <c r="C116" s="3" t="s">
        <v>41</v>
      </c>
      <c r="D116" s="4" t="s">
        <v>43</v>
      </c>
      <c r="E116" s="63" t="s">
        <v>115</v>
      </c>
      <c r="F116" s="64">
        <v>4</v>
      </c>
      <c r="G116" s="65"/>
      <c r="H116" s="71"/>
      <c r="I116" s="74">
        <f t="shared" si="37"/>
        <v>0</v>
      </c>
      <c r="J116" s="71">
        <f t="shared" si="38"/>
        <v>0</v>
      </c>
      <c r="K116" s="74">
        <f t="shared" si="39"/>
        <v>0</v>
      </c>
      <c r="L116" s="108"/>
      <c r="M116" s="108"/>
    </row>
    <row r="117" spans="1:13" ht="18" customHeight="1" x14ac:dyDescent="0.25">
      <c r="A117" s="94"/>
      <c r="B117" s="62"/>
      <c r="C117" s="3" t="s">
        <v>41</v>
      </c>
      <c r="D117" s="4" t="s">
        <v>27</v>
      </c>
      <c r="E117" s="63" t="s">
        <v>115</v>
      </c>
      <c r="F117" s="64">
        <v>82</v>
      </c>
      <c r="G117" s="65"/>
      <c r="H117" s="71"/>
      <c r="I117" s="74">
        <f t="shared" si="37"/>
        <v>0</v>
      </c>
      <c r="J117" s="71">
        <f t="shared" si="38"/>
        <v>0</v>
      </c>
      <c r="K117" s="74">
        <f t="shared" si="39"/>
        <v>0</v>
      </c>
      <c r="L117" s="108"/>
      <c r="M117" s="108"/>
    </row>
    <row r="118" spans="1:13" ht="18" customHeight="1" x14ac:dyDescent="0.25">
      <c r="A118" s="94"/>
      <c r="B118" s="62"/>
      <c r="C118" s="3" t="s">
        <v>41</v>
      </c>
      <c r="D118" s="4" t="s">
        <v>29</v>
      </c>
      <c r="E118" s="63" t="s">
        <v>115</v>
      </c>
      <c r="F118" s="64">
        <v>6</v>
      </c>
      <c r="G118" s="65"/>
      <c r="H118" s="71"/>
      <c r="I118" s="74">
        <f t="shared" si="37"/>
        <v>0</v>
      </c>
      <c r="J118" s="71">
        <f t="shared" si="38"/>
        <v>0</v>
      </c>
      <c r="K118" s="74">
        <f t="shared" si="39"/>
        <v>0</v>
      </c>
      <c r="L118" s="108"/>
      <c r="M118" s="108"/>
    </row>
    <row r="119" spans="1:13" ht="18" customHeight="1" x14ac:dyDescent="0.25">
      <c r="A119" s="94"/>
      <c r="B119" s="62"/>
      <c r="C119" s="3" t="s">
        <v>41</v>
      </c>
      <c r="D119" s="4" t="s">
        <v>46</v>
      </c>
      <c r="E119" s="63" t="s">
        <v>115</v>
      </c>
      <c r="F119" s="64">
        <v>29</v>
      </c>
      <c r="G119" s="65"/>
      <c r="H119" s="71"/>
      <c r="I119" s="74">
        <f t="shared" si="37"/>
        <v>0</v>
      </c>
      <c r="J119" s="71">
        <f t="shared" si="38"/>
        <v>0</v>
      </c>
      <c r="K119" s="74">
        <f t="shared" si="39"/>
        <v>0</v>
      </c>
      <c r="L119" s="108"/>
      <c r="M119" s="108"/>
    </row>
    <row r="120" spans="1:13" ht="18" customHeight="1" x14ac:dyDescent="0.25">
      <c r="A120" s="94"/>
      <c r="B120" s="62"/>
      <c r="C120" s="3" t="s">
        <v>33</v>
      </c>
      <c r="D120" s="4" t="s">
        <v>43</v>
      </c>
      <c r="E120" s="63" t="s">
        <v>115</v>
      </c>
      <c r="F120" s="64">
        <v>1</v>
      </c>
      <c r="G120" s="65"/>
      <c r="H120" s="71"/>
      <c r="I120" s="74">
        <f t="shared" si="37"/>
        <v>0</v>
      </c>
      <c r="J120" s="71">
        <f t="shared" si="38"/>
        <v>0</v>
      </c>
      <c r="K120" s="74">
        <f t="shared" si="39"/>
        <v>0</v>
      </c>
      <c r="L120" s="108"/>
      <c r="M120" s="108"/>
    </row>
    <row r="121" spans="1:13" ht="18" customHeight="1" x14ac:dyDescent="0.25">
      <c r="A121" s="94"/>
      <c r="B121" s="62"/>
      <c r="C121" s="3" t="s">
        <v>33</v>
      </c>
      <c r="D121" s="4" t="s">
        <v>27</v>
      </c>
      <c r="E121" s="63" t="s">
        <v>115</v>
      </c>
      <c r="F121" s="64">
        <v>1</v>
      </c>
      <c r="G121" s="65"/>
      <c r="H121" s="71"/>
      <c r="I121" s="74">
        <f t="shared" si="37"/>
        <v>0</v>
      </c>
      <c r="J121" s="71">
        <f t="shared" si="38"/>
        <v>0</v>
      </c>
      <c r="K121" s="74">
        <f t="shared" si="39"/>
        <v>0</v>
      </c>
      <c r="L121" s="108"/>
      <c r="M121" s="108"/>
    </row>
    <row r="122" spans="1:13" ht="18" customHeight="1" x14ac:dyDescent="0.25">
      <c r="A122" s="94"/>
      <c r="B122" s="62"/>
      <c r="C122" s="3" t="s">
        <v>33</v>
      </c>
      <c r="D122" s="4" t="s">
        <v>29</v>
      </c>
      <c r="E122" s="63" t="s">
        <v>115</v>
      </c>
      <c r="F122" s="64">
        <v>1</v>
      </c>
      <c r="G122" s="65"/>
      <c r="H122" s="71"/>
      <c r="I122" s="74">
        <f t="shared" si="37"/>
        <v>0</v>
      </c>
      <c r="J122" s="71">
        <f t="shared" si="38"/>
        <v>0</v>
      </c>
      <c r="K122" s="74">
        <f t="shared" si="39"/>
        <v>0</v>
      </c>
      <c r="L122" s="108"/>
      <c r="M122" s="108"/>
    </row>
    <row r="123" spans="1:13" ht="18" customHeight="1" x14ac:dyDescent="0.25">
      <c r="A123" s="94"/>
      <c r="B123" s="62"/>
      <c r="C123" s="3" t="s">
        <v>33</v>
      </c>
      <c r="D123" s="4" t="s">
        <v>46</v>
      </c>
      <c r="E123" s="63" t="s">
        <v>115</v>
      </c>
      <c r="F123" s="64">
        <v>7</v>
      </c>
      <c r="G123" s="65"/>
      <c r="H123" s="71"/>
      <c r="I123" s="74">
        <f t="shared" si="37"/>
        <v>0</v>
      </c>
      <c r="J123" s="71">
        <f t="shared" si="38"/>
        <v>0</v>
      </c>
      <c r="K123" s="74">
        <f t="shared" si="39"/>
        <v>0</v>
      </c>
      <c r="L123" s="108"/>
      <c r="M123" s="108"/>
    </row>
    <row r="124" spans="1:13" ht="18" customHeight="1" x14ac:dyDescent="0.25">
      <c r="A124" s="94"/>
      <c r="B124" s="62"/>
      <c r="C124" s="3" t="s">
        <v>21</v>
      </c>
      <c r="D124" s="4" t="s">
        <v>46</v>
      </c>
      <c r="E124" s="63" t="s">
        <v>115</v>
      </c>
      <c r="F124" s="64">
        <v>9</v>
      </c>
      <c r="G124" s="65"/>
      <c r="H124" s="71"/>
      <c r="I124" s="74">
        <f t="shared" si="37"/>
        <v>0</v>
      </c>
      <c r="J124" s="71">
        <f t="shared" si="38"/>
        <v>0</v>
      </c>
      <c r="K124" s="74">
        <f t="shared" si="39"/>
        <v>0</v>
      </c>
      <c r="L124" s="108"/>
      <c r="M124" s="108"/>
    </row>
    <row r="125" spans="1:13" ht="18" customHeight="1" x14ac:dyDescent="0.25">
      <c r="A125" s="94"/>
      <c r="B125" s="62"/>
      <c r="C125" s="3" t="s">
        <v>15</v>
      </c>
      <c r="D125" s="4" t="s">
        <v>46</v>
      </c>
      <c r="E125" s="63" t="s">
        <v>115</v>
      </c>
      <c r="F125" s="64">
        <v>4</v>
      </c>
      <c r="G125" s="65"/>
      <c r="H125" s="71"/>
      <c r="I125" s="74">
        <f t="shared" si="37"/>
        <v>0</v>
      </c>
      <c r="J125" s="71">
        <f t="shared" si="38"/>
        <v>0</v>
      </c>
      <c r="K125" s="74">
        <f t="shared" si="39"/>
        <v>0</v>
      </c>
      <c r="L125" s="108"/>
      <c r="M125" s="108"/>
    </row>
    <row r="126" spans="1:13" ht="18" customHeight="1" x14ac:dyDescent="0.25">
      <c r="A126" s="94"/>
      <c r="B126" s="62"/>
      <c r="C126" s="3" t="s">
        <v>16</v>
      </c>
      <c r="D126" s="4" t="s">
        <v>46</v>
      </c>
      <c r="E126" s="63" t="s">
        <v>115</v>
      </c>
      <c r="F126" s="64">
        <v>1</v>
      </c>
      <c r="G126" s="65"/>
      <c r="H126" s="71"/>
      <c r="I126" s="74">
        <f t="shared" si="37"/>
        <v>0</v>
      </c>
      <c r="J126" s="71">
        <f t="shared" si="38"/>
        <v>0</v>
      </c>
      <c r="K126" s="74">
        <f t="shared" si="39"/>
        <v>0</v>
      </c>
      <c r="L126" s="108"/>
      <c r="M126" s="108"/>
    </row>
    <row r="127" spans="1:13" ht="18" customHeight="1" x14ac:dyDescent="0.25">
      <c r="A127" s="94"/>
      <c r="B127" s="66"/>
      <c r="C127" s="95" t="s">
        <v>137</v>
      </c>
      <c r="D127" s="96"/>
      <c r="E127" s="67"/>
      <c r="F127" s="68">
        <f>SUM(F114:F126)</f>
        <v>152</v>
      </c>
      <c r="G127" s="77">
        <f>SUM(G114:G126)</f>
        <v>0</v>
      </c>
      <c r="H127" s="72"/>
      <c r="I127" s="75"/>
      <c r="J127" s="72">
        <f>SUM(J114:J126)</f>
        <v>0</v>
      </c>
      <c r="K127" s="75">
        <f>SUM(K114:K126)</f>
        <v>0</v>
      </c>
      <c r="L127" s="108"/>
      <c r="M127" s="108"/>
    </row>
    <row r="128" spans="1:13" ht="18" customHeight="1" x14ac:dyDescent="0.25">
      <c r="A128" s="94"/>
      <c r="B128" s="79" t="s">
        <v>138</v>
      </c>
      <c r="C128" s="3" t="s">
        <v>41</v>
      </c>
      <c r="D128" s="4" t="s">
        <v>47</v>
      </c>
      <c r="E128" s="63" t="s">
        <v>115</v>
      </c>
      <c r="F128" s="64">
        <v>3</v>
      </c>
      <c r="G128" s="65"/>
      <c r="H128" s="71"/>
      <c r="I128" s="74">
        <f t="shared" ref="I128:I137" si="40">H128*1.95583</f>
        <v>0</v>
      </c>
      <c r="J128" s="71">
        <f t="shared" ref="J128:J137" si="41">F128*H128</f>
        <v>0</v>
      </c>
      <c r="K128" s="74">
        <f t="shared" ref="K128:K137" si="42">F128*I128</f>
        <v>0</v>
      </c>
      <c r="L128" s="108"/>
      <c r="M128" s="108"/>
    </row>
    <row r="129" spans="1:13" ht="18" customHeight="1" x14ac:dyDescent="0.25">
      <c r="A129" s="94"/>
      <c r="B129" s="62"/>
      <c r="C129" s="3" t="s">
        <v>41</v>
      </c>
      <c r="D129" s="4" t="s">
        <v>127</v>
      </c>
      <c r="E129" s="63" t="s">
        <v>115</v>
      </c>
      <c r="F129" s="64">
        <v>4</v>
      </c>
      <c r="G129" s="65"/>
      <c r="H129" s="71"/>
      <c r="I129" s="74">
        <f t="shared" si="40"/>
        <v>0</v>
      </c>
      <c r="J129" s="71">
        <f t="shared" si="41"/>
        <v>0</v>
      </c>
      <c r="K129" s="74">
        <f t="shared" si="42"/>
        <v>0</v>
      </c>
      <c r="L129" s="108"/>
      <c r="M129" s="108"/>
    </row>
    <row r="130" spans="1:13" ht="18" customHeight="1" x14ac:dyDescent="0.25">
      <c r="A130" s="94"/>
      <c r="B130" s="62"/>
      <c r="C130" s="3" t="s">
        <v>41</v>
      </c>
      <c r="D130" s="4" t="s">
        <v>43</v>
      </c>
      <c r="E130" s="63" t="s">
        <v>115</v>
      </c>
      <c r="F130" s="64">
        <v>4</v>
      </c>
      <c r="G130" s="65"/>
      <c r="H130" s="71"/>
      <c r="I130" s="74">
        <f t="shared" si="40"/>
        <v>0</v>
      </c>
      <c r="J130" s="71">
        <f t="shared" si="41"/>
        <v>0</v>
      </c>
      <c r="K130" s="74">
        <f t="shared" si="42"/>
        <v>0</v>
      </c>
      <c r="L130" s="108"/>
      <c r="M130" s="108"/>
    </row>
    <row r="131" spans="1:13" ht="18" customHeight="1" x14ac:dyDescent="0.25">
      <c r="A131" s="94"/>
      <c r="B131" s="62"/>
      <c r="C131" s="3" t="s">
        <v>41</v>
      </c>
      <c r="D131" s="4" t="s">
        <v>27</v>
      </c>
      <c r="E131" s="63" t="s">
        <v>115</v>
      </c>
      <c r="F131" s="64">
        <v>79</v>
      </c>
      <c r="G131" s="65"/>
      <c r="H131" s="71"/>
      <c r="I131" s="74">
        <f t="shared" si="40"/>
        <v>0</v>
      </c>
      <c r="J131" s="71">
        <f t="shared" si="41"/>
        <v>0</v>
      </c>
      <c r="K131" s="74">
        <f t="shared" si="42"/>
        <v>0</v>
      </c>
      <c r="L131" s="108"/>
      <c r="M131" s="108"/>
    </row>
    <row r="132" spans="1:13" ht="18" customHeight="1" x14ac:dyDescent="0.25">
      <c r="A132" s="94"/>
      <c r="B132" s="62"/>
      <c r="C132" s="3" t="s">
        <v>41</v>
      </c>
      <c r="D132" s="4" t="s">
        <v>29</v>
      </c>
      <c r="E132" s="63" t="s">
        <v>115</v>
      </c>
      <c r="F132" s="64">
        <v>4</v>
      </c>
      <c r="G132" s="65"/>
      <c r="H132" s="71"/>
      <c r="I132" s="74">
        <f t="shared" si="40"/>
        <v>0</v>
      </c>
      <c r="J132" s="71">
        <f t="shared" si="41"/>
        <v>0</v>
      </c>
      <c r="K132" s="74">
        <f t="shared" si="42"/>
        <v>0</v>
      </c>
      <c r="L132" s="108"/>
      <c r="M132" s="108"/>
    </row>
    <row r="133" spans="1:13" ht="18" customHeight="1" x14ac:dyDescent="0.25">
      <c r="A133" s="94"/>
      <c r="B133" s="62"/>
      <c r="C133" s="3" t="s">
        <v>41</v>
      </c>
      <c r="D133" s="4" t="s">
        <v>46</v>
      </c>
      <c r="E133" s="63" t="s">
        <v>115</v>
      </c>
      <c r="F133" s="64">
        <v>37</v>
      </c>
      <c r="G133" s="65"/>
      <c r="H133" s="71"/>
      <c r="I133" s="74">
        <f t="shared" si="40"/>
        <v>0</v>
      </c>
      <c r="J133" s="71">
        <f t="shared" si="41"/>
        <v>0</v>
      </c>
      <c r="K133" s="74">
        <f t="shared" si="42"/>
        <v>0</v>
      </c>
      <c r="L133" s="108"/>
      <c r="M133" s="108"/>
    </row>
    <row r="134" spans="1:13" ht="18" customHeight="1" x14ac:dyDescent="0.25">
      <c r="A134" s="94"/>
      <c r="B134" s="62"/>
      <c r="C134" s="3" t="s">
        <v>33</v>
      </c>
      <c r="D134" s="4" t="s">
        <v>46</v>
      </c>
      <c r="E134" s="63" t="s">
        <v>115</v>
      </c>
      <c r="F134" s="64">
        <v>3</v>
      </c>
      <c r="G134" s="65"/>
      <c r="H134" s="71"/>
      <c r="I134" s="74">
        <f t="shared" si="40"/>
        <v>0</v>
      </c>
      <c r="J134" s="71">
        <f t="shared" si="41"/>
        <v>0</v>
      </c>
      <c r="K134" s="74">
        <f t="shared" si="42"/>
        <v>0</v>
      </c>
      <c r="L134" s="108"/>
      <c r="M134" s="108"/>
    </row>
    <row r="135" spans="1:13" ht="18" customHeight="1" x14ac:dyDescent="0.25">
      <c r="A135" s="94"/>
      <c r="B135" s="62"/>
      <c r="C135" s="3" t="s">
        <v>21</v>
      </c>
      <c r="D135" s="4" t="s">
        <v>46</v>
      </c>
      <c r="E135" s="63" t="s">
        <v>115</v>
      </c>
      <c r="F135" s="64">
        <v>4</v>
      </c>
      <c r="G135" s="65"/>
      <c r="H135" s="71"/>
      <c r="I135" s="74">
        <f t="shared" si="40"/>
        <v>0</v>
      </c>
      <c r="J135" s="71">
        <f t="shared" si="41"/>
        <v>0</v>
      </c>
      <c r="K135" s="74">
        <f t="shared" si="42"/>
        <v>0</v>
      </c>
      <c r="L135" s="108"/>
      <c r="M135" s="108"/>
    </row>
    <row r="136" spans="1:13" ht="18" customHeight="1" x14ac:dyDescent="0.25">
      <c r="A136" s="94"/>
      <c r="B136" s="62"/>
      <c r="C136" s="3" t="s">
        <v>15</v>
      </c>
      <c r="D136" s="4" t="s">
        <v>46</v>
      </c>
      <c r="E136" s="63" t="s">
        <v>115</v>
      </c>
      <c r="F136" s="64">
        <v>5</v>
      </c>
      <c r="G136" s="65"/>
      <c r="H136" s="71"/>
      <c r="I136" s="74">
        <f t="shared" si="40"/>
        <v>0</v>
      </c>
      <c r="J136" s="71">
        <f t="shared" si="41"/>
        <v>0</v>
      </c>
      <c r="K136" s="74">
        <f t="shared" si="42"/>
        <v>0</v>
      </c>
      <c r="L136" s="108"/>
      <c r="M136" s="108"/>
    </row>
    <row r="137" spans="1:13" ht="18" customHeight="1" x14ac:dyDescent="0.25">
      <c r="A137" s="94"/>
      <c r="B137" s="62"/>
      <c r="C137" s="3" t="s">
        <v>16</v>
      </c>
      <c r="D137" s="4" t="s">
        <v>46</v>
      </c>
      <c r="E137" s="63" t="s">
        <v>115</v>
      </c>
      <c r="F137" s="64">
        <v>1</v>
      </c>
      <c r="G137" s="65"/>
      <c r="H137" s="71"/>
      <c r="I137" s="74">
        <f t="shared" si="40"/>
        <v>0</v>
      </c>
      <c r="J137" s="71">
        <f t="shared" si="41"/>
        <v>0</v>
      </c>
      <c r="K137" s="74">
        <f t="shared" si="42"/>
        <v>0</v>
      </c>
      <c r="L137" s="108"/>
      <c r="M137" s="108"/>
    </row>
    <row r="138" spans="1:13" ht="18" customHeight="1" x14ac:dyDescent="0.25">
      <c r="A138" s="94"/>
      <c r="B138" s="66"/>
      <c r="C138" s="95" t="s">
        <v>139</v>
      </c>
      <c r="D138" s="96"/>
      <c r="E138" s="67"/>
      <c r="F138" s="68">
        <f>SUM(F128:F137)</f>
        <v>144</v>
      </c>
      <c r="G138" s="77">
        <f>SUM(G128:G137)</f>
        <v>0</v>
      </c>
      <c r="H138" s="72"/>
      <c r="I138" s="75"/>
      <c r="J138" s="72">
        <f>SUM(J128:J137)</f>
        <v>0</v>
      </c>
      <c r="K138" s="75">
        <f>SUM(K128:K137)</f>
        <v>0</v>
      </c>
      <c r="L138" s="109"/>
      <c r="M138" s="109"/>
    </row>
    <row r="139" spans="1:13" ht="18" customHeight="1" x14ac:dyDescent="0.25">
      <c r="A139" s="94"/>
      <c r="B139" s="69"/>
      <c r="C139" s="97" t="s">
        <v>119</v>
      </c>
      <c r="D139" s="98"/>
      <c r="E139" s="99"/>
      <c r="F139" s="70">
        <f>F10+F22+F33+F46+F70+F95+F113+F127+F138</f>
        <v>1051</v>
      </c>
      <c r="G139" s="70">
        <f>G10+G22+G33+G46+G70+G95+G113+G127+G138</f>
        <v>210</v>
      </c>
      <c r="H139" s="73"/>
      <c r="I139" s="76"/>
      <c r="J139" s="73">
        <f>J10+J22+J33+J46+J70+J95+J113+J127+J138</f>
        <v>0</v>
      </c>
      <c r="K139" s="76">
        <f>K10+K22+K33+K46+K70+K95+K113+K127+K138</f>
        <v>0</v>
      </c>
      <c r="L139" s="73">
        <f>J139*0.05</f>
        <v>0</v>
      </c>
      <c r="M139" s="76">
        <f>L139*1.95583</f>
        <v>0</v>
      </c>
    </row>
  </sheetData>
  <mergeCells count="24">
    <mergeCell ref="A6:A139"/>
    <mergeCell ref="L6:L138"/>
    <mergeCell ref="M6:M138"/>
    <mergeCell ref="C10:D10"/>
    <mergeCell ref="C22:D22"/>
    <mergeCell ref="C33:D33"/>
    <mergeCell ref="C139:E139"/>
    <mergeCell ref="C46:D46"/>
    <mergeCell ref="C70:D70"/>
    <mergeCell ref="C95:D95"/>
    <mergeCell ref="C113:D113"/>
    <mergeCell ref="C127:D127"/>
    <mergeCell ref="C138:D138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13"/>
  <sheetViews>
    <sheetView workbookViewId="0">
      <selection activeCell="F24" sqref="F24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6" t="s">
        <v>101</v>
      </c>
      <c r="B2" s="116"/>
      <c r="C2" s="116"/>
      <c r="D2" s="116"/>
      <c r="E2" s="116"/>
      <c r="F2" s="116"/>
    </row>
    <row r="3" spans="1:8" x14ac:dyDescent="0.25">
      <c r="A3" s="117" t="s">
        <v>103</v>
      </c>
      <c r="B3" s="117"/>
      <c r="C3" s="117"/>
      <c r="D3" s="117"/>
      <c r="E3" s="117"/>
      <c r="F3" s="117"/>
    </row>
    <row r="4" spans="1:8" ht="15.75" customHeight="1" x14ac:dyDescent="0.25">
      <c r="A4" s="118" t="s">
        <v>94</v>
      </c>
      <c r="B4" s="118"/>
      <c r="C4" s="118"/>
      <c r="D4" s="118"/>
      <c r="E4" s="118"/>
      <c r="F4" s="118"/>
    </row>
    <row r="5" spans="1:8" x14ac:dyDescent="0.25">
      <c r="A5" s="117" t="s">
        <v>140</v>
      </c>
      <c r="B5" s="117"/>
      <c r="C5" s="117"/>
      <c r="D5" s="117"/>
      <c r="E5" s="117"/>
      <c r="F5" s="117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10" t="s">
        <v>102</v>
      </c>
      <c r="B9" s="112" t="s">
        <v>104</v>
      </c>
      <c r="C9" s="113"/>
      <c r="D9" s="113"/>
      <c r="E9" s="114"/>
      <c r="F9" s="115" t="s">
        <v>95</v>
      </c>
      <c r="G9" s="57"/>
      <c r="H9" s="57"/>
    </row>
    <row r="10" spans="1:8" x14ac:dyDescent="0.25">
      <c r="A10" s="111"/>
      <c r="B10" s="58" t="s">
        <v>96</v>
      </c>
      <c r="C10" s="58" t="s">
        <v>97</v>
      </c>
      <c r="D10" s="58" t="s">
        <v>98</v>
      </c>
      <c r="E10" s="58" t="s">
        <v>99</v>
      </c>
      <c r="F10" s="111"/>
      <c r="G10" s="57"/>
      <c r="H10" s="57"/>
    </row>
    <row r="11" spans="1:8" x14ac:dyDescent="0.25">
      <c r="A11" s="59" t="s">
        <v>100</v>
      </c>
      <c r="B11" s="59">
        <v>105</v>
      </c>
      <c r="C11" s="59">
        <v>368</v>
      </c>
      <c r="D11" s="59">
        <v>368</v>
      </c>
      <c r="E11" s="59">
        <v>210</v>
      </c>
      <c r="F11" s="59">
        <f>SUM(B11:E11)</f>
        <v>1051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2026-02-12T18:42:46Z</dcterms:modified>
</cp:coreProperties>
</file>