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5 - І част\8-9-26\"/>
    </mc:Choice>
  </mc:AlternateContent>
  <bookViews>
    <workbookView xWindow="-120" yWindow="-120" windowWidth="20736" windowHeight="11160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8" l="1"/>
  <c r="I17" i="8"/>
  <c r="J17" i="8" s="1"/>
  <c r="E16" i="8"/>
  <c r="I15" i="8"/>
  <c r="J15" i="8" s="1"/>
  <c r="I14" i="8"/>
  <c r="J14" i="8" s="1"/>
  <c r="I13" i="8"/>
  <c r="I16" i="8" s="1"/>
  <c r="J16" i="8" s="1"/>
  <c r="E12" i="8"/>
  <c r="I11" i="8"/>
  <c r="J11" i="8" s="1"/>
  <c r="I10" i="8"/>
  <c r="J10" i="8" s="1"/>
  <c r="I9" i="8"/>
  <c r="J9" i="8" s="1"/>
  <c r="E8" i="8"/>
  <c r="I7" i="8"/>
  <c r="J7" i="8" s="1"/>
  <c r="J8" i="8" s="1"/>
  <c r="J13" i="8" l="1"/>
  <c r="E19" i="8"/>
  <c r="I18" i="8"/>
  <c r="J18" i="8" s="1"/>
  <c r="I8" i="8"/>
  <c r="I12" i="8"/>
  <c r="J12" i="8" s="1"/>
  <c r="J19" i="8" s="1"/>
  <c r="E15" i="7"/>
  <c r="I14" i="7"/>
  <c r="I15" i="7" s="1"/>
  <c r="J15" i="7" s="1"/>
  <c r="E13" i="7"/>
  <c r="I12" i="7"/>
  <c r="J12" i="7" s="1"/>
  <c r="I11" i="7"/>
  <c r="J11" i="7" s="1"/>
  <c r="I10" i="7"/>
  <c r="J10" i="7" s="1"/>
  <c r="E9" i="7"/>
  <c r="I8" i="7"/>
  <c r="J8" i="7" s="1"/>
  <c r="I7" i="7"/>
  <c r="J7" i="7" s="1"/>
  <c r="I6" i="7"/>
  <c r="J6" i="7" s="1"/>
  <c r="E5" i="7"/>
  <c r="I4" i="7"/>
  <c r="J4" i="7" s="1"/>
  <c r="J5" i="7" s="1"/>
  <c r="I19" i="8" l="1"/>
  <c r="I5" i="7"/>
  <c r="E16" i="7"/>
  <c r="I13" i="7"/>
  <c r="J13" i="7" s="1"/>
  <c r="I9" i="7"/>
  <c r="J9" i="7" s="1"/>
  <c r="J14" i="7"/>
  <c r="J16" i="7" l="1"/>
  <c r="N16" i="7"/>
  <c r="L16" i="7"/>
  <c r="I16" i="7"/>
  <c r="K16" i="7" l="1"/>
  <c r="F12" i="9" l="1"/>
</calcChain>
</file>

<file path=xl/sharedStrings.xml><?xml version="1.0" encoding="utf-8"?>
<sst xmlns="http://schemas.openxmlformats.org/spreadsheetml/2006/main" count="140" uniqueCount="46">
  <si>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</si>
  <si>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</si>
  <si>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</si>
  <si>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</si>
  <si>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</si>
  <si>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</si>
  <si>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</si>
  <si>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</si>
  <si>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</si>
  <si>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</si>
  <si>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</si>
  <si>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</si>
  <si>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</si>
  <si>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</si>
  <si>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</si>
  <si>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</si>
  <si>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</si>
  <si>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</si>
  <si>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</si>
  <si>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</si>
  <si>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</si>
  <si>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>черен бор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</si>
  <si>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</si>
  <si>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</si>
  <si>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</si>
  <si>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</si>
  <si>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</si>
  <si>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</si>
  <si>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х</t>
  </si>
  <si>
    <t>цер</t>
  </si>
  <si>
    <t>ср.липа</t>
  </si>
  <si>
    <t>ОБЩО ЗА ОБЕКТА:</t>
  </si>
  <si>
    <t>благун</t>
  </si>
  <si>
    <t xml:space="preserve"> 8-9-26</t>
  </si>
  <si>
    <t>57 и</t>
  </si>
  <si>
    <t>74 х</t>
  </si>
  <si>
    <t>78 ж</t>
  </si>
  <si>
    <t>85 ж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</si>
  <si>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</si>
  <si>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</si>
  <si>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</si>
  <si>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</si>
  <si>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</si>
  <si>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10</t>
  </si>
  <si>
    <t>30</t>
  </si>
  <si>
    <t>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</si>
</sst>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indexed="26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91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5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1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2" fontId="15" fillId="6" borderId="2" xfId="0" applyNumberFormat="1" applyFont="1" applyFill="1" applyBorder="1" applyAlignment="1">
      <alignment horizontal="right" vertical="center"/>
    </xf>
    <xf numFmtId="0" fontId="7" fillId="3" borderId="15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right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5" fillId="8" borderId="5" xfId="0" applyFont="1" applyFill="1" applyBorder="1" applyAlignment="1">
      <alignment horizontal="center" vertical="center"/>
    </xf>
    <xf numFmtId="2" fontId="15" fillId="8" borderId="5" xfId="0" applyNumberFormat="1" applyFont="1" applyFill="1" applyBorder="1" applyAlignment="1">
      <alignment horizontal="center" vertical="center"/>
    </xf>
    <xf numFmtId="2" fontId="15" fillId="7" borderId="21" xfId="0" applyNumberFormat="1" applyFont="1" applyFill="1" applyBorder="1" applyAlignment="1">
      <alignment vertical="center"/>
    </xf>
    <xf numFmtId="1" fontId="15" fillId="7" borderId="6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2" fontId="11" fillId="0" borderId="2" xfId="0" applyNumberFormat="1" applyFont="1" applyFill="1" applyBorder="1" applyAlignment="1">
      <alignment horizontal="center" vertical="center"/>
    </xf>
    <xf numFmtId="0" fontId="17" fillId="8" borderId="3" xfId="0" applyFont="1" applyFill="1" applyBorder="1" applyAlignment="1">
      <alignment vertical="center"/>
    </xf>
    <xf numFmtId="0" fontId="17" fillId="8" borderId="4" xfId="0" applyFont="1" applyFill="1" applyBorder="1" applyAlignment="1">
      <alignment vertical="center"/>
    </xf>
    <xf numFmtId="0" fontId="17" fillId="8" borderId="29" xfId="0" applyFont="1" applyFill="1" applyBorder="1" applyAlignment="1">
      <alignment vertical="center"/>
    </xf>
    <xf numFmtId="0" fontId="6" fillId="9" borderId="5" xfId="0" applyFont="1" applyFill="1" applyBorder="1" applyAlignment="1">
      <alignment horizontal="center" vertical="distributed" wrapText="1"/>
    </xf>
    <xf numFmtId="0" fontId="6" fillId="9" borderId="5" xfId="0" applyFont="1" applyFill="1" applyBorder="1" applyAlignment="1">
      <alignment horizontal="center" vertical="justify" wrapText="1"/>
    </xf>
    <xf numFmtId="0" fontId="2" fillId="5" borderId="18" xfId="0" applyFont="1" applyFill="1" applyBorder="1" applyAlignment="1">
      <alignment horizontal="center" vertical="center"/>
    </xf>
    <xf numFmtId="2" fontId="6" fillId="9" borderId="5" xfId="0" applyNumberFormat="1" applyFont="1" applyFill="1" applyBorder="1" applyAlignment="1">
      <alignment horizontal="right" vertical="justify" wrapText="1"/>
    </xf>
    <xf numFmtId="0" fontId="6" fillId="0" borderId="0" xfId="1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7" fillId="0" borderId="9" xfId="1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14" fontId="15" fillId="0" borderId="19" xfId="0" applyNumberFormat="1" applyFont="1" applyBorder="1" applyAlignment="1">
      <alignment horizontal="center" vertical="center"/>
    </xf>
    <xf numFmtId="14" fontId="15" fillId="0" borderId="18" xfId="0" applyNumberFormat="1" applyFont="1" applyBorder="1" applyAlignment="1">
      <alignment horizontal="center" vertical="center"/>
    </xf>
    <xf numFmtId="14" fontId="15" fillId="0" borderId="22" xfId="0" applyNumberFormat="1" applyFont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2" fillId="0" borderId="22" xfId="0" applyNumberFormat="1" applyFont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3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16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"/>
  <sheetViews>
    <sheetView tabSelected="1" zoomScaleNormal="100" workbookViewId="0">
      <selection activeCell="M17" sqref="M17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30.3320312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56" t="s">
        <v>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ht="30.6" customHeight="1" x14ac:dyDescent="0.3">
      <c r="A2" s="65" t="s">
        <v>4</v>
      </c>
      <c r="B2" s="67" t="s">
        <v>3</v>
      </c>
      <c r="C2" s="67" t="s">
        <v>9</v>
      </c>
      <c r="D2" s="63" t="s">
        <v>0</v>
      </c>
      <c r="E2" s="63" t="s">
        <v>1</v>
      </c>
      <c r="F2" s="63" t="s">
        <v>2</v>
      </c>
      <c r="G2" s="57" t="s">
        <v>22</v>
      </c>
      <c r="H2" s="58"/>
      <c r="I2" s="57" t="s">
        <v>23</v>
      </c>
      <c r="J2" s="59"/>
      <c r="K2" s="60" t="s">
        <v>24</v>
      </c>
      <c r="L2" s="61"/>
      <c r="M2" s="60" t="s">
        <v>25</v>
      </c>
      <c r="N2" s="62"/>
    </row>
    <row r="3" spans="1:14" ht="34.200000000000003" customHeight="1" thickBot="1" x14ac:dyDescent="0.35">
      <c r="A3" s="66"/>
      <c r="B3" s="68"/>
      <c r="C3" s="68"/>
      <c r="D3" s="64"/>
      <c r="E3" s="64"/>
      <c r="F3" s="64"/>
      <c r="G3" s="30" t="s">
        <v>26</v>
      </c>
      <c r="H3" s="30" t="s">
        <v>27</v>
      </c>
      <c r="I3" s="30" t="s">
        <v>26</v>
      </c>
      <c r="J3" s="30" t="s">
        <v>27</v>
      </c>
      <c r="K3" s="30" t="s">
        <v>26</v>
      </c>
      <c r="L3" s="31" t="s">
        <v>27</v>
      </c>
      <c r="M3" s="31" t="s">
        <v>26</v>
      </c>
      <c r="N3" s="32" t="s">
        <v>27</v>
      </c>
    </row>
    <row r="4" spans="1:14" x14ac:dyDescent="0.3">
      <c r="A4" s="69" t="s">
        <v>33</v>
      </c>
      <c r="B4" s="50" t="s">
        <v>34</v>
      </c>
      <c r="C4" s="41" t="s">
        <v>21</v>
      </c>
      <c r="D4" s="42" t="s">
        <v>18</v>
      </c>
      <c r="E4" s="43">
        <v>15</v>
      </c>
      <c r="F4" s="43" t="s">
        <v>28</v>
      </c>
      <c r="G4" s="44">
        <v>115.39</v>
      </c>
      <c r="H4" s="44">
        <v>59</v>
      </c>
      <c r="I4" s="33">
        <f t="shared" ref="I4" si="0">E4*G4</f>
        <v>1730.85</v>
      </c>
      <c r="J4" s="34">
        <f t="shared" ref="J4" si="1">I4/1.95583</f>
        <v>884.96955256847468</v>
      </c>
      <c r="K4" s="72"/>
      <c r="L4" s="72"/>
      <c r="M4" s="72"/>
      <c r="N4" s="72"/>
    </row>
    <row r="5" spans="1:14" x14ac:dyDescent="0.3">
      <c r="A5" s="70"/>
      <c r="B5" s="21" t="s">
        <v>19</v>
      </c>
      <c r="C5" s="21"/>
      <c r="D5" s="35"/>
      <c r="E5" s="22">
        <f>SUM(E4)</f>
        <v>15</v>
      </c>
      <c r="F5" s="22"/>
      <c r="G5" s="22" t="s">
        <v>28</v>
      </c>
      <c r="H5" s="23" t="s">
        <v>28</v>
      </c>
      <c r="I5" s="29">
        <f>SUM(I4)</f>
        <v>1730.85</v>
      </c>
      <c r="J5" s="36">
        <f>SUM(J4)</f>
        <v>884.96955256847468</v>
      </c>
      <c r="K5" s="73"/>
      <c r="L5" s="73"/>
      <c r="M5" s="73"/>
      <c r="N5" s="73"/>
    </row>
    <row r="6" spans="1:14" x14ac:dyDescent="0.3">
      <c r="A6" s="70"/>
      <c r="B6" s="75" t="s">
        <v>35</v>
      </c>
      <c r="C6" s="41" t="s">
        <v>29</v>
      </c>
      <c r="D6" s="42" t="s">
        <v>20</v>
      </c>
      <c r="E6" s="43">
        <v>3</v>
      </c>
      <c r="F6" s="43" t="s">
        <v>28</v>
      </c>
      <c r="G6" s="44">
        <v>117.35</v>
      </c>
      <c r="H6" s="44">
        <v>60</v>
      </c>
      <c r="I6" s="33">
        <f t="shared" ref="I6:I8" si="2">E6*G6</f>
        <v>352.04999999999995</v>
      </c>
      <c r="J6" s="34">
        <f t="shared" ref="J6:J15" si="3">I6/1.95583</f>
        <v>180.00030677512871</v>
      </c>
      <c r="K6" s="73"/>
      <c r="L6" s="73"/>
      <c r="M6" s="73"/>
      <c r="N6" s="73"/>
    </row>
    <row r="7" spans="1:14" x14ac:dyDescent="0.3">
      <c r="A7" s="70"/>
      <c r="B7" s="76"/>
      <c r="C7" s="41" t="s">
        <v>32</v>
      </c>
      <c r="D7" s="42" t="s">
        <v>18</v>
      </c>
      <c r="E7" s="43">
        <v>5</v>
      </c>
      <c r="F7" s="43" t="s">
        <v>28</v>
      </c>
      <c r="G7" s="44">
        <v>160.38</v>
      </c>
      <c r="H7" s="44">
        <v>82</v>
      </c>
      <c r="I7" s="33">
        <f t="shared" si="2"/>
        <v>801.9</v>
      </c>
      <c r="J7" s="34">
        <f t="shared" si="3"/>
        <v>410.00495953124761</v>
      </c>
      <c r="K7" s="73"/>
      <c r="L7" s="73"/>
      <c r="M7" s="73"/>
      <c r="N7" s="73"/>
    </row>
    <row r="8" spans="1:14" x14ac:dyDescent="0.3">
      <c r="A8" s="70"/>
      <c r="B8" s="77"/>
      <c r="C8" s="41" t="s">
        <v>29</v>
      </c>
      <c r="D8" s="42" t="s">
        <v>18</v>
      </c>
      <c r="E8" s="43">
        <v>25</v>
      </c>
      <c r="F8" s="43" t="s">
        <v>28</v>
      </c>
      <c r="G8" s="44">
        <v>113.44</v>
      </c>
      <c r="H8" s="44">
        <v>58</v>
      </c>
      <c r="I8" s="33">
        <f t="shared" si="2"/>
        <v>2836</v>
      </c>
      <c r="J8" s="34">
        <f t="shared" si="3"/>
        <v>1450.0237750724757</v>
      </c>
      <c r="K8" s="73"/>
      <c r="L8" s="73"/>
      <c r="M8" s="73"/>
      <c r="N8" s="73"/>
    </row>
    <row r="9" spans="1:14" x14ac:dyDescent="0.3">
      <c r="A9" s="70"/>
      <c r="B9" s="21" t="s">
        <v>19</v>
      </c>
      <c r="C9" s="21"/>
      <c r="D9" s="35"/>
      <c r="E9" s="22">
        <f>SUM(E6:E8)</f>
        <v>33</v>
      </c>
      <c r="F9" s="22"/>
      <c r="G9" s="22" t="s">
        <v>28</v>
      </c>
      <c r="H9" s="23" t="s">
        <v>28</v>
      </c>
      <c r="I9" s="29">
        <f>SUM(I6:I8)</f>
        <v>3989.95</v>
      </c>
      <c r="J9" s="36">
        <f t="shared" si="3"/>
        <v>2040.0290413788518</v>
      </c>
      <c r="K9" s="73"/>
      <c r="L9" s="73"/>
      <c r="M9" s="73"/>
      <c r="N9" s="73"/>
    </row>
    <row r="10" spans="1:14" x14ac:dyDescent="0.3">
      <c r="A10" s="70"/>
      <c r="B10" s="75" t="s">
        <v>36</v>
      </c>
      <c r="C10" s="41" t="s">
        <v>21</v>
      </c>
      <c r="D10" s="42" t="s">
        <v>20</v>
      </c>
      <c r="E10" s="43">
        <v>1</v>
      </c>
      <c r="F10" s="43" t="s">
        <v>28</v>
      </c>
      <c r="G10" s="44">
        <v>115.39</v>
      </c>
      <c r="H10" s="44">
        <v>59</v>
      </c>
      <c r="I10" s="33">
        <f t="shared" ref="I10:I12" si="4">E10*G10</f>
        <v>115.39</v>
      </c>
      <c r="J10" s="34">
        <f t="shared" si="3"/>
        <v>58.99797017123165</v>
      </c>
      <c r="K10" s="73"/>
      <c r="L10" s="73"/>
      <c r="M10" s="73"/>
      <c r="N10" s="73"/>
    </row>
    <row r="11" spans="1:14" x14ac:dyDescent="0.3">
      <c r="A11" s="70"/>
      <c r="B11" s="76"/>
      <c r="C11" s="41" t="s">
        <v>21</v>
      </c>
      <c r="D11" s="42" t="s">
        <v>18</v>
      </c>
      <c r="E11" s="43">
        <v>28</v>
      </c>
      <c r="F11" s="43" t="s">
        <v>28</v>
      </c>
      <c r="G11" s="44">
        <v>115.39</v>
      </c>
      <c r="H11" s="44">
        <v>59</v>
      </c>
      <c r="I11" s="33">
        <f t="shared" si="4"/>
        <v>3230.92</v>
      </c>
      <c r="J11" s="34">
        <f t="shared" si="3"/>
        <v>1651.9431647944864</v>
      </c>
      <c r="K11" s="73"/>
      <c r="L11" s="73"/>
      <c r="M11" s="73"/>
      <c r="N11" s="73"/>
    </row>
    <row r="12" spans="1:14" x14ac:dyDescent="0.3">
      <c r="A12" s="70"/>
      <c r="B12" s="76"/>
      <c r="C12" s="41" t="s">
        <v>30</v>
      </c>
      <c r="D12" s="42" t="s">
        <v>18</v>
      </c>
      <c r="E12" s="43">
        <v>1</v>
      </c>
      <c r="F12" s="43" t="s">
        <v>28</v>
      </c>
      <c r="G12" s="44">
        <v>101.7</v>
      </c>
      <c r="H12" s="44">
        <v>52</v>
      </c>
      <c r="I12" s="33">
        <f t="shared" si="4"/>
        <v>101.7</v>
      </c>
      <c r="J12" s="34">
        <f t="shared" si="3"/>
        <v>51.998384317655422</v>
      </c>
      <c r="K12" s="73"/>
      <c r="L12" s="73"/>
      <c r="M12" s="73"/>
      <c r="N12" s="73"/>
    </row>
    <row r="13" spans="1:14" x14ac:dyDescent="0.3">
      <c r="A13" s="70"/>
      <c r="B13" s="21" t="s">
        <v>19</v>
      </c>
      <c r="C13" s="21"/>
      <c r="D13" s="35"/>
      <c r="E13" s="22">
        <f>SUM(E10:E12)</f>
        <v>30</v>
      </c>
      <c r="F13" s="22"/>
      <c r="G13" s="22" t="s">
        <v>28</v>
      </c>
      <c r="H13" s="23" t="s">
        <v>28</v>
      </c>
      <c r="I13" s="29">
        <f>SUM(I10:I12)</f>
        <v>3448.0099999999998</v>
      </c>
      <c r="J13" s="36">
        <f t="shared" si="3"/>
        <v>1762.9395192833733</v>
      </c>
      <c r="K13" s="73"/>
      <c r="L13" s="73"/>
      <c r="M13" s="73"/>
      <c r="N13" s="73"/>
    </row>
    <row r="14" spans="1:14" x14ac:dyDescent="0.3">
      <c r="A14" s="70"/>
      <c r="B14" s="50" t="s">
        <v>37</v>
      </c>
      <c r="C14" s="41" t="s">
        <v>30</v>
      </c>
      <c r="D14" s="42" t="s">
        <v>18</v>
      </c>
      <c r="E14" s="43">
        <v>6</v>
      </c>
      <c r="F14" s="43" t="s">
        <v>28</v>
      </c>
      <c r="G14" s="44">
        <v>101.7</v>
      </c>
      <c r="H14" s="44">
        <v>52</v>
      </c>
      <c r="I14" s="33">
        <f t="shared" ref="I14" si="5">E14*G14</f>
        <v>610.20000000000005</v>
      </c>
      <c r="J14" s="34">
        <f t="shared" si="3"/>
        <v>311.99030590593253</v>
      </c>
      <c r="K14" s="73"/>
      <c r="L14" s="73"/>
      <c r="M14" s="73"/>
      <c r="N14" s="73"/>
    </row>
    <row r="15" spans="1:14" ht="16.2" thickBot="1" x14ac:dyDescent="0.35">
      <c r="A15" s="71"/>
      <c r="B15" s="21" t="s">
        <v>19</v>
      </c>
      <c r="C15" s="21"/>
      <c r="D15" s="35"/>
      <c r="E15" s="22">
        <f>SUM(E14)</f>
        <v>6</v>
      </c>
      <c r="F15" s="22"/>
      <c r="G15" s="22" t="s">
        <v>28</v>
      </c>
      <c r="H15" s="23" t="s">
        <v>28</v>
      </c>
      <c r="I15" s="29">
        <f>SUM(I14)</f>
        <v>610.20000000000005</v>
      </c>
      <c r="J15" s="36">
        <f t="shared" si="3"/>
        <v>311.99030590593253</v>
      </c>
      <c r="K15" s="74"/>
      <c r="L15" s="74"/>
      <c r="M15" s="74"/>
      <c r="N15" s="74"/>
    </row>
    <row r="16" spans="1:14" ht="16.2" thickBot="1" x14ac:dyDescent="0.35">
      <c r="A16" s="45" t="s">
        <v>31</v>
      </c>
      <c r="B16" s="46"/>
      <c r="C16" s="47"/>
      <c r="D16" s="48"/>
      <c r="E16" s="49">
        <f>E5+E9+E13+E15</f>
        <v>84</v>
      </c>
      <c r="F16" s="49"/>
      <c r="G16" s="37" t="s">
        <v>28</v>
      </c>
      <c r="H16" s="38" t="s">
        <v>28</v>
      </c>
      <c r="I16" s="51">
        <f t="shared" ref="I16:J16" si="6">I5+I9+I13+I15</f>
        <v>9779.01</v>
      </c>
      <c r="J16" s="51">
        <f t="shared" si="6"/>
        <v>4999.9284191366323</v>
      </c>
      <c r="K16" s="27">
        <f>I16*5%</f>
        <v>488.95050000000003</v>
      </c>
      <c r="L16" s="39">
        <f>J16*5%</f>
        <v>249.99642095683163</v>
      </c>
      <c r="M16" s="39">
        <v>97.79</v>
      </c>
      <c r="N16" s="40">
        <f>J16*1%</f>
        <v>49.999284191366321</v>
      </c>
    </row>
  </sheetData>
  <mergeCells count="18">
    <mergeCell ref="A4:A15"/>
    <mergeCell ref="K4:K15"/>
    <mergeCell ref="L4:L15"/>
    <mergeCell ref="M4:M15"/>
    <mergeCell ref="N4:N15"/>
    <mergeCell ref="B6:B8"/>
    <mergeCell ref="B10:B12"/>
    <mergeCell ref="A1:N1"/>
    <mergeCell ref="G2:H2"/>
    <mergeCell ref="I2:J2"/>
    <mergeCell ref="K2:L2"/>
    <mergeCell ref="M2:N2"/>
    <mergeCell ref="F2:F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zoomScaleNormal="100" workbookViewId="0">
      <selection activeCell="G17" sqref="G17:H17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78" t="s">
        <v>6</v>
      </c>
      <c r="B2" s="78"/>
      <c r="C2" s="78"/>
      <c r="D2" s="78"/>
      <c r="E2" s="78"/>
      <c r="F2" s="78"/>
      <c r="G2" s="78"/>
      <c r="H2" s="78"/>
      <c r="I2" s="78"/>
      <c r="J2" s="78"/>
    </row>
    <row r="3" spans="1:10" ht="15" customHeight="1" x14ac:dyDescent="0.3">
      <c r="A3" s="79" t="s">
        <v>38</v>
      </c>
      <c r="B3" s="79"/>
      <c r="C3" s="79"/>
      <c r="D3" s="79"/>
      <c r="E3" s="79"/>
      <c r="F3" s="79"/>
      <c r="G3" s="79"/>
      <c r="H3" s="79"/>
      <c r="I3" s="79"/>
      <c r="J3" s="79"/>
    </row>
    <row r="4" spans="1:10" ht="15" thickBot="1" x14ac:dyDescent="0.35">
      <c r="A4" s="4"/>
      <c r="B4" s="4"/>
      <c r="C4" s="4"/>
      <c r="D4" s="52"/>
      <c r="E4" s="4"/>
      <c r="F4" s="4"/>
      <c r="G4" s="4"/>
      <c r="H4" s="5"/>
    </row>
    <row r="5" spans="1:10" ht="29.4" customHeight="1" x14ac:dyDescent="0.3">
      <c r="A5" s="65" t="s">
        <v>4</v>
      </c>
      <c r="B5" s="67" t="s">
        <v>3</v>
      </c>
      <c r="C5" s="67" t="s">
        <v>9</v>
      </c>
      <c r="D5" s="63" t="s">
        <v>0</v>
      </c>
      <c r="E5" s="63" t="s">
        <v>1</v>
      </c>
      <c r="F5" s="63" t="s">
        <v>2</v>
      </c>
      <c r="G5" s="57" t="s">
        <v>41</v>
      </c>
      <c r="H5" s="58"/>
      <c r="I5" s="57" t="s">
        <v>42</v>
      </c>
      <c r="J5" s="80"/>
    </row>
    <row r="6" spans="1:10" ht="37.799999999999997" customHeight="1" thickBot="1" x14ac:dyDescent="0.35">
      <c r="A6" s="66"/>
      <c r="B6" s="68"/>
      <c r="C6" s="68"/>
      <c r="D6" s="64"/>
      <c r="E6" s="64"/>
      <c r="F6" s="64"/>
      <c r="G6" s="30" t="s">
        <v>26</v>
      </c>
      <c r="H6" s="30" t="s">
        <v>27</v>
      </c>
      <c r="I6" s="30" t="s">
        <v>26</v>
      </c>
      <c r="J6" s="53" t="s">
        <v>27</v>
      </c>
    </row>
    <row r="7" spans="1:10" ht="15.6" x14ac:dyDescent="0.3">
      <c r="A7" s="69" t="s">
        <v>33</v>
      </c>
      <c r="B7" s="54" t="s">
        <v>34</v>
      </c>
      <c r="C7" s="41" t="s">
        <v>21</v>
      </c>
      <c r="D7" s="42" t="s">
        <v>18</v>
      </c>
      <c r="E7" s="43">
        <v>15</v>
      </c>
      <c r="F7" s="43" t="s">
        <v>28</v>
      </c>
      <c r="G7" s="44"/>
      <c r="H7" s="44"/>
      <c r="I7" s="33">
        <f t="shared" ref="I7" si="0">E7*G7</f>
        <v>0</v>
      </c>
      <c r="J7" s="34">
        <f t="shared" ref="J7" si="1">I7/1.95583</f>
        <v>0</v>
      </c>
    </row>
    <row r="8" spans="1:10" x14ac:dyDescent="0.3">
      <c r="A8" s="70"/>
      <c r="B8" s="21" t="s">
        <v>19</v>
      </c>
      <c r="C8" s="21"/>
      <c r="D8" s="35"/>
      <c r="E8" s="22">
        <f>SUM(E7)</f>
        <v>15</v>
      </c>
      <c r="F8" s="22"/>
      <c r="G8" s="22" t="s">
        <v>28</v>
      </c>
      <c r="H8" s="23" t="s">
        <v>28</v>
      </c>
      <c r="I8" s="29">
        <f>SUM(I7)</f>
        <v>0</v>
      </c>
      <c r="J8" s="36">
        <f>SUM(J7)</f>
        <v>0</v>
      </c>
    </row>
    <row r="9" spans="1:10" ht="15.6" x14ac:dyDescent="0.3">
      <c r="A9" s="70"/>
      <c r="B9" s="75" t="s">
        <v>35</v>
      </c>
      <c r="C9" s="41" t="s">
        <v>29</v>
      </c>
      <c r="D9" s="42" t="s">
        <v>20</v>
      </c>
      <c r="E9" s="43">
        <v>3</v>
      </c>
      <c r="F9" s="43" t="s">
        <v>28</v>
      </c>
      <c r="G9" s="44"/>
      <c r="H9" s="44"/>
      <c r="I9" s="33">
        <f t="shared" ref="I9:I11" si="2">E9*G9</f>
        <v>0</v>
      </c>
      <c r="J9" s="34">
        <f t="shared" ref="J9:J18" si="3">I9/1.95583</f>
        <v>0</v>
      </c>
    </row>
    <row r="10" spans="1:10" ht="15.6" x14ac:dyDescent="0.3">
      <c r="A10" s="70"/>
      <c r="B10" s="76"/>
      <c r="C10" s="41" t="s">
        <v>32</v>
      </c>
      <c r="D10" s="42" t="s">
        <v>18</v>
      </c>
      <c r="E10" s="43">
        <v>5</v>
      </c>
      <c r="F10" s="43" t="s">
        <v>28</v>
      </c>
      <c r="G10" s="44"/>
      <c r="H10" s="44"/>
      <c r="I10" s="33">
        <f t="shared" si="2"/>
        <v>0</v>
      </c>
      <c r="J10" s="34">
        <f t="shared" si="3"/>
        <v>0</v>
      </c>
    </row>
    <row r="11" spans="1:10" ht="15.6" x14ac:dyDescent="0.3">
      <c r="A11" s="70"/>
      <c r="B11" s="77"/>
      <c r="C11" s="41" t="s">
        <v>29</v>
      </c>
      <c r="D11" s="42" t="s">
        <v>18</v>
      </c>
      <c r="E11" s="43">
        <v>25</v>
      </c>
      <c r="F11" s="43" t="s">
        <v>28</v>
      </c>
      <c r="G11" s="44"/>
      <c r="H11" s="44"/>
      <c r="I11" s="33">
        <f t="shared" si="2"/>
        <v>0</v>
      </c>
      <c r="J11" s="34">
        <f t="shared" si="3"/>
        <v>0</v>
      </c>
    </row>
    <row r="12" spans="1:10" x14ac:dyDescent="0.3">
      <c r="A12" s="70"/>
      <c r="B12" s="21" t="s">
        <v>19</v>
      </c>
      <c r="C12" s="21"/>
      <c r="D12" s="35"/>
      <c r="E12" s="22">
        <f>SUM(E9:E11)</f>
        <v>33</v>
      </c>
      <c r="F12" s="22"/>
      <c r="G12" s="22" t="s">
        <v>28</v>
      </c>
      <c r="H12" s="23" t="s">
        <v>28</v>
      </c>
      <c r="I12" s="29">
        <f>SUM(I9:I11)</f>
        <v>0</v>
      </c>
      <c r="J12" s="36">
        <f t="shared" si="3"/>
        <v>0</v>
      </c>
    </row>
    <row r="13" spans="1:10" ht="15.6" x14ac:dyDescent="0.3">
      <c r="A13" s="70"/>
      <c r="B13" s="75" t="s">
        <v>36</v>
      </c>
      <c r="C13" s="41" t="s">
        <v>21</v>
      </c>
      <c r="D13" s="42" t="s">
        <v>20</v>
      </c>
      <c r="E13" s="43">
        <v>1</v>
      </c>
      <c r="F13" s="43" t="s">
        <v>28</v>
      </c>
      <c r="G13" s="44"/>
      <c r="H13" s="44"/>
      <c r="I13" s="33">
        <f t="shared" ref="I13:I15" si="4">E13*G13</f>
        <v>0</v>
      </c>
      <c r="J13" s="34">
        <f t="shared" si="3"/>
        <v>0</v>
      </c>
    </row>
    <row r="14" spans="1:10" ht="15.6" x14ac:dyDescent="0.3">
      <c r="A14" s="70"/>
      <c r="B14" s="76"/>
      <c r="C14" s="41" t="s">
        <v>21</v>
      </c>
      <c r="D14" s="42" t="s">
        <v>18</v>
      </c>
      <c r="E14" s="43">
        <v>28</v>
      </c>
      <c r="F14" s="43" t="s">
        <v>28</v>
      </c>
      <c r="G14" s="44"/>
      <c r="H14" s="44"/>
      <c r="I14" s="33">
        <f t="shared" si="4"/>
        <v>0</v>
      </c>
      <c r="J14" s="34">
        <f t="shared" si="3"/>
        <v>0</v>
      </c>
    </row>
    <row r="15" spans="1:10" ht="15.6" x14ac:dyDescent="0.3">
      <c r="A15" s="70"/>
      <c r="B15" s="76"/>
      <c r="C15" s="41" t="s">
        <v>30</v>
      </c>
      <c r="D15" s="42" t="s">
        <v>18</v>
      </c>
      <c r="E15" s="43">
        <v>1</v>
      </c>
      <c r="F15" s="43" t="s">
        <v>28</v>
      </c>
      <c r="G15" s="44"/>
      <c r="H15" s="44"/>
      <c r="I15" s="33">
        <f t="shared" si="4"/>
        <v>0</v>
      </c>
      <c r="J15" s="34">
        <f t="shared" si="3"/>
        <v>0</v>
      </c>
    </row>
    <row r="16" spans="1:10" x14ac:dyDescent="0.3">
      <c r="A16" s="70"/>
      <c r="B16" s="21" t="s">
        <v>19</v>
      </c>
      <c r="C16" s="21"/>
      <c r="D16" s="35"/>
      <c r="E16" s="22">
        <f>SUM(E13:E15)</f>
        <v>30</v>
      </c>
      <c r="F16" s="22"/>
      <c r="G16" s="22" t="s">
        <v>28</v>
      </c>
      <c r="H16" s="23" t="s">
        <v>28</v>
      </c>
      <c r="I16" s="29">
        <f>SUM(I13:I15)</f>
        <v>0</v>
      </c>
      <c r="J16" s="36">
        <f t="shared" si="3"/>
        <v>0</v>
      </c>
    </row>
    <row r="17" spans="1:10" ht="15.6" x14ac:dyDescent="0.3">
      <c r="A17" s="70"/>
      <c r="B17" s="54" t="s">
        <v>37</v>
      </c>
      <c r="C17" s="41" t="s">
        <v>30</v>
      </c>
      <c r="D17" s="42" t="s">
        <v>18</v>
      </c>
      <c r="E17" s="43">
        <v>6</v>
      </c>
      <c r="F17" s="43" t="s">
        <v>28</v>
      </c>
      <c r="G17" s="44"/>
      <c r="H17" s="44"/>
      <c r="I17" s="33">
        <f t="shared" ref="I17" si="5">E17*G17</f>
        <v>0</v>
      </c>
      <c r="J17" s="34">
        <f t="shared" si="3"/>
        <v>0</v>
      </c>
    </row>
    <row r="18" spans="1:10" ht="15" thickBot="1" x14ac:dyDescent="0.35">
      <c r="A18" s="71"/>
      <c r="B18" s="21" t="s">
        <v>19</v>
      </c>
      <c r="C18" s="21"/>
      <c r="D18" s="35"/>
      <c r="E18" s="22">
        <f>SUM(E17)</f>
        <v>6</v>
      </c>
      <c r="F18" s="22"/>
      <c r="G18" s="22" t="s">
        <v>28</v>
      </c>
      <c r="H18" s="23" t="s">
        <v>28</v>
      </c>
      <c r="I18" s="29">
        <f>SUM(I17)</f>
        <v>0</v>
      </c>
      <c r="J18" s="36">
        <f t="shared" si="3"/>
        <v>0</v>
      </c>
    </row>
    <row r="19" spans="1:10" ht="16.2" thickBot="1" x14ac:dyDescent="0.35">
      <c r="A19" s="45" t="s">
        <v>31</v>
      </c>
      <c r="B19" s="46"/>
      <c r="C19" s="47"/>
      <c r="D19" s="48"/>
      <c r="E19" s="49">
        <f>E8+E12+E16+E18</f>
        <v>84</v>
      </c>
      <c r="F19" s="49"/>
      <c r="G19" s="37" t="s">
        <v>28</v>
      </c>
      <c r="H19" s="38" t="s">
        <v>28</v>
      </c>
      <c r="I19" s="51">
        <f t="shared" ref="I19:J19" si="6">I8+I12+I16+I18</f>
        <v>0</v>
      </c>
      <c r="J19" s="51">
        <f t="shared" si="6"/>
        <v>0</v>
      </c>
    </row>
    <row r="20" spans="1:10" x14ac:dyDescent="0.3">
      <c r="A20" s="4"/>
      <c r="B20" s="4"/>
      <c r="C20" s="4"/>
      <c r="D20" s="55"/>
      <c r="E20" s="4"/>
      <c r="F20" s="4"/>
      <c r="G20" s="4"/>
      <c r="H20" s="26"/>
    </row>
    <row r="21" spans="1:10" ht="15.6" customHeight="1" x14ac:dyDescent="0.3">
      <c r="A21" s="1"/>
      <c r="B21" s="12"/>
      <c r="C21" s="24"/>
      <c r="D21" s="24"/>
      <c r="E21" s="13"/>
      <c r="F21" s="28"/>
      <c r="G21" s="28"/>
      <c r="H21" s="28"/>
      <c r="I21" s="25"/>
    </row>
    <row r="22" spans="1:10" x14ac:dyDescent="0.3">
      <c r="A22" s="1"/>
      <c r="B22" s="12"/>
      <c r="C22" s="24"/>
      <c r="D22" s="24"/>
      <c r="E22" s="13"/>
      <c r="F22" s="14"/>
      <c r="G22" s="14"/>
      <c r="H22" s="12"/>
      <c r="I22" s="12"/>
    </row>
    <row r="23" spans="1:10" x14ac:dyDescent="0.3">
      <c r="A23" s="1"/>
      <c r="B23" s="10" t="s">
        <v>7</v>
      </c>
      <c r="C23" s="10"/>
      <c r="D23" s="10"/>
      <c r="E23" s="10"/>
      <c r="F23" s="10" t="s">
        <v>8</v>
      </c>
      <c r="G23" s="11"/>
      <c r="H23" s="11"/>
      <c r="I23" s="12"/>
    </row>
    <row r="24" spans="1:10" x14ac:dyDescent="0.3">
      <c r="A24" s="1"/>
      <c r="B24" s="11"/>
      <c r="C24" s="11"/>
      <c r="D24" s="11"/>
      <c r="E24" s="11"/>
      <c r="F24" s="11"/>
      <c r="G24" s="11"/>
      <c r="H24" s="11"/>
      <c r="I24" s="12"/>
    </row>
  </sheetData>
  <mergeCells count="13">
    <mergeCell ref="A7:A18"/>
    <mergeCell ref="B9:B11"/>
    <mergeCell ref="B13:B15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F12" sqref="F12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81" t="s">
        <v>16</v>
      </c>
      <c r="B1" s="81"/>
      <c r="C1" s="81"/>
      <c r="D1" s="81"/>
      <c r="E1" s="81"/>
      <c r="F1" s="81"/>
      <c r="G1" s="81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81" t="s">
        <v>39</v>
      </c>
      <c r="B3" s="81"/>
      <c r="C3" s="81"/>
      <c r="D3" s="81"/>
      <c r="E3" s="81"/>
      <c r="F3" s="81"/>
      <c r="G3" s="81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81" t="s">
        <v>17</v>
      </c>
      <c r="B6" s="81"/>
      <c r="C6" s="81"/>
      <c r="D6" s="81"/>
      <c r="E6" s="81"/>
      <c r="F6" s="81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82"/>
      <c r="B8" s="82"/>
      <c r="C8" s="82"/>
      <c r="D8" s="82"/>
      <c r="E8" s="82"/>
      <c r="F8" s="82"/>
    </row>
    <row r="9" spans="1:8" x14ac:dyDescent="0.3">
      <c r="A9" s="83" t="s">
        <v>10</v>
      </c>
      <c r="B9" s="86" t="s">
        <v>40</v>
      </c>
      <c r="C9" s="86"/>
      <c r="D9" s="86"/>
      <c r="E9" s="86"/>
      <c r="F9" s="88" t="s">
        <v>11</v>
      </c>
    </row>
    <row r="10" spans="1:8" x14ac:dyDescent="0.3">
      <c r="A10" s="84"/>
      <c r="B10" s="87"/>
      <c r="C10" s="87"/>
      <c r="D10" s="87"/>
      <c r="E10" s="87"/>
      <c r="F10" s="89"/>
    </row>
    <row r="11" spans="1:8" ht="16.2" thickBot="1" x14ac:dyDescent="0.35">
      <c r="A11" s="85"/>
      <c r="B11" s="17" t="s">
        <v>12</v>
      </c>
      <c r="C11" s="17" t="s">
        <v>13</v>
      </c>
      <c r="D11" s="17" t="s">
        <v>14</v>
      </c>
      <c r="E11" s="17" t="s">
        <v>15</v>
      </c>
      <c r="F11" s="90"/>
    </row>
    <row r="12" spans="1:8" ht="15.6" x14ac:dyDescent="0.3">
      <c r="A12" s="18" t="s">
        <v>33</v>
      </c>
      <c r="B12" s="18" t="s">
        <v>43</v>
      </c>
      <c r="C12" s="18" t="s">
        <v>44</v>
      </c>
      <c r="D12" s="18" t="s">
        <v>44</v>
      </c>
      <c r="E12" s="18" t="s">
        <v>45</v>
      </c>
      <c r="F12" s="19">
        <f>SUM(B12+C12+D12+E12)</f>
        <v>84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2026-01-20T08:31:28Z</cp:lastPrinted>
  <dcterms:created xsi:type="dcterms:W3CDTF">2019-10-11T07:43:52Z</dcterms:created>
  <dcterms:modified xsi:type="dcterms:W3CDTF">2026-02-06T14:18:19Z</dcterms:modified>
</cp:coreProperties>
</file>