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ГС СМЯДОВО ДК от 05.08.24\ДГС Смядово 02.08.24\Процедури\Ел.търг 8-1-26 добита\Ел.търг 8-3-26 добита\Ел.търг 8-3-26 оф 09.02.26\"/>
    </mc:Choice>
  </mc:AlternateContent>
  <xr:revisionPtr revIDLastSave="0" documentId="13_ncr:1_{49E75FD5-DF62-4249-AEDD-8A8B5E8553A8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Прил 1 нач цени" sheetId="7" r:id="rId1"/>
    <sheet name="Прил 2 дост цени" sheetId="8" r:id="rId2"/>
    <sheet name="Приложение №3" sheetId="9" r:id="rId3"/>
  </sheets>
  <calcPr calcId="181029"/>
</workbook>
</file>

<file path=xl/calcChain.xml><?xml version="1.0" encoding="utf-8"?>
<calcChain xmlns="http://schemas.openxmlformats.org/spreadsheetml/2006/main">
  <c r="E16" i="8" l="1"/>
  <c r="I15" i="8"/>
  <c r="I16" i="8" s="1"/>
  <c r="J16" i="8" s="1"/>
  <c r="E14" i="8"/>
  <c r="I13" i="8"/>
  <c r="J13" i="8" s="1"/>
  <c r="I12" i="8"/>
  <c r="J12" i="8" s="1"/>
  <c r="I11" i="8"/>
  <c r="J11" i="8" s="1"/>
  <c r="I10" i="8"/>
  <c r="E9" i="8"/>
  <c r="E17" i="8" s="1"/>
  <c r="I8" i="8"/>
  <c r="I7" i="8"/>
  <c r="J7" i="8" s="1"/>
  <c r="I14" i="8" l="1"/>
  <c r="J14" i="8" s="1"/>
  <c r="I9" i="8"/>
  <c r="I17" i="8" s="1"/>
  <c r="J8" i="8"/>
  <c r="J9" i="8" s="1"/>
  <c r="J17" i="8" s="1"/>
  <c r="J15" i="8"/>
  <c r="J10" i="8"/>
  <c r="E13" i="7"/>
  <c r="I12" i="7"/>
  <c r="I13" i="7" s="1"/>
  <c r="J13" i="7" s="1"/>
  <c r="E11" i="7"/>
  <c r="I10" i="7"/>
  <c r="J10" i="7" s="1"/>
  <c r="I9" i="7"/>
  <c r="J9" i="7" s="1"/>
  <c r="I8" i="7"/>
  <c r="J8" i="7" s="1"/>
  <c r="I7" i="7"/>
  <c r="J7" i="7" s="1"/>
  <c r="E6" i="7"/>
  <c r="I5" i="7"/>
  <c r="J5" i="7" s="1"/>
  <c r="I4" i="7"/>
  <c r="I6" i="7" l="1"/>
  <c r="E14" i="7"/>
  <c r="J12" i="7"/>
  <c r="I11" i="7"/>
  <c r="J11" i="7" s="1"/>
  <c r="J4" i="7"/>
  <c r="J6" i="7" s="1"/>
  <c r="J14" i="7" l="1"/>
  <c r="K14" i="7"/>
  <c r="N14" i="7"/>
  <c r="L14" i="7"/>
  <c r="F12" i="9" l="1"/>
</calcChain>
</file>

<file path=xl/sharedStrings.xml><?xml version="1.0" encoding="utf-8"?>
<sst xmlns="http://schemas.openxmlformats.org/spreadsheetml/2006/main" count="126" uniqueCount="46">
  <si>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</si>
  <si>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</si>
  <si>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</si>
  <si>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</si>
  <si>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</si>
  <si>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</si>
  <si>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</si>
  <si>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</si>
  <si>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</si>
  <si>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</si>
  <si>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</si>
  <si>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</si>
  <si>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</si>
  <si>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</si>
  <si>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</si>
  <si>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</si>
  <si>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</si>
  <si>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</si>
  <si>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</si>
  <si>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</si>
  <si>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</si>
  <si>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>черен бор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</si>
  <si>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</si>
  <si>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</si>
  <si>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</si>
  <si>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</si>
  <si>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</si>
  <si>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</si>
  <si>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</si>
  <si>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цер</t>
  </si>
  <si>
    <t>ср.липа</t>
  </si>
  <si>
    <t xml:space="preserve"> 8-3-26</t>
  </si>
  <si>
    <t>41 д</t>
  </si>
  <si>
    <t>41 з</t>
  </si>
  <si>
    <t>Трупи за бичене dтк  &gt;30 см</t>
  </si>
  <si>
    <t>62 з</t>
  </si>
  <si>
    <t>бял бор</t>
  </si>
  <si>
    <t xml:space="preserve">ВСИЧКО ЗА ОБЕКТА :                                                                                                     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</si>
  <si>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</si>
  <si>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</si>
  <si>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</si>
  <si>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</si>
  <si>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</si>
  <si>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40</t>
  </si>
  <si>
    <t>80</t>
  </si>
  <si>
    <t>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</si>
</sst>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93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0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2" fontId="15" fillId="6" borderId="2" xfId="0" applyNumberFormat="1" applyFont="1" applyFill="1" applyBorder="1" applyAlignment="1">
      <alignment horizontal="right" vertical="center"/>
    </xf>
    <xf numFmtId="0" fontId="2" fillId="5" borderId="18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5" borderId="2" xfId="0" applyFont="1" applyFill="1" applyBorder="1" applyAlignment="1">
      <alignment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0" xfId="0" applyNumberFormat="1" applyFont="1" applyFill="1" applyBorder="1" applyAlignment="1">
      <alignment vertical="center"/>
    </xf>
    <xf numFmtId="1" fontId="15" fillId="7" borderId="4" xfId="0" applyNumberFormat="1" applyFont="1" applyFill="1" applyBorder="1" applyAlignment="1">
      <alignment vertical="center"/>
    </xf>
    <xf numFmtId="0" fontId="9" fillId="5" borderId="1" xfId="0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2" fontId="2" fillId="0" borderId="21" xfId="0" applyNumberFormat="1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 xr:uid="{00000000-0005-0000-0000-000000000000}"/>
    <cellStyle name="Normal 2" xfId="4" xr:uid="{00000000-0005-0000-0000-000001000000}"/>
    <cellStyle name="Normal_Sheet1" xfId="3" xr:uid="{00000000-0005-0000-0000-000002000000}"/>
    <cellStyle name="Запетая 2" xfId="2" xr:uid="{00000000-0005-0000-0000-000003000000}"/>
    <cellStyle name="Нормален" xfId="0" builtinId="0"/>
    <cellStyle name="Нормален 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4"/>
  <sheetViews>
    <sheetView tabSelected="1" topLeftCell="B7" zoomScaleNormal="100" workbookViewId="0">
      <selection activeCell="N15" sqref="N15"/>
    </sheetView>
  </sheetViews>
  <sheetFormatPr defaultColWidth="9.140625" defaultRowHeight="15.75" x14ac:dyDescent="0.25"/>
  <cols>
    <col min="1" max="1" width="9.7109375" style="9" customWidth="1"/>
    <col min="2" max="2" width="10.85546875" style="9" customWidth="1"/>
    <col min="3" max="3" width="12.5703125" style="9" customWidth="1"/>
    <col min="4" max="4" width="30.28515625" style="9" customWidth="1"/>
    <col min="5" max="6" width="16.28515625" style="9" customWidth="1"/>
    <col min="7" max="7" width="13.7109375" style="9" customWidth="1"/>
    <col min="8" max="9" width="13.5703125" style="9" customWidth="1"/>
    <col min="10" max="10" width="13" style="7" customWidth="1"/>
    <col min="11" max="11" width="11.5703125" style="7" customWidth="1"/>
    <col min="12" max="12" width="11.85546875" style="8" customWidth="1"/>
    <col min="13" max="13" width="9" style="8" customWidth="1"/>
    <col min="14" max="14" width="8.85546875" style="8" customWidth="1"/>
    <col min="15" max="18" width="9.140625" style="6"/>
    <col min="19" max="19" width="30.42578125" style="6" customWidth="1"/>
    <col min="20" max="16384" width="9.140625" style="6"/>
  </cols>
  <sheetData>
    <row r="1" spans="1:14" ht="34.15" customHeight="1" thickBot="1" x14ac:dyDescent="0.3">
      <c r="A1" s="71" t="s">
        <v>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</row>
    <row r="2" spans="1:14" ht="30.6" customHeight="1" x14ac:dyDescent="0.25">
      <c r="A2" s="78" t="s">
        <v>4</v>
      </c>
      <c r="B2" s="67" t="s">
        <v>3</v>
      </c>
      <c r="C2" s="67" t="s">
        <v>9</v>
      </c>
      <c r="D2" s="69" t="s">
        <v>0</v>
      </c>
      <c r="E2" s="69" t="s">
        <v>1</v>
      </c>
      <c r="F2" s="69" t="s">
        <v>2</v>
      </c>
      <c r="G2" s="72" t="s">
        <v>22</v>
      </c>
      <c r="H2" s="73"/>
      <c r="I2" s="72" t="s">
        <v>23</v>
      </c>
      <c r="J2" s="74"/>
      <c r="K2" s="75" t="s">
        <v>24</v>
      </c>
      <c r="L2" s="76"/>
      <c r="M2" s="75" t="s">
        <v>25</v>
      </c>
      <c r="N2" s="77"/>
    </row>
    <row r="3" spans="1:14" ht="34.15" customHeight="1" thickBot="1" x14ac:dyDescent="0.3">
      <c r="A3" s="79"/>
      <c r="B3" s="68"/>
      <c r="C3" s="68"/>
      <c r="D3" s="70"/>
      <c r="E3" s="70"/>
      <c r="F3" s="70"/>
      <c r="G3" s="38" t="s">
        <v>26</v>
      </c>
      <c r="H3" s="38" t="s">
        <v>27</v>
      </c>
      <c r="I3" s="38" t="s">
        <v>26</v>
      </c>
      <c r="J3" s="38" t="s">
        <v>27</v>
      </c>
      <c r="K3" s="38" t="s">
        <v>26</v>
      </c>
      <c r="L3" s="39" t="s">
        <v>27</v>
      </c>
      <c r="M3" s="39" t="s">
        <v>26</v>
      </c>
      <c r="N3" s="40" t="s">
        <v>27</v>
      </c>
    </row>
    <row r="4" spans="1:14" x14ac:dyDescent="0.25">
      <c r="A4" s="61" t="s">
        <v>31</v>
      </c>
      <c r="B4" s="60" t="s">
        <v>32</v>
      </c>
      <c r="C4" s="45" t="s">
        <v>21</v>
      </c>
      <c r="D4" s="46" t="s">
        <v>20</v>
      </c>
      <c r="E4" s="47">
        <v>10</v>
      </c>
      <c r="F4" s="21" t="s">
        <v>28</v>
      </c>
      <c r="G4" s="21">
        <v>115.39</v>
      </c>
      <c r="H4" s="22">
        <v>59</v>
      </c>
      <c r="I4" s="41">
        <f t="shared" ref="I4:I5" si="0">E4*G4</f>
        <v>1153.9000000000001</v>
      </c>
      <c r="J4" s="42">
        <f t="shared" ref="J4:J13" si="1">I4/1.95583</f>
        <v>589.97970171231657</v>
      </c>
      <c r="K4" s="62"/>
      <c r="L4" s="64"/>
      <c r="M4" s="65"/>
      <c r="N4" s="57"/>
    </row>
    <row r="5" spans="1:14" x14ac:dyDescent="0.25">
      <c r="A5" s="61"/>
      <c r="B5" s="60"/>
      <c r="C5" s="45" t="s">
        <v>21</v>
      </c>
      <c r="D5" s="46" t="s">
        <v>18</v>
      </c>
      <c r="E5" s="47">
        <v>96</v>
      </c>
      <c r="F5" s="21" t="s">
        <v>28</v>
      </c>
      <c r="G5" s="21">
        <v>115.39</v>
      </c>
      <c r="H5" s="22">
        <v>59</v>
      </c>
      <c r="I5" s="41">
        <f t="shared" si="0"/>
        <v>11077.44</v>
      </c>
      <c r="J5" s="42">
        <f t="shared" si="1"/>
        <v>5663.8051364382391</v>
      </c>
      <c r="K5" s="62"/>
      <c r="L5" s="64"/>
      <c r="M5" s="65"/>
      <c r="N5" s="58"/>
    </row>
    <row r="6" spans="1:14" x14ac:dyDescent="0.25">
      <c r="A6" s="61"/>
      <c r="B6" s="23" t="s">
        <v>19</v>
      </c>
      <c r="C6" s="23"/>
      <c r="D6" s="43"/>
      <c r="E6" s="24">
        <f>SUM(E4:E5)</f>
        <v>106</v>
      </c>
      <c r="F6" s="24"/>
      <c r="G6" s="24" t="s">
        <v>28</v>
      </c>
      <c r="H6" s="25" t="s">
        <v>28</v>
      </c>
      <c r="I6" s="36">
        <f>SUM(I4:I5)</f>
        <v>12231.34</v>
      </c>
      <c r="J6" s="44">
        <f>SUM(J4:J5)</f>
        <v>6253.7848381505555</v>
      </c>
      <c r="K6" s="62"/>
      <c r="L6" s="64"/>
      <c r="M6" s="65"/>
      <c r="N6" s="58"/>
    </row>
    <row r="7" spans="1:14" x14ac:dyDescent="0.25">
      <c r="A7" s="61"/>
      <c r="B7" s="59" t="s">
        <v>33</v>
      </c>
      <c r="C7" s="45" t="s">
        <v>21</v>
      </c>
      <c r="D7" s="52" t="s">
        <v>34</v>
      </c>
      <c r="E7" s="47">
        <v>20</v>
      </c>
      <c r="F7" s="21" t="s">
        <v>28</v>
      </c>
      <c r="G7" s="21">
        <v>115.39</v>
      </c>
      <c r="H7" s="22">
        <v>59</v>
      </c>
      <c r="I7" s="41">
        <f t="shared" ref="I7:I10" si="2">E7*G7</f>
        <v>2307.8000000000002</v>
      </c>
      <c r="J7" s="42">
        <f t="shared" si="1"/>
        <v>1179.9594034246331</v>
      </c>
      <c r="K7" s="62"/>
      <c r="L7" s="64"/>
      <c r="M7" s="65"/>
      <c r="N7" s="58"/>
    </row>
    <row r="8" spans="1:14" x14ac:dyDescent="0.25">
      <c r="A8" s="61"/>
      <c r="B8" s="60"/>
      <c r="C8" s="45" t="s">
        <v>21</v>
      </c>
      <c r="D8" s="46" t="s">
        <v>18</v>
      </c>
      <c r="E8" s="47">
        <v>107</v>
      </c>
      <c r="F8" s="21" t="s">
        <v>28</v>
      </c>
      <c r="G8" s="21">
        <v>115.39</v>
      </c>
      <c r="H8" s="22">
        <v>59</v>
      </c>
      <c r="I8" s="41">
        <f t="shared" si="2"/>
        <v>12346.73</v>
      </c>
      <c r="J8" s="42">
        <f t="shared" si="1"/>
        <v>6312.7828083217864</v>
      </c>
      <c r="K8" s="62"/>
      <c r="L8" s="64"/>
      <c r="M8" s="65"/>
      <c r="N8" s="58"/>
    </row>
    <row r="9" spans="1:14" x14ac:dyDescent="0.25">
      <c r="A9" s="61"/>
      <c r="B9" s="60"/>
      <c r="C9" s="45" t="s">
        <v>29</v>
      </c>
      <c r="D9" s="46" t="s">
        <v>18</v>
      </c>
      <c r="E9" s="47">
        <v>2</v>
      </c>
      <c r="F9" s="21" t="s">
        <v>28</v>
      </c>
      <c r="G9" s="21">
        <v>113.44</v>
      </c>
      <c r="H9" s="22">
        <v>58</v>
      </c>
      <c r="I9" s="41">
        <f t="shared" si="2"/>
        <v>226.88</v>
      </c>
      <c r="J9" s="42">
        <f t="shared" si="1"/>
        <v>116.00190200579804</v>
      </c>
      <c r="K9" s="62"/>
      <c r="L9" s="64"/>
      <c r="M9" s="65"/>
      <c r="N9" s="58"/>
    </row>
    <row r="10" spans="1:14" x14ac:dyDescent="0.25">
      <c r="A10" s="61"/>
      <c r="B10" s="60"/>
      <c r="C10" s="45" t="s">
        <v>30</v>
      </c>
      <c r="D10" s="46" t="s">
        <v>18</v>
      </c>
      <c r="E10" s="47">
        <v>7</v>
      </c>
      <c r="F10" s="21" t="s">
        <v>28</v>
      </c>
      <c r="G10" s="22">
        <v>101.7</v>
      </c>
      <c r="H10" s="22">
        <v>52</v>
      </c>
      <c r="I10" s="41">
        <f t="shared" si="2"/>
        <v>711.9</v>
      </c>
      <c r="J10" s="42">
        <f t="shared" si="1"/>
        <v>363.98869022358792</v>
      </c>
      <c r="K10" s="62"/>
      <c r="L10" s="64"/>
      <c r="M10" s="65"/>
      <c r="N10" s="58"/>
    </row>
    <row r="11" spans="1:14" x14ac:dyDescent="0.25">
      <c r="A11" s="61"/>
      <c r="B11" s="23" t="s">
        <v>19</v>
      </c>
      <c r="C11" s="23"/>
      <c r="D11" s="43"/>
      <c r="E11" s="24">
        <f>SUM(E7:E10)</f>
        <v>136</v>
      </c>
      <c r="F11" s="24"/>
      <c r="G11" s="24" t="s">
        <v>28</v>
      </c>
      <c r="H11" s="25" t="s">
        <v>28</v>
      </c>
      <c r="I11" s="36">
        <f>SUM(I7:I10)</f>
        <v>15593.309999999998</v>
      </c>
      <c r="J11" s="44">
        <f t="shared" si="1"/>
        <v>7972.7328039758049</v>
      </c>
      <c r="K11" s="62"/>
      <c r="L11" s="64"/>
      <c r="M11" s="65"/>
      <c r="N11" s="58"/>
    </row>
    <row r="12" spans="1:14" x14ac:dyDescent="0.25">
      <c r="A12" s="61"/>
      <c r="B12" s="37" t="s">
        <v>35</v>
      </c>
      <c r="C12" s="45" t="s">
        <v>36</v>
      </c>
      <c r="D12" s="46" t="s">
        <v>18</v>
      </c>
      <c r="E12" s="47">
        <v>5</v>
      </c>
      <c r="F12" s="21" t="s">
        <v>28</v>
      </c>
      <c r="G12" s="21">
        <v>121.26</v>
      </c>
      <c r="H12" s="22">
        <v>62</v>
      </c>
      <c r="I12" s="42">
        <f t="shared" ref="I12" si="3">E12*G12</f>
        <v>606.30000000000007</v>
      </c>
      <c r="J12" s="42">
        <f t="shared" si="1"/>
        <v>309.99626756926733</v>
      </c>
      <c r="K12" s="62"/>
      <c r="L12" s="64"/>
      <c r="M12" s="65"/>
      <c r="N12" s="58"/>
    </row>
    <row r="13" spans="1:14" ht="16.5" thickBot="1" x14ac:dyDescent="0.3">
      <c r="A13" s="61"/>
      <c r="B13" s="23" t="s">
        <v>19</v>
      </c>
      <c r="C13" s="23"/>
      <c r="D13" s="43"/>
      <c r="E13" s="24">
        <f>SUM(E12:E12)</f>
        <v>5</v>
      </c>
      <c r="F13" s="24"/>
      <c r="G13" s="24" t="s">
        <v>28</v>
      </c>
      <c r="H13" s="25" t="s">
        <v>28</v>
      </c>
      <c r="I13" s="36">
        <f>SUM(I12)</f>
        <v>606.30000000000007</v>
      </c>
      <c r="J13" s="44">
        <f t="shared" si="1"/>
        <v>309.99626756926733</v>
      </c>
      <c r="K13" s="63"/>
      <c r="L13" s="64"/>
      <c r="M13" s="66"/>
      <c r="N13" s="58"/>
    </row>
    <row r="14" spans="1:14" ht="16.5" thickBot="1" x14ac:dyDescent="0.3">
      <c r="A14" s="26" t="s">
        <v>37</v>
      </c>
      <c r="B14" s="27"/>
      <c r="C14" s="27"/>
      <c r="D14" s="27"/>
      <c r="E14" s="28">
        <f>E6+E11+E13</f>
        <v>247</v>
      </c>
      <c r="F14" s="29"/>
      <c r="G14" s="48" t="s">
        <v>28</v>
      </c>
      <c r="H14" s="49" t="s">
        <v>28</v>
      </c>
      <c r="I14" s="30">
        <v>28430.94</v>
      </c>
      <c r="J14" s="30">
        <f>J6+J11+J13</f>
        <v>14536.513909695628</v>
      </c>
      <c r="K14" s="34">
        <f>I14*5%</f>
        <v>1421.547</v>
      </c>
      <c r="L14" s="50">
        <f>J14*5%</f>
        <v>726.82569548478148</v>
      </c>
      <c r="M14" s="50">
        <v>283.60000000000002</v>
      </c>
      <c r="N14" s="51">
        <f>J14*1%</f>
        <v>145.36513909695628</v>
      </c>
    </row>
  </sheetData>
  <mergeCells count="18">
    <mergeCell ref="C2:C3"/>
    <mergeCell ref="D2:D3"/>
    <mergeCell ref="E2:E3"/>
    <mergeCell ref="F2:F3"/>
    <mergeCell ref="A1:N1"/>
    <mergeCell ref="G2:H2"/>
    <mergeCell ref="I2:J2"/>
    <mergeCell ref="K2:L2"/>
    <mergeCell ref="M2:N2"/>
    <mergeCell ref="A2:A3"/>
    <mergeCell ref="B2:B3"/>
    <mergeCell ref="N4:N13"/>
    <mergeCell ref="B7:B10"/>
    <mergeCell ref="A4:A13"/>
    <mergeCell ref="B4:B5"/>
    <mergeCell ref="K4:K13"/>
    <mergeCell ref="L4:L13"/>
    <mergeCell ref="M4:M13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5"/>
  <sheetViews>
    <sheetView topLeftCell="A4" zoomScaleNormal="100" workbookViewId="0">
      <selection activeCell="I15" sqref="I15"/>
    </sheetView>
  </sheetViews>
  <sheetFormatPr defaultRowHeight="15" x14ac:dyDescent="0.25"/>
  <cols>
    <col min="1" max="2" width="10.85546875" style="2" customWidth="1"/>
    <col min="3" max="3" width="15.7109375" style="2" customWidth="1"/>
    <col min="4" max="4" width="32.28515625" style="2" customWidth="1"/>
    <col min="5" max="5" width="13.85546875" style="2" customWidth="1"/>
    <col min="6" max="6" width="12.42578125" style="2" customWidth="1"/>
    <col min="7" max="7" width="13.42578125" style="2" customWidth="1"/>
    <col min="8" max="8" width="13.5703125" style="2" customWidth="1"/>
    <col min="9" max="9" width="10.5703125" style="3" customWidth="1"/>
    <col min="10" max="10" width="10.5703125" customWidth="1"/>
  </cols>
  <sheetData>
    <row r="1" spans="1:10" x14ac:dyDescent="0.25">
      <c r="A1" s="5"/>
      <c r="B1" s="5"/>
      <c r="C1" s="5"/>
      <c r="D1" s="5"/>
      <c r="E1" s="5"/>
      <c r="F1" s="5"/>
      <c r="G1" s="5"/>
      <c r="H1" s="5"/>
    </row>
    <row r="2" spans="1:10" ht="50.45" customHeight="1" x14ac:dyDescent="0.25">
      <c r="A2" s="80" t="s">
        <v>6</v>
      </c>
      <c r="B2" s="80"/>
      <c r="C2" s="80"/>
      <c r="D2" s="80"/>
      <c r="E2" s="80"/>
      <c r="F2" s="80"/>
      <c r="G2" s="80"/>
      <c r="H2" s="80"/>
      <c r="I2" s="80"/>
      <c r="J2" s="80"/>
    </row>
    <row r="3" spans="1:10" ht="15" customHeight="1" x14ac:dyDescent="0.25">
      <c r="A3" s="81" t="s">
        <v>38</v>
      </c>
      <c r="B3" s="81"/>
      <c r="C3" s="81"/>
      <c r="D3" s="81"/>
      <c r="E3" s="81"/>
      <c r="F3" s="81"/>
      <c r="G3" s="81"/>
      <c r="H3" s="81"/>
      <c r="I3" s="81"/>
      <c r="J3" s="81"/>
    </row>
    <row r="4" spans="1:10" ht="15.75" thickBot="1" x14ac:dyDescent="0.3">
      <c r="A4" s="4"/>
      <c r="B4" s="4"/>
      <c r="C4" s="4"/>
      <c r="D4" s="53"/>
      <c r="E4" s="4"/>
      <c r="F4" s="4"/>
      <c r="G4" s="4"/>
      <c r="H4" s="5"/>
    </row>
    <row r="5" spans="1:10" ht="29.45" customHeight="1" x14ac:dyDescent="0.25">
      <c r="A5" s="78" t="s">
        <v>4</v>
      </c>
      <c r="B5" s="67" t="s">
        <v>3</v>
      </c>
      <c r="C5" s="67" t="s">
        <v>9</v>
      </c>
      <c r="D5" s="69" t="s">
        <v>0</v>
      </c>
      <c r="E5" s="69" t="s">
        <v>1</v>
      </c>
      <c r="F5" s="69" t="s">
        <v>2</v>
      </c>
      <c r="G5" s="72" t="s">
        <v>41</v>
      </c>
      <c r="H5" s="73"/>
      <c r="I5" s="72" t="s">
        <v>42</v>
      </c>
      <c r="J5" s="82"/>
    </row>
    <row r="6" spans="1:10" ht="37.9" customHeight="1" thickBot="1" x14ac:dyDescent="0.3">
      <c r="A6" s="79"/>
      <c r="B6" s="68"/>
      <c r="C6" s="68"/>
      <c r="D6" s="70"/>
      <c r="E6" s="70"/>
      <c r="F6" s="70"/>
      <c r="G6" s="38" t="s">
        <v>26</v>
      </c>
      <c r="H6" s="38" t="s">
        <v>27</v>
      </c>
      <c r="I6" s="38" t="s">
        <v>26</v>
      </c>
      <c r="J6" s="54" t="s">
        <v>27</v>
      </c>
    </row>
    <row r="7" spans="1:10" ht="15.75" x14ac:dyDescent="0.25">
      <c r="A7" s="61" t="s">
        <v>31</v>
      </c>
      <c r="B7" s="60" t="s">
        <v>32</v>
      </c>
      <c r="C7" s="45" t="s">
        <v>21</v>
      </c>
      <c r="D7" s="46" t="s">
        <v>20</v>
      </c>
      <c r="E7" s="47">
        <v>10</v>
      </c>
      <c r="F7" s="21" t="s">
        <v>28</v>
      </c>
      <c r="G7" s="21"/>
      <c r="H7" s="22"/>
      <c r="I7" s="41">
        <f t="shared" ref="I7:I8" si="0">E7*G7</f>
        <v>0</v>
      </c>
      <c r="J7" s="42">
        <f t="shared" ref="J7:J16" si="1">I7/1.95583</f>
        <v>0</v>
      </c>
    </row>
    <row r="8" spans="1:10" ht="15.75" x14ac:dyDescent="0.25">
      <c r="A8" s="61"/>
      <c r="B8" s="60"/>
      <c r="C8" s="45" t="s">
        <v>21</v>
      </c>
      <c r="D8" s="46" t="s">
        <v>18</v>
      </c>
      <c r="E8" s="47">
        <v>96</v>
      </c>
      <c r="F8" s="21" t="s">
        <v>28</v>
      </c>
      <c r="G8" s="21"/>
      <c r="H8" s="22"/>
      <c r="I8" s="41">
        <f t="shared" si="0"/>
        <v>0</v>
      </c>
      <c r="J8" s="42">
        <f t="shared" si="1"/>
        <v>0</v>
      </c>
    </row>
    <row r="9" spans="1:10" x14ac:dyDescent="0.25">
      <c r="A9" s="61"/>
      <c r="B9" s="23" t="s">
        <v>19</v>
      </c>
      <c r="C9" s="23"/>
      <c r="D9" s="43"/>
      <c r="E9" s="24">
        <f>SUM(E7:E8)</f>
        <v>106</v>
      </c>
      <c r="F9" s="24"/>
      <c r="G9" s="24" t="s">
        <v>28</v>
      </c>
      <c r="H9" s="25" t="s">
        <v>28</v>
      </c>
      <c r="I9" s="36">
        <f>SUM(I7:I8)</f>
        <v>0</v>
      </c>
      <c r="J9" s="44">
        <f>SUM(J7:J8)</f>
        <v>0</v>
      </c>
    </row>
    <row r="10" spans="1:10" ht="15.75" x14ac:dyDescent="0.25">
      <c r="A10" s="61"/>
      <c r="B10" s="59" t="s">
        <v>33</v>
      </c>
      <c r="C10" s="45" t="s">
        <v>21</v>
      </c>
      <c r="D10" s="52" t="s">
        <v>34</v>
      </c>
      <c r="E10" s="47">
        <v>20</v>
      </c>
      <c r="F10" s="21" t="s">
        <v>28</v>
      </c>
      <c r="G10" s="21"/>
      <c r="H10" s="22"/>
      <c r="I10" s="41">
        <f t="shared" ref="I10:I13" si="2">E10*G10</f>
        <v>0</v>
      </c>
      <c r="J10" s="42">
        <f t="shared" si="1"/>
        <v>0</v>
      </c>
    </row>
    <row r="11" spans="1:10" ht="15.75" x14ac:dyDescent="0.25">
      <c r="A11" s="61"/>
      <c r="B11" s="60"/>
      <c r="C11" s="45" t="s">
        <v>21</v>
      </c>
      <c r="D11" s="46" t="s">
        <v>18</v>
      </c>
      <c r="E11" s="47">
        <v>107</v>
      </c>
      <c r="F11" s="21" t="s">
        <v>28</v>
      </c>
      <c r="G11" s="21"/>
      <c r="H11" s="22"/>
      <c r="I11" s="41">
        <f t="shared" si="2"/>
        <v>0</v>
      </c>
      <c r="J11" s="42">
        <f t="shared" si="1"/>
        <v>0</v>
      </c>
    </row>
    <row r="12" spans="1:10" ht="15.75" x14ac:dyDescent="0.25">
      <c r="A12" s="61"/>
      <c r="B12" s="60"/>
      <c r="C12" s="45" t="s">
        <v>29</v>
      </c>
      <c r="D12" s="46" t="s">
        <v>18</v>
      </c>
      <c r="E12" s="47">
        <v>2</v>
      </c>
      <c r="F12" s="21" t="s">
        <v>28</v>
      </c>
      <c r="G12" s="21"/>
      <c r="H12" s="22"/>
      <c r="I12" s="41">
        <f t="shared" si="2"/>
        <v>0</v>
      </c>
      <c r="J12" s="42">
        <f t="shared" si="1"/>
        <v>0</v>
      </c>
    </row>
    <row r="13" spans="1:10" ht="15.75" x14ac:dyDescent="0.25">
      <c r="A13" s="61"/>
      <c r="B13" s="60"/>
      <c r="C13" s="45" t="s">
        <v>30</v>
      </c>
      <c r="D13" s="46" t="s">
        <v>18</v>
      </c>
      <c r="E13" s="47">
        <v>7</v>
      </c>
      <c r="F13" s="21" t="s">
        <v>28</v>
      </c>
      <c r="G13" s="22"/>
      <c r="H13" s="22"/>
      <c r="I13" s="41">
        <f t="shared" si="2"/>
        <v>0</v>
      </c>
      <c r="J13" s="42">
        <f t="shared" si="1"/>
        <v>0</v>
      </c>
    </row>
    <row r="14" spans="1:10" ht="15" customHeight="1" x14ac:dyDescent="0.25">
      <c r="A14" s="61"/>
      <c r="B14" s="23" t="s">
        <v>19</v>
      </c>
      <c r="C14" s="23"/>
      <c r="D14" s="43"/>
      <c r="E14" s="24">
        <f>SUM(E10:E13)</f>
        <v>136</v>
      </c>
      <c r="F14" s="24"/>
      <c r="G14" s="24" t="s">
        <v>28</v>
      </c>
      <c r="H14" s="25" t="s">
        <v>28</v>
      </c>
      <c r="I14" s="36">
        <f>SUM(I10:I13)</f>
        <v>0</v>
      </c>
      <c r="J14" s="44">
        <f t="shared" si="1"/>
        <v>0</v>
      </c>
    </row>
    <row r="15" spans="1:10" ht="15.75" x14ac:dyDescent="0.25">
      <c r="A15" s="61"/>
      <c r="B15" s="56" t="s">
        <v>35</v>
      </c>
      <c r="C15" s="45" t="s">
        <v>36</v>
      </c>
      <c r="D15" s="46" t="s">
        <v>18</v>
      </c>
      <c r="E15" s="47">
        <v>5</v>
      </c>
      <c r="F15" s="21" t="s">
        <v>28</v>
      </c>
      <c r="G15" s="21"/>
      <c r="H15" s="22"/>
      <c r="I15" s="42">
        <f t="shared" ref="I15" si="3">E15*G15</f>
        <v>0</v>
      </c>
      <c r="J15" s="42">
        <f t="shared" si="1"/>
        <v>0</v>
      </c>
    </row>
    <row r="16" spans="1:10" ht="15.75" thickBot="1" x14ac:dyDescent="0.3">
      <c r="A16" s="61"/>
      <c r="B16" s="23" t="s">
        <v>19</v>
      </c>
      <c r="C16" s="23"/>
      <c r="D16" s="43"/>
      <c r="E16" s="24">
        <f>SUM(E15:E15)</f>
        <v>5</v>
      </c>
      <c r="F16" s="24"/>
      <c r="G16" s="24" t="s">
        <v>28</v>
      </c>
      <c r="H16" s="25" t="s">
        <v>28</v>
      </c>
      <c r="I16" s="36">
        <f>SUM(I15)</f>
        <v>0</v>
      </c>
      <c r="J16" s="44">
        <f t="shared" si="1"/>
        <v>0</v>
      </c>
    </row>
    <row r="17" spans="1:10" ht="15.75" thickBot="1" x14ac:dyDescent="0.3">
      <c r="A17" s="26" t="s">
        <v>37</v>
      </c>
      <c r="B17" s="27"/>
      <c r="C17" s="27"/>
      <c r="D17" s="27"/>
      <c r="E17" s="28">
        <f>E9+E14+E16</f>
        <v>247</v>
      </c>
      <c r="F17" s="29"/>
      <c r="G17" s="48" t="s">
        <v>28</v>
      </c>
      <c r="H17" s="49" t="s">
        <v>28</v>
      </c>
      <c r="I17" s="30">
        <f>I9+I14+I16</f>
        <v>0</v>
      </c>
      <c r="J17" s="30">
        <f>J9+J14+J16</f>
        <v>0</v>
      </c>
    </row>
    <row r="18" spans="1:10" x14ac:dyDescent="0.25">
      <c r="A18" s="4"/>
      <c r="B18" s="4"/>
      <c r="C18" s="4"/>
      <c r="D18" s="55"/>
      <c r="E18" s="4"/>
      <c r="F18" s="4"/>
      <c r="G18" s="4"/>
      <c r="H18" s="33"/>
    </row>
    <row r="19" spans="1:10" x14ac:dyDescent="0.25">
      <c r="A19" s="4"/>
      <c r="B19" s="4"/>
      <c r="C19" s="4"/>
      <c r="D19" s="55"/>
      <c r="E19" s="4"/>
      <c r="F19" s="4"/>
      <c r="G19" s="4"/>
      <c r="H19" s="33"/>
    </row>
    <row r="20" spans="1:10" x14ac:dyDescent="0.25">
      <c r="A20" s="4"/>
      <c r="B20" s="4"/>
      <c r="C20" s="4"/>
      <c r="D20" s="55"/>
      <c r="E20" s="4"/>
      <c r="F20" s="4"/>
      <c r="G20" s="4"/>
      <c r="H20" s="33"/>
    </row>
    <row r="21" spans="1:10" x14ac:dyDescent="0.25">
      <c r="A21" s="4"/>
      <c r="B21" s="4"/>
      <c r="C21" s="4"/>
      <c r="D21" s="55"/>
      <c r="E21" s="4"/>
      <c r="F21" s="4"/>
      <c r="G21" s="4"/>
      <c r="H21" s="33"/>
    </row>
    <row r="22" spans="1:10" ht="15.6" customHeight="1" x14ac:dyDescent="0.25">
      <c r="A22" s="1"/>
      <c r="B22" s="12"/>
      <c r="C22" s="31"/>
      <c r="D22" s="31"/>
      <c r="E22" s="13"/>
      <c r="F22" s="35"/>
      <c r="G22" s="35"/>
      <c r="H22" s="35"/>
      <c r="I22" s="32"/>
    </row>
    <row r="23" spans="1:10" x14ac:dyDescent="0.25">
      <c r="A23" s="1"/>
      <c r="B23" s="12"/>
      <c r="C23" s="31"/>
      <c r="D23" s="31"/>
      <c r="E23" s="13"/>
      <c r="F23" s="14"/>
      <c r="G23" s="14"/>
      <c r="H23" s="12"/>
      <c r="I23" s="12"/>
    </row>
    <row r="24" spans="1:10" x14ac:dyDescent="0.25">
      <c r="A24" s="1"/>
      <c r="B24" s="10" t="s">
        <v>7</v>
      </c>
      <c r="C24" s="10"/>
      <c r="D24" s="10"/>
      <c r="E24" s="10"/>
      <c r="F24" s="10" t="s">
        <v>8</v>
      </c>
      <c r="G24" s="11"/>
      <c r="H24" s="11"/>
      <c r="I24" s="12"/>
    </row>
    <row r="25" spans="1:10" x14ac:dyDescent="0.25">
      <c r="A25" s="1"/>
      <c r="B25" s="11"/>
      <c r="C25" s="11"/>
      <c r="D25" s="11"/>
      <c r="E25" s="11"/>
      <c r="F25" s="11"/>
      <c r="G25" s="11"/>
      <c r="H25" s="11"/>
      <c r="I25" s="12"/>
    </row>
  </sheetData>
  <mergeCells count="13">
    <mergeCell ref="B10:B13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  <mergeCell ref="A7:A16"/>
    <mergeCell ref="B7:B8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topLeftCell="A6" workbookViewId="0">
      <selection activeCell="F12" sqref="F12"/>
    </sheetView>
  </sheetViews>
  <sheetFormatPr defaultRowHeight="15" x14ac:dyDescent="0.25"/>
  <cols>
    <col min="1" max="1" width="13.28515625" customWidth="1"/>
    <col min="2" max="2" width="14.140625" customWidth="1"/>
    <col min="3" max="3" width="15.42578125" customWidth="1"/>
    <col min="4" max="4" width="16.85546875" customWidth="1"/>
    <col min="5" max="5" width="17.85546875" customWidth="1"/>
    <col min="6" max="6" width="18.7109375" customWidth="1"/>
  </cols>
  <sheetData>
    <row r="1" spans="1:8" ht="15.75" x14ac:dyDescent="0.25">
      <c r="A1" s="83" t="s">
        <v>16</v>
      </c>
      <c r="B1" s="83"/>
      <c r="C1" s="83"/>
      <c r="D1" s="83"/>
      <c r="E1" s="83"/>
      <c r="F1" s="83"/>
      <c r="G1" s="83"/>
    </row>
    <row r="2" spans="1:8" ht="15.75" x14ac:dyDescent="0.25">
      <c r="A2" s="15"/>
      <c r="B2" s="15"/>
      <c r="C2" s="15"/>
      <c r="D2" s="15"/>
      <c r="E2" s="15"/>
      <c r="F2" s="15"/>
    </row>
    <row r="3" spans="1:8" ht="15.75" x14ac:dyDescent="0.25">
      <c r="A3" s="83" t="s">
        <v>39</v>
      </c>
      <c r="B3" s="83"/>
      <c r="C3" s="83"/>
      <c r="D3" s="83"/>
      <c r="E3" s="83"/>
      <c r="F3" s="83"/>
      <c r="G3" s="83"/>
    </row>
    <row r="4" spans="1:8" ht="15.75" x14ac:dyDescent="0.25">
      <c r="A4" s="16"/>
      <c r="B4" s="16"/>
      <c r="C4" s="16"/>
      <c r="D4" s="16"/>
      <c r="E4" s="16"/>
      <c r="F4" s="8"/>
    </row>
    <row r="5" spans="1:8" ht="15.75" x14ac:dyDescent="0.25">
      <c r="A5" s="16"/>
      <c r="B5" s="16"/>
      <c r="C5" s="16"/>
      <c r="D5" s="16"/>
      <c r="E5" s="16"/>
      <c r="F5" s="8"/>
    </row>
    <row r="6" spans="1:8" ht="15.75" x14ac:dyDescent="0.25">
      <c r="A6" s="83" t="s">
        <v>17</v>
      </c>
      <c r="B6" s="83"/>
      <c r="C6" s="83"/>
      <c r="D6" s="83"/>
      <c r="E6" s="83"/>
      <c r="F6" s="83"/>
    </row>
    <row r="7" spans="1:8" ht="15.75" x14ac:dyDescent="0.25">
      <c r="A7" s="8"/>
      <c r="B7" s="8"/>
      <c r="C7" s="8"/>
      <c r="D7" s="8"/>
      <c r="E7" s="8"/>
      <c r="F7" s="8"/>
    </row>
    <row r="8" spans="1:8" ht="16.5" thickBot="1" x14ac:dyDescent="0.3">
      <c r="A8" s="84"/>
      <c r="B8" s="84"/>
      <c r="C8" s="84"/>
      <c r="D8" s="84"/>
      <c r="E8" s="84"/>
      <c r="F8" s="84"/>
    </row>
    <row r="9" spans="1:8" x14ac:dyDescent="0.25">
      <c r="A9" s="85" t="s">
        <v>10</v>
      </c>
      <c r="B9" s="88" t="s">
        <v>40</v>
      </c>
      <c r="C9" s="88"/>
      <c r="D9" s="88"/>
      <c r="E9" s="88"/>
      <c r="F9" s="90" t="s">
        <v>11</v>
      </c>
    </row>
    <row r="10" spans="1:8" x14ac:dyDescent="0.25">
      <c r="A10" s="86"/>
      <c r="B10" s="89"/>
      <c r="C10" s="89"/>
      <c r="D10" s="89"/>
      <c r="E10" s="89"/>
      <c r="F10" s="91"/>
    </row>
    <row r="11" spans="1:8" ht="16.5" thickBot="1" x14ac:dyDescent="0.3">
      <c r="A11" s="87"/>
      <c r="B11" s="17" t="s">
        <v>12</v>
      </c>
      <c r="C11" s="17" t="s">
        <v>13</v>
      </c>
      <c r="D11" s="17" t="s">
        <v>14</v>
      </c>
      <c r="E11" s="17" t="s">
        <v>15</v>
      </c>
      <c r="F11" s="92"/>
    </row>
    <row r="12" spans="1:8" ht="15.75" x14ac:dyDescent="0.25">
      <c r="A12" s="18" t="s">
        <v>31</v>
      </c>
      <c r="B12" s="18" t="s">
        <v>43</v>
      </c>
      <c r="C12" s="18" t="s">
        <v>44</v>
      </c>
      <c r="D12" s="18" t="s">
        <v>44</v>
      </c>
      <c r="E12" s="18" t="s">
        <v>45</v>
      </c>
      <c r="F12" s="19">
        <f>SUM(B12+C12+D12+E12)</f>
        <v>247</v>
      </c>
    </row>
    <row r="13" spans="1:8" ht="15.75" x14ac:dyDescent="0.25">
      <c r="A13" s="20"/>
      <c r="B13" s="20"/>
      <c r="C13" s="20"/>
      <c r="D13" s="20"/>
      <c r="E13" s="20"/>
      <c r="F13" s="20"/>
    </row>
    <row r="14" spans="1:8" ht="15.75" x14ac:dyDescent="0.25">
      <c r="A14" s="8"/>
      <c r="B14" s="8"/>
      <c r="C14" s="8"/>
      <c r="D14" s="8"/>
      <c r="E14" s="8"/>
      <c r="F14" s="8"/>
    </row>
    <row r="15" spans="1:8" ht="15.75" x14ac:dyDescent="0.25">
      <c r="A15" s="8"/>
      <c r="B15" s="8"/>
      <c r="C15" s="8"/>
      <c r="D15" s="8"/>
      <c r="E15" s="8"/>
      <c r="F15" s="8"/>
    </row>
    <row r="16" spans="1:8" x14ac:dyDescent="0.25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25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Jana</cp:lastModifiedBy>
  <cp:lastPrinted>2026-01-20T08:31:28Z</cp:lastPrinted>
  <dcterms:created xsi:type="dcterms:W3CDTF">2019-10-11T07:43:52Z</dcterms:created>
  <dcterms:modified xsi:type="dcterms:W3CDTF">2026-02-09T10:57:42Z</dcterms:modified>
</cp:coreProperties>
</file>