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Процедури\Едра Януари\"/>
    </mc:Choice>
  </mc:AlternateContent>
  <xr:revisionPtr revIDLastSave="0" documentId="13_ncr:1_{E81AB580-E080-47E3-9EF8-EAF418DB6B8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Прил.1" sheetId="14" r:id="rId1"/>
    <sheet name="Прил.2" sheetId="19" r:id="rId2"/>
    <sheet name="Прил.3" sheetId="18" r:id="rId3"/>
  </sheets>
  <definedNames>
    <definedName name="_xlnm._FilterDatabase" localSheetId="0" hidden="1">Прил.1!$B$2:$H$178</definedName>
    <definedName name="_xlnm._FilterDatabase" localSheetId="1" hidden="1">Прил.2!$B$2:$H$178</definedName>
  </definedNames>
  <calcPr calcId="191029"/>
</workbook>
</file>

<file path=xl/calcChain.xml><?xml version="1.0" encoding="utf-8"?>
<calcChain xmlns="http://schemas.openxmlformats.org/spreadsheetml/2006/main">
  <c r="J18" i="14" l="1"/>
  <c r="E17" i="19"/>
  <c r="E14" i="19"/>
  <c r="E18" i="19" s="1"/>
  <c r="E11" i="19"/>
  <c r="E8" i="19"/>
  <c r="E5" i="19"/>
  <c r="K18" i="14"/>
  <c r="H16" i="14"/>
  <c r="H15" i="14"/>
  <c r="H13" i="14"/>
  <c r="H12" i="14"/>
  <c r="H10" i="14"/>
  <c r="H9" i="14"/>
  <c r="H7" i="14"/>
  <c r="H6" i="14"/>
  <c r="H4" i="14"/>
  <c r="H3" i="14"/>
  <c r="E11" i="14" l="1"/>
  <c r="E14" i="14"/>
  <c r="E17" i="14"/>
  <c r="E5" i="14"/>
  <c r="E8" i="14"/>
  <c r="E18" i="14" l="1"/>
  <c r="H17" i="14"/>
  <c r="H14" i="14"/>
  <c r="H8" i="14"/>
  <c r="H11" i="14"/>
  <c r="H5" i="14"/>
  <c r="H18" i="14" l="1"/>
  <c r="I18" i="14" s="1"/>
</calcChain>
</file>

<file path=xl/sharedStrings.xml><?xml version="1.0" encoding="utf-8"?>
<sst xmlns="http://schemas.openxmlformats.org/spreadsheetml/2006/main" count="102" uniqueCount="36">
  <si>
    <t>Отдел и подотдел</t>
  </si>
  <si>
    <t>Дървесен вид</t>
  </si>
  <si>
    <t>Сортимент</t>
  </si>
  <si>
    <t>Прогнозно количество дървесина пл.куб.м.</t>
  </si>
  <si>
    <t>Всичко за подотдела</t>
  </si>
  <si>
    <t>Дъб</t>
  </si>
  <si>
    <t>Трупи за бичене до 29 см.</t>
  </si>
  <si>
    <t>Трупи за бичене над 30 см.</t>
  </si>
  <si>
    <t>Приложение 1</t>
  </si>
  <si>
    <t>402 д</t>
  </si>
  <si>
    <t>119 в</t>
  </si>
  <si>
    <t>196 е</t>
  </si>
  <si>
    <t>196 ж</t>
  </si>
  <si>
    <t>196 з</t>
  </si>
  <si>
    <t>Обект №</t>
  </si>
  <si>
    <t>Гаранция за участие EUR.</t>
  </si>
  <si>
    <t>I</t>
  </si>
  <si>
    <t>II</t>
  </si>
  <si>
    <t>III</t>
  </si>
  <si>
    <t>IV</t>
  </si>
  <si>
    <t>ПРИЛОЖЕНИЕ №3</t>
  </si>
  <si>
    <t>към Договор №……………………..</t>
  </si>
  <si>
    <t>Общо</t>
  </si>
  <si>
    <t>ЗА ВЪЗЛОЖИТЕЛЯ: ....................................</t>
  </si>
  <si>
    <t>ЗА ИЗПЪЛНИТЕЛЯ: ...........................</t>
  </si>
  <si>
    <t>Ръководител счет. отдел: ................................</t>
  </si>
  <si>
    <t>ТРИМЕСЕЧИЯ за 2026 година</t>
  </si>
  <si>
    <t>Начална цена EUR./пл.м3 без ДДС</t>
  </si>
  <si>
    <t>Обща цена. EUR. без ДДС</t>
  </si>
  <si>
    <t>График за продажба на дървесина по тримесечия</t>
  </si>
  <si>
    <t>3-28-26</t>
  </si>
  <si>
    <t>Всичко за Обект 3-28-26</t>
  </si>
  <si>
    <t>Начална цена лв./пл.м3 без ДДС</t>
  </si>
  <si>
    <t>Обща цена. лв. без ДДС</t>
  </si>
  <si>
    <t>Гаранция за участие лв.</t>
  </si>
  <si>
    <t>Приложение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</si>
</sst>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л_в_._-;\-* #,##0.00\ _л_в_._-;_-* &quot;-&quot;??\ _л_в_._-;_-@_-"/>
  </numFmts>
  <fonts count="1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4" fontId="1" fillId="0" borderId="0" applyFont="0" applyFill="0" applyBorder="0" applyAlignment="0" applyProtection="0"/>
  </cellStyleXfs>
  <cellXfs count="52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2" fontId="2" fillId="0" borderId="1" xfId="1" applyNumberFormat="1" applyFont="1" applyBorder="1"/>
    <xf numFmtId="0" fontId="2" fillId="2" borderId="3" xfId="1" applyFont="1" applyFill="1" applyBorder="1" applyAlignment="1">
      <alignment horizontal="left" vertical="top"/>
    </xf>
    <xf numFmtId="0" fontId="3" fillId="2" borderId="2" xfId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0" fontId="2" fillId="2" borderId="1" xfId="1" applyFont="1" applyFill="1" applyBorder="1"/>
    <xf numFmtId="2" fontId="3" fillId="2" borderId="2" xfId="1" applyNumberFormat="1" applyFont="1" applyFill="1" applyBorder="1" applyAlignment="1">
      <alignment horizontal="right"/>
    </xf>
    <xf numFmtId="0" fontId="2" fillId="0" borderId="0" xfId="0" applyFont="1"/>
    <xf numFmtId="0" fontId="2" fillId="3" borderId="2" xfId="1" applyFont="1" applyFill="1" applyBorder="1" applyAlignment="1">
      <alignment horizontal="center" vertical="center" wrapText="1"/>
    </xf>
    <xf numFmtId="0" fontId="2" fillId="3" borderId="0" xfId="0" applyFont="1" applyFill="1"/>
    <xf numFmtId="2" fontId="3" fillId="2" borderId="1" xfId="1" applyNumberFormat="1" applyFont="1" applyFill="1" applyBorder="1" applyAlignment="1">
      <alignment horizontal="right"/>
    </xf>
    <xf numFmtId="0" fontId="5" fillId="0" borderId="0" xfId="0" applyFont="1"/>
    <xf numFmtId="0" fontId="6" fillId="0" borderId="0" xfId="0" applyFont="1"/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/>
    <xf numFmtId="0" fontId="10" fillId="0" borderId="0" xfId="0" applyFont="1"/>
    <xf numFmtId="0" fontId="2" fillId="0" borderId="2" xfId="1" applyFont="1" applyBorder="1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horizontal="right" vertical="top"/>
    </xf>
    <xf numFmtId="0" fontId="2" fillId="0" borderId="5" xfId="1" applyFont="1" applyBorder="1"/>
    <xf numFmtId="0" fontId="2" fillId="0" borderId="8" xfId="1" applyFont="1" applyBorder="1" applyAlignment="1">
      <alignment vertical="center"/>
    </xf>
    <xf numFmtId="0" fontId="2" fillId="0" borderId="5" xfId="1" applyFont="1" applyBorder="1" applyAlignment="1">
      <alignment horizontal="right" vertical="top"/>
    </xf>
    <xf numFmtId="0" fontId="2" fillId="2" borderId="2" xfId="1" applyFont="1" applyFill="1" applyBorder="1"/>
    <xf numFmtId="0" fontId="12" fillId="2" borderId="1" xfId="1" applyFont="1" applyFill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left" vertical="top"/>
    </xf>
    <xf numFmtId="0" fontId="13" fillId="2" borderId="1" xfId="1" applyFont="1" applyFill="1" applyBorder="1" applyAlignment="1">
      <alignment horizontal="right"/>
    </xf>
    <xf numFmtId="1" fontId="13" fillId="2" borderId="1" xfId="1" applyNumberFormat="1" applyFont="1" applyFill="1" applyBorder="1" applyAlignment="1">
      <alignment horizontal="right"/>
    </xf>
    <xf numFmtId="0" fontId="12" fillId="2" borderId="1" xfId="1" applyFont="1" applyFill="1" applyBorder="1"/>
    <xf numFmtId="2" fontId="13" fillId="2" borderId="1" xfId="1" applyNumberFormat="1" applyFont="1" applyFill="1" applyBorder="1" applyAlignment="1">
      <alignment horizontal="right"/>
    </xf>
    <xf numFmtId="49" fontId="4" fillId="0" borderId="1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2" fillId="3" borderId="4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2" fontId="2" fillId="0" borderId="6" xfId="1" applyNumberFormat="1" applyFont="1" applyBorder="1" applyAlignment="1">
      <alignment horizontal="center"/>
    </xf>
    <xf numFmtId="2" fontId="2" fillId="0" borderId="7" xfId="1" applyNumberFormat="1" applyFont="1" applyBorder="1" applyAlignment="1">
      <alignment horizontal="center"/>
    </xf>
    <xf numFmtId="2" fontId="2" fillId="0" borderId="8" xfId="1" applyNumberFormat="1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3">
    <cellStyle name="Запетая 2" xfId="2" xr:uid="{00000000-0005-0000-0000-000000000000}"/>
    <cellStyle name="Нормален" xfId="0" builtinId="0"/>
    <cellStyle name="Нормален 2" xfId="1" xr:uid="{00000000-0005-0000-0000-000002000000}"/>
  </cellStyles>
  <dxfs count="16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058025" y="165687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181725" y="14001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7058025" y="197291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7058025" y="197291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7058025" y="197291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7058025" y="198691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7058025" y="198691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058025" y="198691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200491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200491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200491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2002917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058025" y="136683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058025" y="137083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058025" y="128482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058025" y="134283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058025" y="1434846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058025" y="128816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058025" y="134816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058025" y="144018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151085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151085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151085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5" name="Текстово поле 2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15301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6" name="Текстово поле 2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15301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7" name="Текстово поле 2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15301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8" name="Текстово поле 2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152885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9" name="Текстово поле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7058025" y="151885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0" name="Текстово поле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7058025" y="151885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1" name="Текстово поле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7058025" y="151885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2" name="Текстово поле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153819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3" name="Текстово поле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153819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4" name="Текстово поле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153819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5" name="Текстово поле 34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7058025" y="145084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6" name="Текстово поле 35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7058025" y="145084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7" name="Текстово поле 36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7058025" y="145084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8" name="Текстово поле 37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9" name="Текстово поле 38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0" name="Текстово поле 39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1" name="Текстово поле 4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2" name="Текстово поле 4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3" name="Текстово поле 4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4" name="Текстово поле 4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7058025" y="147685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5" name="Текстово поле 4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7058025" y="147685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6" name="Текстово поле 4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7058025" y="147685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7" name="Текстово поле 4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8" name="Текстово поле 4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9" name="Текстово поле 4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0" name="Текстово поле 49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1" name="Текстово поле 50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2" name="Текстово поле 5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3" name="Текстово поле 5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058025" y="14028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4" name="Текстово поле 5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058025" y="14028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5" name="Текстово поле 5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058025" y="14268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6" name="Текстово поле 5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058025" y="14268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7" name="Текстово поле 5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7058025" y="14268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8" name="Текстово поле 57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058025" y="139484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9" name="Текстово поле 58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058025" y="142017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0" name="Текстово поле 59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058025" y="143884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1" name="Текстово поле 60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058025" y="143884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2" name="Текстово поле 6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133483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3" name="Текстово поле 6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058025" y="1356836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4" name="Текстово поле 6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34283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5" name="Текстово поле 6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136483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6" name="Текстово поле 65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1388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7" name="Текстово поле 66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14681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8" name="Текстово поле 67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160811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9" name="Текстово поле 68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16881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0" name="Текстово поле 69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18281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1" name="Текстово поле 70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19081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2" name="Текстово поле 7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20681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3" name="Текстово поле 7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21481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4" name="Текстово поле 7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23482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5" name="Текстово поле 74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24482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6" name="Текстово поле 7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88077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7" name="Текстово поле 7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058025" y="88411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8" name="Текстово поле 7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45672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9" name="Текстово поле 78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058025" y="46272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17</xdr:row>
      <xdr:rowOff>0</xdr:rowOff>
    </xdr:from>
    <xdr:ext cx="65" cy="172227"/>
    <xdr:sp macro="" textlink="">
      <xdr:nvSpPr>
        <xdr:cNvPr id="80" name="Текстово поле 7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058025" y="10267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6BC4BA70-D4DD-4E24-B45B-0DA39509EC33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3337553-54B6-4317-91BF-7EEC1DC8170F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9F166381-4649-4D1F-A609-BFE843334657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2FAC4E8B-9B4D-41FD-A442-1CEDA52837B5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233B2679-536C-491C-850D-9AA7CAEE2A80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4917BB44-B6CE-4022-9D69-77AF4536A74F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6BEE8703-410E-46F3-BE0B-842DBE2E4F88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B7A97576-C056-4558-B5B2-B5200496BBB2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B856DE18-E12F-4072-8972-12231D23D2E6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EF4DCD01-2D3C-4E10-8E75-A8C314391DE6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D673AD2C-E960-48E5-BC6A-026811563BA8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36364028-447C-4081-8FB7-3BC123F42A02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247679D4-E897-4964-BF93-5753514AF63A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8C86A472-C6DF-46A8-BDE7-8130BB7ECE76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20E902CC-FEF6-4C3F-B04E-374749607A24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F0AC5866-F540-497A-8FE4-2732C9BC1394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D850F6BF-7F92-418D-9FF0-3DBC07955627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72BDB034-7836-4ECF-9E27-937F832E9D17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B0FC7FD4-6050-4741-BBBF-3757D7C735C8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D4C57A98-ADC5-4805-B980-02CF3A46A0B2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A27A0DB4-7BCF-4AC0-9614-F7E26EDCBBF2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4192EB00-034D-48F3-B8DE-046B8DACFEA8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9228FB1F-77BB-499D-8343-364A77765880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5" name="Текстово поле 24">
          <a:extLst>
            <a:ext uri="{FF2B5EF4-FFF2-40B4-BE49-F238E27FC236}">
              <a16:creationId xmlns:a16="http://schemas.microsoft.com/office/drawing/2014/main" id="{5D4A005D-DB95-4861-80FD-6EC068268745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6" name="Текстово поле 25">
          <a:extLst>
            <a:ext uri="{FF2B5EF4-FFF2-40B4-BE49-F238E27FC236}">
              <a16:creationId xmlns:a16="http://schemas.microsoft.com/office/drawing/2014/main" id="{28812930-EF1B-459B-85EF-0346AD752A39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7" name="Текстово поле 26">
          <a:extLst>
            <a:ext uri="{FF2B5EF4-FFF2-40B4-BE49-F238E27FC236}">
              <a16:creationId xmlns:a16="http://schemas.microsoft.com/office/drawing/2014/main" id="{78E5F4EA-18C9-49D9-9C80-936CF5D3E0CB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8" name="Текстово поле 27">
          <a:extLst>
            <a:ext uri="{FF2B5EF4-FFF2-40B4-BE49-F238E27FC236}">
              <a16:creationId xmlns:a16="http://schemas.microsoft.com/office/drawing/2014/main" id="{B1C42D0B-B89D-43C9-BD85-D021CADF992F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9" name="Текстово поле 28">
          <a:extLst>
            <a:ext uri="{FF2B5EF4-FFF2-40B4-BE49-F238E27FC236}">
              <a16:creationId xmlns:a16="http://schemas.microsoft.com/office/drawing/2014/main" id="{C86475AF-5BF9-47F1-B9CE-A337F5881DD7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0" name="Текстово поле 29">
          <a:extLst>
            <a:ext uri="{FF2B5EF4-FFF2-40B4-BE49-F238E27FC236}">
              <a16:creationId xmlns:a16="http://schemas.microsoft.com/office/drawing/2014/main" id="{8BD9CDC7-E269-474D-A4CD-EA18DAF026CD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1" name="Текстово поле 30">
          <a:extLst>
            <a:ext uri="{FF2B5EF4-FFF2-40B4-BE49-F238E27FC236}">
              <a16:creationId xmlns:a16="http://schemas.microsoft.com/office/drawing/2014/main" id="{2321AE0D-7B7B-41DA-AC17-8C1471A7A71C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2" name="Текстово поле 31">
          <a:extLst>
            <a:ext uri="{FF2B5EF4-FFF2-40B4-BE49-F238E27FC236}">
              <a16:creationId xmlns:a16="http://schemas.microsoft.com/office/drawing/2014/main" id="{4EFF2525-051F-485B-812A-95CB874F556F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3" name="Текстово поле 32">
          <a:extLst>
            <a:ext uri="{FF2B5EF4-FFF2-40B4-BE49-F238E27FC236}">
              <a16:creationId xmlns:a16="http://schemas.microsoft.com/office/drawing/2014/main" id="{922B68D3-BD36-4F62-91B5-29FCC6D92D65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4" name="Текстово поле 33">
          <a:extLst>
            <a:ext uri="{FF2B5EF4-FFF2-40B4-BE49-F238E27FC236}">
              <a16:creationId xmlns:a16="http://schemas.microsoft.com/office/drawing/2014/main" id="{2598B24F-9A08-4ABC-9C62-2224CA58EE80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5" name="Текстово поле 34">
          <a:extLst>
            <a:ext uri="{FF2B5EF4-FFF2-40B4-BE49-F238E27FC236}">
              <a16:creationId xmlns:a16="http://schemas.microsoft.com/office/drawing/2014/main" id="{DAAC8AF4-E006-4DC1-B2F2-E6828C4A3AAE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6" name="Текстово поле 35">
          <a:extLst>
            <a:ext uri="{FF2B5EF4-FFF2-40B4-BE49-F238E27FC236}">
              <a16:creationId xmlns:a16="http://schemas.microsoft.com/office/drawing/2014/main" id="{CE50A3EC-0316-4B6C-9394-3D181086AA32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7" name="Текстово поле 36">
          <a:extLst>
            <a:ext uri="{FF2B5EF4-FFF2-40B4-BE49-F238E27FC236}">
              <a16:creationId xmlns:a16="http://schemas.microsoft.com/office/drawing/2014/main" id="{6CC3C2A3-038B-42BA-AA50-3B93BA248B5C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8" name="Текстово поле 37">
          <a:extLst>
            <a:ext uri="{FF2B5EF4-FFF2-40B4-BE49-F238E27FC236}">
              <a16:creationId xmlns:a16="http://schemas.microsoft.com/office/drawing/2014/main" id="{9DAE4736-E399-4883-BECA-CE81F1C809B4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9" name="Текстово поле 38">
          <a:extLst>
            <a:ext uri="{FF2B5EF4-FFF2-40B4-BE49-F238E27FC236}">
              <a16:creationId xmlns:a16="http://schemas.microsoft.com/office/drawing/2014/main" id="{53DF7376-0ECA-46AB-B929-6CDB57D7F10C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0" name="Текстово поле 39">
          <a:extLst>
            <a:ext uri="{FF2B5EF4-FFF2-40B4-BE49-F238E27FC236}">
              <a16:creationId xmlns:a16="http://schemas.microsoft.com/office/drawing/2014/main" id="{60FC493A-4D70-4FA0-9D58-49C83FB409AC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1" name="Текстово поле 40">
          <a:extLst>
            <a:ext uri="{FF2B5EF4-FFF2-40B4-BE49-F238E27FC236}">
              <a16:creationId xmlns:a16="http://schemas.microsoft.com/office/drawing/2014/main" id="{BF6C87AD-967C-4294-AB74-235AC015B034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2" name="Текстово поле 41">
          <a:extLst>
            <a:ext uri="{FF2B5EF4-FFF2-40B4-BE49-F238E27FC236}">
              <a16:creationId xmlns:a16="http://schemas.microsoft.com/office/drawing/2014/main" id="{E8DF4CCD-2C3A-4AC6-AF91-3E3D9AE606E8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3" name="Текстово поле 42">
          <a:extLst>
            <a:ext uri="{FF2B5EF4-FFF2-40B4-BE49-F238E27FC236}">
              <a16:creationId xmlns:a16="http://schemas.microsoft.com/office/drawing/2014/main" id="{4D821448-4600-45E0-97C6-3F300E26050C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4" name="Текстово поле 43">
          <a:extLst>
            <a:ext uri="{FF2B5EF4-FFF2-40B4-BE49-F238E27FC236}">
              <a16:creationId xmlns:a16="http://schemas.microsoft.com/office/drawing/2014/main" id="{0E9F2596-481B-4E0F-B53C-A833CE2F1450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5" name="Текстово поле 44">
          <a:extLst>
            <a:ext uri="{FF2B5EF4-FFF2-40B4-BE49-F238E27FC236}">
              <a16:creationId xmlns:a16="http://schemas.microsoft.com/office/drawing/2014/main" id="{A2E58B0B-CD6F-453D-B6AC-BD63D63C1994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6" name="Текстово поле 45">
          <a:extLst>
            <a:ext uri="{FF2B5EF4-FFF2-40B4-BE49-F238E27FC236}">
              <a16:creationId xmlns:a16="http://schemas.microsoft.com/office/drawing/2014/main" id="{EAF2DF87-41B8-40ED-9433-0807398ACD7B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7" name="Текстово поле 46">
          <a:extLst>
            <a:ext uri="{FF2B5EF4-FFF2-40B4-BE49-F238E27FC236}">
              <a16:creationId xmlns:a16="http://schemas.microsoft.com/office/drawing/2014/main" id="{91ADBFEB-FB78-4834-8DE2-195F00A1EB0F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8" name="Текстово поле 47">
          <a:extLst>
            <a:ext uri="{FF2B5EF4-FFF2-40B4-BE49-F238E27FC236}">
              <a16:creationId xmlns:a16="http://schemas.microsoft.com/office/drawing/2014/main" id="{7BC479F6-0AC2-4C14-A4D2-CD2F385FAE18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49" name="Текстово поле 48">
          <a:extLst>
            <a:ext uri="{FF2B5EF4-FFF2-40B4-BE49-F238E27FC236}">
              <a16:creationId xmlns:a16="http://schemas.microsoft.com/office/drawing/2014/main" id="{6600930E-29B3-4A1E-8795-95C056E59770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0" name="Текстово поле 49">
          <a:extLst>
            <a:ext uri="{FF2B5EF4-FFF2-40B4-BE49-F238E27FC236}">
              <a16:creationId xmlns:a16="http://schemas.microsoft.com/office/drawing/2014/main" id="{6CE26E15-88C4-4397-98FC-0F4D9894FCBC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1" name="Текстово поле 50">
          <a:extLst>
            <a:ext uri="{FF2B5EF4-FFF2-40B4-BE49-F238E27FC236}">
              <a16:creationId xmlns:a16="http://schemas.microsoft.com/office/drawing/2014/main" id="{FBE419C4-79D9-44CF-A757-1C6890D72446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2" name="Текстово поле 51">
          <a:extLst>
            <a:ext uri="{FF2B5EF4-FFF2-40B4-BE49-F238E27FC236}">
              <a16:creationId xmlns:a16="http://schemas.microsoft.com/office/drawing/2014/main" id="{711DB37D-8282-4731-993F-091EEE460CB4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3" name="Текстово поле 52">
          <a:extLst>
            <a:ext uri="{FF2B5EF4-FFF2-40B4-BE49-F238E27FC236}">
              <a16:creationId xmlns:a16="http://schemas.microsoft.com/office/drawing/2014/main" id="{F8445A65-9FC7-4324-8E08-92BFE96FE0DB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4" name="Текстово поле 53">
          <a:extLst>
            <a:ext uri="{FF2B5EF4-FFF2-40B4-BE49-F238E27FC236}">
              <a16:creationId xmlns:a16="http://schemas.microsoft.com/office/drawing/2014/main" id="{3C4D71DF-066B-4C88-B1FA-BB657B981EAF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5" name="Текстово поле 54">
          <a:extLst>
            <a:ext uri="{FF2B5EF4-FFF2-40B4-BE49-F238E27FC236}">
              <a16:creationId xmlns:a16="http://schemas.microsoft.com/office/drawing/2014/main" id="{2601E64F-E4D6-4097-9110-57630AC40C6F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6" name="Текстово поле 55">
          <a:extLst>
            <a:ext uri="{FF2B5EF4-FFF2-40B4-BE49-F238E27FC236}">
              <a16:creationId xmlns:a16="http://schemas.microsoft.com/office/drawing/2014/main" id="{EDFE78E8-AEBC-4BCE-893C-B07BEFE8428D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7" name="Текстово поле 56">
          <a:extLst>
            <a:ext uri="{FF2B5EF4-FFF2-40B4-BE49-F238E27FC236}">
              <a16:creationId xmlns:a16="http://schemas.microsoft.com/office/drawing/2014/main" id="{811F6BB0-E2F7-4522-A78A-334B67545AAD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8" name="Текстово поле 57">
          <a:extLst>
            <a:ext uri="{FF2B5EF4-FFF2-40B4-BE49-F238E27FC236}">
              <a16:creationId xmlns:a16="http://schemas.microsoft.com/office/drawing/2014/main" id="{A65F595D-2812-4FB9-984D-F7E17B57676E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59" name="Текстово поле 58">
          <a:extLst>
            <a:ext uri="{FF2B5EF4-FFF2-40B4-BE49-F238E27FC236}">
              <a16:creationId xmlns:a16="http://schemas.microsoft.com/office/drawing/2014/main" id="{D7D4B61B-B232-4DB8-9247-A2B94F2E9E24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0" name="Текстово поле 59">
          <a:extLst>
            <a:ext uri="{FF2B5EF4-FFF2-40B4-BE49-F238E27FC236}">
              <a16:creationId xmlns:a16="http://schemas.microsoft.com/office/drawing/2014/main" id="{A7ECAC10-F2F6-4AC5-B9BD-C711FA4EE46F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1" name="Текстово поле 60">
          <a:extLst>
            <a:ext uri="{FF2B5EF4-FFF2-40B4-BE49-F238E27FC236}">
              <a16:creationId xmlns:a16="http://schemas.microsoft.com/office/drawing/2014/main" id="{B5B721FB-A34C-42C1-9F95-CF9A141AC571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2" name="Текстово поле 61">
          <a:extLst>
            <a:ext uri="{FF2B5EF4-FFF2-40B4-BE49-F238E27FC236}">
              <a16:creationId xmlns:a16="http://schemas.microsoft.com/office/drawing/2014/main" id="{4273A9A8-83B9-4B91-94C2-672643692B73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3" name="Текстово поле 62">
          <a:extLst>
            <a:ext uri="{FF2B5EF4-FFF2-40B4-BE49-F238E27FC236}">
              <a16:creationId xmlns:a16="http://schemas.microsoft.com/office/drawing/2014/main" id="{38965F1E-8ED4-4F42-B1E4-E79E4D5AD898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4" name="Текстово поле 63">
          <a:extLst>
            <a:ext uri="{FF2B5EF4-FFF2-40B4-BE49-F238E27FC236}">
              <a16:creationId xmlns:a16="http://schemas.microsoft.com/office/drawing/2014/main" id="{2B71B7C9-97A9-43AD-98AF-FD263E3C01A9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5" name="Текстово поле 64">
          <a:extLst>
            <a:ext uri="{FF2B5EF4-FFF2-40B4-BE49-F238E27FC236}">
              <a16:creationId xmlns:a16="http://schemas.microsoft.com/office/drawing/2014/main" id="{517C29CD-5472-4B26-8936-3AD8A7EAAC7D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6" name="Текстово поле 65">
          <a:extLst>
            <a:ext uri="{FF2B5EF4-FFF2-40B4-BE49-F238E27FC236}">
              <a16:creationId xmlns:a16="http://schemas.microsoft.com/office/drawing/2014/main" id="{784D643F-6B82-41CC-802D-8C90E694DBEC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7" name="Текстово поле 66">
          <a:extLst>
            <a:ext uri="{FF2B5EF4-FFF2-40B4-BE49-F238E27FC236}">
              <a16:creationId xmlns:a16="http://schemas.microsoft.com/office/drawing/2014/main" id="{1F1D06F7-A5AC-4E4D-9A57-E190037A4F5B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8" name="Текстово поле 67">
          <a:extLst>
            <a:ext uri="{FF2B5EF4-FFF2-40B4-BE49-F238E27FC236}">
              <a16:creationId xmlns:a16="http://schemas.microsoft.com/office/drawing/2014/main" id="{7D874995-166E-4A10-8EBC-C6FA1D956396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69" name="Текстово поле 68">
          <a:extLst>
            <a:ext uri="{FF2B5EF4-FFF2-40B4-BE49-F238E27FC236}">
              <a16:creationId xmlns:a16="http://schemas.microsoft.com/office/drawing/2014/main" id="{E65E2F58-E262-4EAF-8BFE-5E749F5D32B6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0" name="Текстово поле 69">
          <a:extLst>
            <a:ext uri="{FF2B5EF4-FFF2-40B4-BE49-F238E27FC236}">
              <a16:creationId xmlns:a16="http://schemas.microsoft.com/office/drawing/2014/main" id="{AAD5A292-B636-4105-9079-8F4CF4CBD1A6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1" name="Текстово поле 70">
          <a:extLst>
            <a:ext uri="{FF2B5EF4-FFF2-40B4-BE49-F238E27FC236}">
              <a16:creationId xmlns:a16="http://schemas.microsoft.com/office/drawing/2014/main" id="{8C74FAF6-F83F-4AC0-B59E-CC9A8730CB9D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2" name="Текстово поле 71">
          <a:extLst>
            <a:ext uri="{FF2B5EF4-FFF2-40B4-BE49-F238E27FC236}">
              <a16:creationId xmlns:a16="http://schemas.microsoft.com/office/drawing/2014/main" id="{E5AC9D49-2B5A-4389-A9F3-E685F977E535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3" name="Текстово поле 72">
          <a:extLst>
            <a:ext uri="{FF2B5EF4-FFF2-40B4-BE49-F238E27FC236}">
              <a16:creationId xmlns:a16="http://schemas.microsoft.com/office/drawing/2014/main" id="{6AC4FE4B-51C5-4A80-B954-F1F7588B1F69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4" name="Текстово поле 73">
          <a:extLst>
            <a:ext uri="{FF2B5EF4-FFF2-40B4-BE49-F238E27FC236}">
              <a16:creationId xmlns:a16="http://schemas.microsoft.com/office/drawing/2014/main" id="{2C31C5FC-9220-40AF-90F1-1032C988A65C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5" name="Текстово поле 74">
          <a:extLst>
            <a:ext uri="{FF2B5EF4-FFF2-40B4-BE49-F238E27FC236}">
              <a16:creationId xmlns:a16="http://schemas.microsoft.com/office/drawing/2014/main" id="{818F3E1F-C7F3-4BDD-8AF8-1F3CB2AE48A6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6" name="Текстово поле 75">
          <a:extLst>
            <a:ext uri="{FF2B5EF4-FFF2-40B4-BE49-F238E27FC236}">
              <a16:creationId xmlns:a16="http://schemas.microsoft.com/office/drawing/2014/main" id="{93784410-5A00-4D9F-8C09-95EB23CD78F3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7" name="Текстово поле 76">
          <a:extLst>
            <a:ext uri="{FF2B5EF4-FFF2-40B4-BE49-F238E27FC236}">
              <a16:creationId xmlns:a16="http://schemas.microsoft.com/office/drawing/2014/main" id="{D7B8A85D-9A79-47F3-8C6D-511B3309957B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8" name="Текстово поле 77">
          <a:extLst>
            <a:ext uri="{FF2B5EF4-FFF2-40B4-BE49-F238E27FC236}">
              <a16:creationId xmlns:a16="http://schemas.microsoft.com/office/drawing/2014/main" id="{B9DFAC75-6A28-4846-B3EE-B74A21CA8910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79" name="Текстово поле 78">
          <a:extLst>
            <a:ext uri="{FF2B5EF4-FFF2-40B4-BE49-F238E27FC236}">
              <a16:creationId xmlns:a16="http://schemas.microsoft.com/office/drawing/2014/main" id="{3ADE6A44-80BC-4235-ADA5-11B67256870C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17</xdr:row>
      <xdr:rowOff>0</xdr:rowOff>
    </xdr:from>
    <xdr:ext cx="65" cy="172227"/>
    <xdr:sp macro="" textlink="">
      <xdr:nvSpPr>
        <xdr:cNvPr id="80" name="Текстово поле 79">
          <a:extLst>
            <a:ext uri="{FF2B5EF4-FFF2-40B4-BE49-F238E27FC236}">
              <a16:creationId xmlns:a16="http://schemas.microsoft.com/office/drawing/2014/main" id="{6BC163BA-A5E6-4A7C-88A3-40CB5B666BC0}"/>
            </a:ext>
          </a:extLst>
        </xdr:cNvPr>
        <xdr:cNvSpPr txBox="1"/>
      </xdr:nvSpPr>
      <xdr:spPr>
        <a:xfrm>
          <a:off x="6838950" y="42005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8"/>
  <sheetViews>
    <sheetView tabSelected="1" workbookViewId="0">
      <selection activeCell="J19" sqref="J19"/>
    </sheetView>
  </sheetViews>
  <sheetFormatPr defaultRowHeight="15" x14ac:dyDescent="0.25"/>
  <cols>
    <col min="1" max="2" width="9.140625" style="24"/>
    <col min="3" max="3" width="11.5703125" style="24" customWidth="1"/>
    <col min="4" max="4" width="40.7109375" style="24" customWidth="1"/>
    <col min="5" max="5" width="12.28515625" style="24" customWidth="1"/>
    <col min="6" max="7" width="9.85546875" style="24" customWidth="1"/>
    <col min="8" max="9" width="10.5703125" style="24" customWidth="1"/>
    <col min="10" max="10" width="10.85546875" style="24" customWidth="1"/>
    <col min="11" max="11" width="10.7109375" style="24" customWidth="1"/>
    <col min="12" max="16384" width="9.140625" style="24"/>
  </cols>
  <sheetData>
    <row r="1" spans="1:11" s="9" customFormat="1" ht="15.75" x14ac:dyDescent="0.25">
      <c r="B1" s="11"/>
      <c r="D1" s="9" t="s">
        <v>8</v>
      </c>
    </row>
    <row r="2" spans="1:11" s="9" customFormat="1" ht="78.75" x14ac:dyDescent="0.25">
      <c r="A2" s="21" t="s">
        <v>14</v>
      </c>
      <c r="B2" s="10" t="s">
        <v>0</v>
      </c>
      <c r="C2" s="2" t="s">
        <v>1</v>
      </c>
      <c r="D2" s="1" t="s">
        <v>2</v>
      </c>
      <c r="E2" s="2" t="s">
        <v>3</v>
      </c>
      <c r="F2" s="2" t="s">
        <v>27</v>
      </c>
      <c r="G2" s="2" t="s">
        <v>32</v>
      </c>
      <c r="H2" s="2" t="s">
        <v>28</v>
      </c>
      <c r="I2" s="2" t="s">
        <v>33</v>
      </c>
      <c r="J2" s="22" t="s">
        <v>15</v>
      </c>
      <c r="K2" s="22" t="s">
        <v>34</v>
      </c>
    </row>
    <row r="3" spans="1:11" s="9" customFormat="1" ht="15.75" x14ac:dyDescent="0.25">
      <c r="A3" s="42" t="s">
        <v>30</v>
      </c>
      <c r="B3" s="44" t="s">
        <v>9</v>
      </c>
      <c r="C3" s="25" t="s">
        <v>5</v>
      </c>
      <c r="D3" s="26" t="s">
        <v>7</v>
      </c>
      <c r="E3" s="27">
        <v>44</v>
      </c>
      <c r="F3" s="3">
        <v>102.26</v>
      </c>
      <c r="G3" s="3">
        <v>200</v>
      </c>
      <c r="H3" s="3">
        <f t="shared" ref="H3:H4" si="0">E3*F3</f>
        <v>4499.4400000000005</v>
      </c>
      <c r="I3" s="47"/>
      <c r="J3" s="39"/>
      <c r="K3" s="46"/>
    </row>
    <row r="4" spans="1:11" s="9" customFormat="1" ht="15.75" x14ac:dyDescent="0.25">
      <c r="A4" s="42"/>
      <c r="B4" s="44"/>
      <c r="C4" s="25" t="s">
        <v>5</v>
      </c>
      <c r="D4" s="26" t="s">
        <v>6</v>
      </c>
      <c r="E4" s="27">
        <v>33</v>
      </c>
      <c r="F4" s="3">
        <v>92.03</v>
      </c>
      <c r="G4" s="3">
        <v>180</v>
      </c>
      <c r="H4" s="3">
        <f t="shared" si="0"/>
        <v>3036.9900000000002</v>
      </c>
      <c r="I4" s="48"/>
      <c r="J4" s="40"/>
      <c r="K4" s="46"/>
    </row>
    <row r="5" spans="1:11" s="9" customFormat="1" ht="15.75" x14ac:dyDescent="0.25">
      <c r="A5" s="42"/>
      <c r="B5" s="45"/>
      <c r="C5" s="4"/>
      <c r="D5" s="5" t="s">
        <v>4</v>
      </c>
      <c r="E5" s="6">
        <f>SUM(E3:E4)</f>
        <v>77</v>
      </c>
      <c r="F5" s="7"/>
      <c r="G5" s="31"/>
      <c r="H5" s="8">
        <f>SUM(H3:H4)</f>
        <v>7536.43</v>
      </c>
      <c r="I5" s="48"/>
      <c r="J5" s="40"/>
      <c r="K5" s="46"/>
    </row>
    <row r="6" spans="1:11" s="9" customFormat="1" ht="15.75" x14ac:dyDescent="0.25">
      <c r="A6" s="42"/>
      <c r="B6" s="44" t="s">
        <v>10</v>
      </c>
      <c r="C6" s="25" t="s">
        <v>5</v>
      </c>
      <c r="D6" s="26" t="s">
        <v>7</v>
      </c>
      <c r="E6" s="27">
        <v>29</v>
      </c>
      <c r="F6" s="3">
        <v>102.26</v>
      </c>
      <c r="G6" s="3">
        <v>200</v>
      </c>
      <c r="H6" s="3">
        <f t="shared" ref="H6:H7" si="1">E6*F6</f>
        <v>2965.54</v>
      </c>
      <c r="I6" s="48"/>
      <c r="J6" s="40"/>
      <c r="K6" s="46"/>
    </row>
    <row r="7" spans="1:11" s="9" customFormat="1" ht="15.75" x14ac:dyDescent="0.25">
      <c r="A7" s="42"/>
      <c r="B7" s="44"/>
      <c r="C7" s="25" t="s">
        <v>5</v>
      </c>
      <c r="D7" s="26" t="s">
        <v>6</v>
      </c>
      <c r="E7" s="27">
        <v>16</v>
      </c>
      <c r="F7" s="3">
        <v>92.03</v>
      </c>
      <c r="G7" s="3">
        <v>180</v>
      </c>
      <c r="H7" s="3">
        <f t="shared" si="1"/>
        <v>1472.48</v>
      </c>
      <c r="I7" s="48"/>
      <c r="J7" s="40"/>
      <c r="K7" s="46"/>
    </row>
    <row r="8" spans="1:11" s="9" customFormat="1" ht="15.75" x14ac:dyDescent="0.25">
      <c r="A8" s="42"/>
      <c r="B8" s="45"/>
      <c r="C8" s="4"/>
      <c r="D8" s="5" t="s">
        <v>4</v>
      </c>
      <c r="E8" s="6">
        <f>SUM(E6:E7)</f>
        <v>45</v>
      </c>
      <c r="F8" s="7"/>
      <c r="G8" s="31"/>
      <c r="H8" s="8">
        <f>SUM(H6:H7)</f>
        <v>4438.0200000000004</v>
      </c>
      <c r="I8" s="48"/>
      <c r="J8" s="40"/>
      <c r="K8" s="46"/>
    </row>
    <row r="9" spans="1:11" s="9" customFormat="1" ht="15.75" x14ac:dyDescent="0.25">
      <c r="A9" s="42"/>
      <c r="B9" s="44" t="s">
        <v>11</v>
      </c>
      <c r="C9" s="28" t="s">
        <v>5</v>
      </c>
      <c r="D9" s="29" t="s">
        <v>7</v>
      </c>
      <c r="E9" s="30">
        <v>17</v>
      </c>
      <c r="F9" s="3">
        <v>102.26</v>
      </c>
      <c r="G9" s="3">
        <v>200</v>
      </c>
      <c r="H9" s="3">
        <f t="shared" ref="H9:H10" si="2">E9*F9</f>
        <v>1738.42</v>
      </c>
      <c r="I9" s="48"/>
      <c r="J9" s="40"/>
      <c r="K9" s="46"/>
    </row>
    <row r="10" spans="1:11" s="9" customFormat="1" ht="15.75" x14ac:dyDescent="0.25">
      <c r="A10" s="42"/>
      <c r="B10" s="44"/>
      <c r="C10" s="25" t="s">
        <v>5</v>
      </c>
      <c r="D10" s="26" t="s">
        <v>6</v>
      </c>
      <c r="E10" s="27">
        <v>13</v>
      </c>
      <c r="F10" s="3">
        <v>92.03</v>
      </c>
      <c r="G10" s="3">
        <v>180</v>
      </c>
      <c r="H10" s="3">
        <f t="shared" si="2"/>
        <v>1196.3900000000001</v>
      </c>
      <c r="I10" s="48"/>
      <c r="J10" s="40"/>
      <c r="K10" s="46"/>
    </row>
    <row r="11" spans="1:11" s="9" customFormat="1" ht="15.75" x14ac:dyDescent="0.25">
      <c r="A11" s="42"/>
      <c r="B11" s="45"/>
      <c r="C11" s="4"/>
      <c r="D11" s="5" t="s">
        <v>4</v>
      </c>
      <c r="E11" s="6">
        <f>SUM(E9:E10)</f>
        <v>30</v>
      </c>
      <c r="F11" s="7"/>
      <c r="G11" s="31"/>
      <c r="H11" s="8">
        <f>SUM(H9:H10)</f>
        <v>2934.8100000000004</v>
      </c>
      <c r="I11" s="48"/>
      <c r="J11" s="40"/>
      <c r="K11" s="46"/>
    </row>
    <row r="12" spans="1:11" s="9" customFormat="1" ht="15.75" x14ac:dyDescent="0.25">
      <c r="A12" s="42"/>
      <c r="B12" s="44" t="s">
        <v>12</v>
      </c>
      <c r="C12" s="25" t="s">
        <v>5</v>
      </c>
      <c r="D12" s="26" t="s">
        <v>7</v>
      </c>
      <c r="E12" s="27">
        <v>59</v>
      </c>
      <c r="F12" s="3">
        <v>102.26</v>
      </c>
      <c r="G12" s="3">
        <v>200</v>
      </c>
      <c r="H12" s="3">
        <f t="shared" ref="H12:H13" si="3">E12*F12</f>
        <v>6033.34</v>
      </c>
      <c r="I12" s="48"/>
      <c r="J12" s="40"/>
      <c r="K12" s="46"/>
    </row>
    <row r="13" spans="1:11" s="9" customFormat="1" ht="15.75" x14ac:dyDescent="0.25">
      <c r="A13" s="42"/>
      <c r="B13" s="44"/>
      <c r="C13" s="25" t="s">
        <v>5</v>
      </c>
      <c r="D13" s="26" t="s">
        <v>6</v>
      </c>
      <c r="E13" s="27">
        <v>60</v>
      </c>
      <c r="F13" s="3">
        <v>92.03</v>
      </c>
      <c r="G13" s="3">
        <v>180</v>
      </c>
      <c r="H13" s="3">
        <f t="shared" si="3"/>
        <v>5521.8</v>
      </c>
      <c r="I13" s="48"/>
      <c r="J13" s="40"/>
      <c r="K13" s="46"/>
    </row>
    <row r="14" spans="1:11" s="9" customFormat="1" ht="15.75" x14ac:dyDescent="0.25">
      <c r="A14" s="42"/>
      <c r="B14" s="45"/>
      <c r="C14" s="4"/>
      <c r="D14" s="5" t="s">
        <v>4</v>
      </c>
      <c r="E14" s="6">
        <f>SUM(E12:E13)</f>
        <v>119</v>
      </c>
      <c r="F14" s="7"/>
      <c r="G14" s="31"/>
      <c r="H14" s="8">
        <f>SUM(H12:H13)</f>
        <v>11555.14</v>
      </c>
      <c r="I14" s="48"/>
      <c r="J14" s="40"/>
      <c r="K14" s="46"/>
    </row>
    <row r="15" spans="1:11" s="9" customFormat="1" ht="15.75" x14ac:dyDescent="0.25">
      <c r="A15" s="42"/>
      <c r="B15" s="44" t="s">
        <v>13</v>
      </c>
      <c r="C15" s="25" t="s">
        <v>5</v>
      </c>
      <c r="D15" s="26" t="s">
        <v>7</v>
      </c>
      <c r="E15" s="27">
        <v>50</v>
      </c>
      <c r="F15" s="3">
        <v>102.26</v>
      </c>
      <c r="G15" s="3">
        <v>200</v>
      </c>
      <c r="H15" s="3">
        <f t="shared" ref="H15:H16" si="4">E15*F15</f>
        <v>5113</v>
      </c>
      <c r="I15" s="48"/>
      <c r="J15" s="40"/>
      <c r="K15" s="46"/>
    </row>
    <row r="16" spans="1:11" s="9" customFormat="1" ht="15.75" x14ac:dyDescent="0.25">
      <c r="A16" s="42"/>
      <c r="B16" s="44"/>
      <c r="C16" s="25" t="s">
        <v>5</v>
      </c>
      <c r="D16" s="26" t="s">
        <v>6</v>
      </c>
      <c r="E16" s="27">
        <v>50</v>
      </c>
      <c r="F16" s="3">
        <v>92.03</v>
      </c>
      <c r="G16" s="3">
        <v>180</v>
      </c>
      <c r="H16" s="3">
        <f t="shared" si="4"/>
        <v>4601.5</v>
      </c>
      <c r="I16" s="48"/>
      <c r="J16" s="40"/>
      <c r="K16" s="46"/>
    </row>
    <row r="17" spans="1:11" s="9" customFormat="1" ht="15.75" x14ac:dyDescent="0.25">
      <c r="A17" s="42"/>
      <c r="B17" s="45"/>
      <c r="C17" s="4"/>
      <c r="D17" s="5" t="s">
        <v>4</v>
      </c>
      <c r="E17" s="6">
        <f>SUM(E15:E16)</f>
        <v>100</v>
      </c>
      <c r="F17" s="7"/>
      <c r="G17" s="31"/>
      <c r="H17" s="8">
        <f>SUM(H15:H16)</f>
        <v>9714.5</v>
      </c>
      <c r="I17" s="49"/>
      <c r="J17" s="41"/>
      <c r="K17" s="46"/>
    </row>
    <row r="18" spans="1:11" s="9" customFormat="1" ht="15.75" x14ac:dyDescent="0.25">
      <c r="A18" s="43"/>
      <c r="B18" s="32"/>
      <c r="C18" s="33"/>
      <c r="D18" s="34" t="s">
        <v>31</v>
      </c>
      <c r="E18" s="35">
        <f>E17+E14+E11+E8+E5</f>
        <v>371</v>
      </c>
      <c r="F18" s="36"/>
      <c r="G18" s="36"/>
      <c r="H18" s="37">
        <f>H17+H14+H11+H8+H5</f>
        <v>36178.9</v>
      </c>
      <c r="I18" s="12">
        <f>H18*1.95583</f>
        <v>70759.777987000009</v>
      </c>
      <c r="J18" s="23">
        <f>H18*5%</f>
        <v>1808.9450000000002</v>
      </c>
      <c r="K18" s="23">
        <f>J18*1.95583</f>
        <v>3537.9888993500003</v>
      </c>
    </row>
  </sheetData>
  <autoFilter ref="B2:H178" xr:uid="{00000000-0009-0000-0000-000000000000}"/>
  <mergeCells count="9">
    <mergeCell ref="K3:K17"/>
    <mergeCell ref="I3:I17"/>
    <mergeCell ref="J3:J17"/>
    <mergeCell ref="A3:A18"/>
    <mergeCell ref="B9:B11"/>
    <mergeCell ref="B12:B14"/>
    <mergeCell ref="B15:B17"/>
    <mergeCell ref="B3:B5"/>
    <mergeCell ref="B6:B8"/>
  </mergeCells>
  <phoneticPr fontId="11" type="noConversion"/>
  <conditionalFormatting sqref="B1:B2">
    <cfRule type="duplicateValues" dxfId="15" priority="163"/>
    <cfRule type="duplicateValues" dxfId="14" priority="164"/>
  </conditionalFormatting>
  <conditionalFormatting sqref="B3:B8">
    <cfRule type="duplicateValues" dxfId="13" priority="389"/>
    <cfRule type="duplicateValues" dxfId="12" priority="390"/>
  </conditionalFormatting>
  <conditionalFormatting sqref="B9:B17">
    <cfRule type="duplicateValues" dxfId="11" priority="439"/>
    <cfRule type="duplicateValues" dxfId="10" priority="440"/>
  </conditionalFormatting>
  <conditionalFormatting sqref="B18">
    <cfRule type="duplicateValues" dxfId="9" priority="441"/>
    <cfRule type="duplicateValues" dxfId="8" priority="442"/>
  </conditionalFormatting>
  <pageMargins left="0.7" right="0.7" top="0.75" bottom="0.75" header="0.3" footer="0.3"/>
  <pageSetup paperSize="9" scale="71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C339E-05E6-403D-9AC4-A520E9D7448C}">
  <sheetPr>
    <pageSetUpPr fitToPage="1"/>
  </sheetPr>
  <dimension ref="A1:K18"/>
  <sheetViews>
    <sheetView workbookViewId="0">
      <selection activeCell="Q23" sqref="Q23"/>
    </sheetView>
  </sheetViews>
  <sheetFormatPr defaultRowHeight="15" x14ac:dyDescent="0.25"/>
  <cols>
    <col min="1" max="2" width="9.140625" style="24"/>
    <col min="3" max="3" width="11.5703125" style="24" customWidth="1"/>
    <col min="4" max="4" width="40.7109375" style="24" customWidth="1"/>
    <col min="5" max="5" width="12.28515625" style="24" customWidth="1"/>
    <col min="6" max="7" width="9.85546875" style="24" customWidth="1"/>
    <col min="8" max="9" width="10.5703125" style="24" customWidth="1"/>
    <col min="10" max="10" width="10.85546875" style="24" customWidth="1"/>
    <col min="11" max="11" width="10.7109375" style="24" customWidth="1"/>
    <col min="12" max="16384" width="9.140625" style="24"/>
  </cols>
  <sheetData>
    <row r="1" spans="1:11" s="9" customFormat="1" ht="15.75" x14ac:dyDescent="0.25">
      <c r="B1" s="11"/>
      <c r="D1" s="9" t="s">
        <v>35</v>
      </c>
    </row>
    <row r="2" spans="1:11" s="9" customFormat="1" ht="78.75" x14ac:dyDescent="0.25">
      <c r="A2" s="21" t="s">
        <v>14</v>
      </c>
      <c r="B2" s="10" t="s">
        <v>0</v>
      </c>
      <c r="C2" s="2" t="s">
        <v>1</v>
      </c>
      <c r="D2" s="1" t="s">
        <v>2</v>
      </c>
      <c r="E2" s="2" t="s">
        <v>3</v>
      </c>
      <c r="F2" s="2" t="s">
        <v>27</v>
      </c>
      <c r="G2" s="2" t="s">
        <v>32</v>
      </c>
      <c r="H2" s="2" t="s">
        <v>28</v>
      </c>
      <c r="I2" s="2" t="s">
        <v>33</v>
      </c>
      <c r="J2" s="22" t="s">
        <v>15</v>
      </c>
      <c r="K2" s="22" t="s">
        <v>34</v>
      </c>
    </row>
    <row r="3" spans="1:11" s="9" customFormat="1" ht="15.75" x14ac:dyDescent="0.25">
      <c r="A3" s="42" t="s">
        <v>30</v>
      </c>
      <c r="B3" s="44" t="s">
        <v>9</v>
      </c>
      <c r="C3" s="25" t="s">
        <v>5</v>
      </c>
      <c r="D3" s="26" t="s">
        <v>7</v>
      </c>
      <c r="E3" s="27">
        <v>44</v>
      </c>
      <c r="F3" s="3"/>
      <c r="G3" s="3"/>
      <c r="H3" s="3"/>
      <c r="I3" s="47"/>
      <c r="J3" s="39"/>
      <c r="K3" s="46"/>
    </row>
    <row r="4" spans="1:11" s="9" customFormat="1" ht="15.75" x14ac:dyDescent="0.25">
      <c r="A4" s="42"/>
      <c r="B4" s="44"/>
      <c r="C4" s="25" t="s">
        <v>5</v>
      </c>
      <c r="D4" s="26" t="s">
        <v>6</v>
      </c>
      <c r="E4" s="27">
        <v>33</v>
      </c>
      <c r="F4" s="3"/>
      <c r="G4" s="3"/>
      <c r="H4" s="3"/>
      <c r="I4" s="48"/>
      <c r="J4" s="40"/>
      <c r="K4" s="46"/>
    </row>
    <row r="5" spans="1:11" s="9" customFormat="1" ht="15.75" x14ac:dyDescent="0.25">
      <c r="A5" s="42"/>
      <c r="B5" s="45"/>
      <c r="C5" s="4"/>
      <c r="D5" s="5" t="s">
        <v>4</v>
      </c>
      <c r="E5" s="6">
        <f>SUM(E3:E4)</f>
        <v>77</v>
      </c>
      <c r="F5" s="7"/>
      <c r="G5" s="31"/>
      <c r="H5" s="8"/>
      <c r="I5" s="48"/>
      <c r="J5" s="40"/>
      <c r="K5" s="46"/>
    </row>
    <row r="6" spans="1:11" s="9" customFormat="1" ht="15.75" x14ac:dyDescent="0.25">
      <c r="A6" s="42"/>
      <c r="B6" s="44" t="s">
        <v>10</v>
      </c>
      <c r="C6" s="25" t="s">
        <v>5</v>
      </c>
      <c r="D6" s="26" t="s">
        <v>7</v>
      </c>
      <c r="E6" s="27">
        <v>29</v>
      </c>
      <c r="F6" s="3"/>
      <c r="G6" s="3"/>
      <c r="H6" s="3"/>
      <c r="I6" s="48"/>
      <c r="J6" s="40"/>
      <c r="K6" s="46"/>
    </row>
    <row r="7" spans="1:11" s="9" customFormat="1" ht="15.75" x14ac:dyDescent="0.25">
      <c r="A7" s="42"/>
      <c r="B7" s="44"/>
      <c r="C7" s="25" t="s">
        <v>5</v>
      </c>
      <c r="D7" s="26" t="s">
        <v>6</v>
      </c>
      <c r="E7" s="27">
        <v>16</v>
      </c>
      <c r="F7" s="3"/>
      <c r="G7" s="3"/>
      <c r="H7" s="3"/>
      <c r="I7" s="48"/>
      <c r="J7" s="40"/>
      <c r="K7" s="46"/>
    </row>
    <row r="8" spans="1:11" s="9" customFormat="1" ht="15.75" x14ac:dyDescent="0.25">
      <c r="A8" s="42"/>
      <c r="B8" s="45"/>
      <c r="C8" s="4"/>
      <c r="D8" s="5" t="s">
        <v>4</v>
      </c>
      <c r="E8" s="6">
        <f>SUM(E6:E7)</f>
        <v>45</v>
      </c>
      <c r="F8" s="7"/>
      <c r="G8" s="31"/>
      <c r="H8" s="8"/>
      <c r="I8" s="48"/>
      <c r="J8" s="40"/>
      <c r="K8" s="46"/>
    </row>
    <row r="9" spans="1:11" s="9" customFormat="1" ht="15.75" x14ac:dyDescent="0.25">
      <c r="A9" s="42"/>
      <c r="B9" s="44" t="s">
        <v>11</v>
      </c>
      <c r="C9" s="28" t="s">
        <v>5</v>
      </c>
      <c r="D9" s="29" t="s">
        <v>7</v>
      </c>
      <c r="E9" s="30">
        <v>17</v>
      </c>
      <c r="F9" s="3"/>
      <c r="G9" s="3"/>
      <c r="H9" s="3"/>
      <c r="I9" s="48"/>
      <c r="J9" s="40"/>
      <c r="K9" s="46"/>
    </row>
    <row r="10" spans="1:11" s="9" customFormat="1" ht="15.75" x14ac:dyDescent="0.25">
      <c r="A10" s="42"/>
      <c r="B10" s="44"/>
      <c r="C10" s="25" t="s">
        <v>5</v>
      </c>
      <c r="D10" s="26" t="s">
        <v>6</v>
      </c>
      <c r="E10" s="27">
        <v>13</v>
      </c>
      <c r="F10" s="3"/>
      <c r="G10" s="3"/>
      <c r="H10" s="3"/>
      <c r="I10" s="48"/>
      <c r="J10" s="40"/>
      <c r="K10" s="46"/>
    </row>
    <row r="11" spans="1:11" s="9" customFormat="1" ht="15.75" x14ac:dyDescent="0.25">
      <c r="A11" s="42"/>
      <c r="B11" s="45"/>
      <c r="C11" s="4"/>
      <c r="D11" s="5" t="s">
        <v>4</v>
      </c>
      <c r="E11" s="6">
        <f>SUM(E9:E10)</f>
        <v>30</v>
      </c>
      <c r="F11" s="7"/>
      <c r="G11" s="31"/>
      <c r="H11" s="8"/>
      <c r="I11" s="48"/>
      <c r="J11" s="40"/>
      <c r="K11" s="46"/>
    </row>
    <row r="12" spans="1:11" s="9" customFormat="1" ht="15.75" x14ac:dyDescent="0.25">
      <c r="A12" s="42"/>
      <c r="B12" s="44" t="s">
        <v>12</v>
      </c>
      <c r="C12" s="25" t="s">
        <v>5</v>
      </c>
      <c r="D12" s="26" t="s">
        <v>7</v>
      </c>
      <c r="E12" s="27">
        <v>59</v>
      </c>
      <c r="F12" s="3"/>
      <c r="G12" s="3"/>
      <c r="H12" s="3"/>
      <c r="I12" s="48"/>
      <c r="J12" s="40"/>
      <c r="K12" s="46"/>
    </row>
    <row r="13" spans="1:11" s="9" customFormat="1" ht="15.75" x14ac:dyDescent="0.25">
      <c r="A13" s="42"/>
      <c r="B13" s="44"/>
      <c r="C13" s="25" t="s">
        <v>5</v>
      </c>
      <c r="D13" s="26" t="s">
        <v>6</v>
      </c>
      <c r="E13" s="27">
        <v>60</v>
      </c>
      <c r="F13" s="3"/>
      <c r="G13" s="3"/>
      <c r="H13" s="3"/>
      <c r="I13" s="48"/>
      <c r="J13" s="40"/>
      <c r="K13" s="46"/>
    </row>
    <row r="14" spans="1:11" s="9" customFormat="1" ht="15.75" x14ac:dyDescent="0.25">
      <c r="A14" s="42"/>
      <c r="B14" s="45"/>
      <c r="C14" s="4"/>
      <c r="D14" s="5" t="s">
        <v>4</v>
      </c>
      <c r="E14" s="6">
        <f>SUM(E12:E13)</f>
        <v>119</v>
      </c>
      <c r="F14" s="7"/>
      <c r="G14" s="31"/>
      <c r="H14" s="8"/>
      <c r="I14" s="48"/>
      <c r="J14" s="40"/>
      <c r="K14" s="46"/>
    </row>
    <row r="15" spans="1:11" s="9" customFormat="1" ht="15.75" x14ac:dyDescent="0.25">
      <c r="A15" s="42"/>
      <c r="B15" s="44" t="s">
        <v>13</v>
      </c>
      <c r="C15" s="25" t="s">
        <v>5</v>
      </c>
      <c r="D15" s="26" t="s">
        <v>7</v>
      </c>
      <c r="E15" s="27">
        <v>50</v>
      </c>
      <c r="F15" s="3"/>
      <c r="G15" s="3"/>
      <c r="H15" s="3"/>
      <c r="I15" s="48"/>
      <c r="J15" s="40"/>
      <c r="K15" s="46"/>
    </row>
    <row r="16" spans="1:11" s="9" customFormat="1" ht="15.75" x14ac:dyDescent="0.25">
      <c r="A16" s="42"/>
      <c r="B16" s="44"/>
      <c r="C16" s="25" t="s">
        <v>5</v>
      </c>
      <c r="D16" s="26" t="s">
        <v>6</v>
      </c>
      <c r="E16" s="27">
        <v>50</v>
      </c>
      <c r="F16" s="3"/>
      <c r="G16" s="3"/>
      <c r="H16" s="3"/>
      <c r="I16" s="48"/>
      <c r="J16" s="40"/>
      <c r="K16" s="46"/>
    </row>
    <row r="17" spans="1:11" s="9" customFormat="1" ht="15.75" x14ac:dyDescent="0.25">
      <c r="A17" s="42"/>
      <c r="B17" s="45"/>
      <c r="C17" s="4"/>
      <c r="D17" s="5" t="s">
        <v>4</v>
      </c>
      <c r="E17" s="6">
        <f>SUM(E15:E16)</f>
        <v>100</v>
      </c>
      <c r="F17" s="7"/>
      <c r="G17" s="31"/>
      <c r="H17" s="8"/>
      <c r="I17" s="49"/>
      <c r="J17" s="41"/>
      <c r="K17" s="46"/>
    </row>
    <row r="18" spans="1:11" s="9" customFormat="1" ht="15.75" x14ac:dyDescent="0.25">
      <c r="A18" s="43"/>
      <c r="B18" s="32"/>
      <c r="C18" s="33"/>
      <c r="D18" s="34" t="s">
        <v>31</v>
      </c>
      <c r="E18" s="35">
        <f>E17+E14+E11+E8+E5</f>
        <v>371</v>
      </c>
      <c r="F18" s="36"/>
      <c r="G18" s="36"/>
      <c r="H18" s="37"/>
      <c r="I18" s="12"/>
      <c r="J18" s="23"/>
      <c r="K18" s="23"/>
    </row>
  </sheetData>
  <autoFilter ref="B2:H178" xr:uid="{00000000-0009-0000-0000-000000000000}"/>
  <mergeCells count="9">
    <mergeCell ref="A3:A18"/>
    <mergeCell ref="B3:B5"/>
    <mergeCell ref="I3:I17"/>
    <mergeCell ref="J3:J17"/>
    <mergeCell ref="K3:K17"/>
    <mergeCell ref="B6:B8"/>
    <mergeCell ref="B9:B11"/>
    <mergeCell ref="B12:B14"/>
    <mergeCell ref="B15:B17"/>
  </mergeCells>
  <conditionalFormatting sqref="B1:B2">
    <cfRule type="duplicateValues" dxfId="7" priority="1"/>
    <cfRule type="duplicateValues" dxfId="6" priority="2"/>
  </conditionalFormatting>
  <conditionalFormatting sqref="B3:B8">
    <cfRule type="duplicateValues" dxfId="5" priority="3"/>
    <cfRule type="duplicateValues" dxfId="4" priority="4"/>
  </conditionalFormatting>
  <conditionalFormatting sqref="B9:B17">
    <cfRule type="duplicateValues" dxfId="3" priority="5"/>
    <cfRule type="duplicateValues" dxfId="2" priority="6"/>
  </conditionalFormatting>
  <conditionalFormatting sqref="B18">
    <cfRule type="duplicateValues" dxfId="1" priority="7"/>
    <cfRule type="duplicateValues" dxfId="0" priority="8"/>
  </conditionalFormatting>
  <pageMargins left="0.7" right="0.7" top="0.75" bottom="0.75" header="0.3" footer="0.3"/>
  <pageSetup paperSize="9" scale="7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4:T20"/>
  <sheetViews>
    <sheetView workbookViewId="0">
      <selection activeCell="N25" sqref="N25"/>
    </sheetView>
  </sheetViews>
  <sheetFormatPr defaultRowHeight="15" x14ac:dyDescent="0.25"/>
  <cols>
    <col min="5" max="5" width="11.5703125" bestFit="1" customWidth="1"/>
  </cols>
  <sheetData>
    <row r="4" spans="3:20" x14ac:dyDescent="0.25">
      <c r="C4" s="13"/>
      <c r="D4" s="51"/>
      <c r="E4" s="51"/>
      <c r="F4" s="51"/>
      <c r="G4" s="51"/>
      <c r="H4" s="13"/>
    </row>
    <row r="5" spans="3:20" x14ac:dyDescent="0.25">
      <c r="C5" s="13"/>
      <c r="D5" s="51" t="s">
        <v>20</v>
      </c>
      <c r="E5" s="51"/>
      <c r="F5" s="51"/>
      <c r="G5" s="51"/>
      <c r="H5" s="51"/>
      <c r="O5" s="51"/>
      <c r="P5" s="51"/>
      <c r="Q5" s="51"/>
      <c r="R5" s="51"/>
      <c r="S5" s="51"/>
      <c r="T5" s="13"/>
    </row>
    <row r="6" spans="3:20" x14ac:dyDescent="0.25">
      <c r="C6" s="13"/>
      <c r="D6" s="51" t="s">
        <v>21</v>
      </c>
      <c r="E6" s="51"/>
      <c r="F6" s="51"/>
      <c r="G6" s="51"/>
      <c r="H6" s="51"/>
      <c r="O6" s="51"/>
      <c r="P6" s="51"/>
      <c r="Q6" s="51"/>
      <c r="R6" s="51"/>
      <c r="S6" s="51"/>
      <c r="T6" s="13"/>
    </row>
    <row r="7" spans="3:20" x14ac:dyDescent="0.25">
      <c r="C7" s="13"/>
      <c r="D7" s="14"/>
      <c r="E7" s="14"/>
      <c r="F7" s="14"/>
      <c r="G7" s="14"/>
      <c r="H7" s="14"/>
      <c r="O7" s="14"/>
      <c r="P7" s="14"/>
      <c r="Q7" s="14"/>
      <c r="R7" s="14"/>
      <c r="S7" s="14"/>
      <c r="T7" s="13"/>
    </row>
    <row r="8" spans="3:20" x14ac:dyDescent="0.25">
      <c r="D8" s="51" t="s">
        <v>29</v>
      </c>
      <c r="E8" s="51"/>
      <c r="F8" s="51"/>
      <c r="G8" s="51"/>
      <c r="H8" s="51"/>
      <c r="O8" s="51"/>
      <c r="P8" s="51"/>
      <c r="Q8" s="51"/>
      <c r="R8" s="51"/>
      <c r="S8" s="51"/>
      <c r="T8" s="13"/>
    </row>
    <row r="12" spans="3:20" ht="15" customHeight="1" x14ac:dyDescent="0.25">
      <c r="C12" s="50" t="s">
        <v>14</v>
      </c>
      <c r="D12" s="50" t="s">
        <v>26</v>
      </c>
      <c r="E12" s="50"/>
      <c r="F12" s="50"/>
      <c r="G12" s="50"/>
      <c r="H12" s="50" t="s">
        <v>22</v>
      </c>
    </row>
    <row r="13" spans="3:20" ht="45" customHeight="1" x14ac:dyDescent="0.25">
      <c r="C13" s="50"/>
      <c r="D13" s="15" t="s">
        <v>16</v>
      </c>
      <c r="E13" s="15" t="s">
        <v>17</v>
      </c>
      <c r="F13" s="15" t="s">
        <v>18</v>
      </c>
      <c r="G13" s="15" t="s">
        <v>19</v>
      </c>
      <c r="H13" s="50"/>
    </row>
    <row r="14" spans="3:20" ht="15" customHeight="1" x14ac:dyDescent="0.25">
      <c r="C14" s="38" t="s">
        <v>30</v>
      </c>
      <c r="D14" s="16">
        <v>25</v>
      </c>
      <c r="E14" s="16">
        <v>116</v>
      </c>
      <c r="F14" s="16">
        <v>115</v>
      </c>
      <c r="G14" s="16">
        <v>115</v>
      </c>
      <c r="H14" s="20">
        <v>371</v>
      </c>
    </row>
    <row r="15" spans="3:20" ht="15" customHeight="1" x14ac:dyDescent="0.25">
      <c r="C15" s="17"/>
      <c r="D15" s="17"/>
      <c r="E15" s="17"/>
      <c r="F15" s="17"/>
      <c r="G15" s="13"/>
      <c r="H15" s="13"/>
    </row>
    <row r="17" spans="3:7" ht="15" customHeight="1" x14ac:dyDescent="0.25">
      <c r="C17" s="17" t="s">
        <v>23</v>
      </c>
      <c r="D17" s="17"/>
      <c r="E17" s="17"/>
      <c r="F17" s="17" t="s">
        <v>24</v>
      </c>
      <c r="G17" s="18"/>
    </row>
    <row r="18" spans="3:7" ht="15" customHeight="1" x14ac:dyDescent="0.25">
      <c r="C18" s="13"/>
      <c r="D18" s="19"/>
      <c r="E18" s="17"/>
      <c r="F18" s="13"/>
      <c r="G18" s="13"/>
    </row>
    <row r="19" spans="3:7" ht="15" customHeight="1" x14ac:dyDescent="0.25">
      <c r="C19" s="13"/>
      <c r="D19" s="19"/>
      <c r="E19" s="17"/>
      <c r="F19" s="13"/>
      <c r="G19" s="13"/>
    </row>
    <row r="20" spans="3:7" ht="15" customHeight="1" x14ac:dyDescent="0.25">
      <c r="C20" s="17" t="s">
        <v>25</v>
      </c>
      <c r="D20" s="17"/>
      <c r="E20" s="17"/>
      <c r="F20" s="17"/>
      <c r="G20" s="13"/>
    </row>
  </sheetData>
  <mergeCells count="10">
    <mergeCell ref="H12:H13"/>
    <mergeCell ref="D4:G4"/>
    <mergeCell ref="C12:C13"/>
    <mergeCell ref="D12:G12"/>
    <mergeCell ref="O5:S5"/>
    <mergeCell ref="O6:S6"/>
    <mergeCell ref="O8:S8"/>
    <mergeCell ref="D5:H5"/>
    <mergeCell ref="D6:H6"/>
    <mergeCell ref="D8:H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2026-01-19T10:47:21Z</cp:lastPrinted>
  <dcterms:created xsi:type="dcterms:W3CDTF">2019-10-11T07:43:52Z</dcterms:created>
  <dcterms:modified xsi:type="dcterms:W3CDTF">2026-01-22T08:04:32Z</dcterms:modified>
</cp:coreProperties>
</file>