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цедури\Едра Януари\"/>
    </mc:Choice>
  </mc:AlternateContent>
  <xr:revisionPtr revIDLastSave="0" documentId="13_ncr:1_{87D52D4E-8FD1-4C06-9167-7E249B1914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.1" sheetId="14" r:id="rId1"/>
    <sheet name="Прил.2" sheetId="19" r:id="rId2"/>
    <sheet name="Прил.3" sheetId="18" r:id="rId3"/>
  </sheets>
  <definedNames>
    <definedName name="_xlnm._FilterDatabase" localSheetId="0" hidden="1">Прил.1!$B$2:$H$172</definedName>
    <definedName name="_xlnm._FilterDatabase" localSheetId="1" hidden="1">Прил.2!$B$2:$H$172</definedName>
  </definedNames>
  <calcPr calcId="191029"/>
</workbook>
</file>

<file path=xl/calcChain.xml><?xml version="1.0" encoding="utf-8"?>
<calcChain xmlns="http://schemas.openxmlformats.org/spreadsheetml/2006/main">
  <c r="E11" i="19" l="1"/>
  <c r="E12" i="19" s="1"/>
  <c r="E8" i="19"/>
  <c r="E5" i="19"/>
  <c r="H10" i="14"/>
  <c r="H9" i="14"/>
  <c r="H7" i="14"/>
  <c r="H6" i="14"/>
  <c r="H4" i="14"/>
  <c r="H3" i="14"/>
  <c r="E8" i="14" l="1"/>
  <c r="E11" i="14"/>
  <c r="E5" i="14"/>
  <c r="E12" i="14" l="1"/>
  <c r="H11" i="14"/>
  <c r="H8" i="14"/>
  <c r="H5" i="14"/>
  <c r="H12" i="14" l="1"/>
  <c r="J12" i="14" l="1"/>
  <c r="K12" i="14" s="1"/>
  <c r="I12" i="14"/>
</calcChain>
</file>

<file path=xl/sharedStrings.xml><?xml version="1.0" encoding="utf-8"?>
<sst xmlns="http://schemas.openxmlformats.org/spreadsheetml/2006/main" count="78" uniqueCount="34">
  <si>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</si>
  <si>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</si>
  <si>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</si>
  <si>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</si>
  <si>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</si>
  <si>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</si>
  <si>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</si>
  <si>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</si>
  <si>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</si>
  <si>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135 в</t>
  </si>
  <si>
    <t>146 б</t>
  </si>
  <si>
    <t>147 б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</si>
  <si>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</si>
  <si>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</si>
  <si>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</si>
  <si>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</si>
  <si>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</si>
  <si>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</si>
  <si>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</si>
  <si>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</si>
  <si>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</si>
  <si>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ВЪЗЛОЖИТЕЛЯ: ....................................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</si>
  <si>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</si>
  <si>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</si>
  <si>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</si>
  <si>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</si>
  <si>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</t>
  </si>
  <si>
    <t>График за продажба на дървесина по тримесечия</t>
  </si>
  <si>
    <t>3-26-26</t>
  </si>
  <si>
    <t>Всичко за Обект 3-26-26</t>
  </si>
  <si>
    <t>Начална цена лв./пл.м3 без ДДС</t>
  </si>
  <si>
    <t>Обща цена. лв. без ДДС</t>
  </si>
  <si>
    <t>Гаранция за участие лв.</t>
  </si>
  <si>
    <t>Приложение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</si>
</sst>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3" fillId="2" borderId="1" xfId="1" applyNumberFormat="1" applyFont="1" applyFill="1" applyBorder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10" fillId="0" borderId="0" xfId="0" applyFont="1"/>
    <xf numFmtId="0" fontId="11" fillId="0" borderId="0" xfId="0" applyFont="1"/>
    <xf numFmtId="0" fontId="13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left" vertical="top"/>
    </xf>
    <xf numFmtId="0" fontId="14" fillId="2" borderId="1" xfId="1" applyFont="1" applyFill="1" applyBorder="1" applyAlignment="1">
      <alignment horizontal="right"/>
    </xf>
    <xf numFmtId="1" fontId="14" fillId="2" borderId="1" xfId="1" applyNumberFormat="1" applyFont="1" applyFill="1" applyBorder="1" applyAlignment="1">
      <alignment horizontal="right"/>
    </xf>
    <xf numFmtId="0" fontId="13" fillId="2" borderId="1" xfId="1" applyFont="1" applyFill="1" applyBorder="1"/>
    <xf numFmtId="2" fontId="14" fillId="2" borderId="1" xfId="1" applyNumberFormat="1" applyFont="1" applyFill="1" applyBorder="1" applyAlignment="1">
      <alignment horizontal="right"/>
    </xf>
    <xf numFmtId="0" fontId="13" fillId="0" borderId="2" xfId="1" applyFont="1" applyBorder="1"/>
    <xf numFmtId="0" fontId="13" fillId="0" borderId="1" xfId="1" applyFont="1" applyBorder="1" applyAlignment="1">
      <alignment vertical="center"/>
    </xf>
    <xf numFmtId="0" fontId="13" fillId="0" borderId="2" xfId="1" applyFont="1" applyBorder="1" applyAlignment="1">
      <alignment horizontal="right" vertical="top"/>
    </xf>
    <xf numFmtId="2" fontId="13" fillId="0" borderId="1" xfId="1" applyNumberFormat="1" applyFont="1" applyBorder="1"/>
    <xf numFmtId="0" fontId="13" fillId="2" borderId="3" xfId="1" applyFont="1" applyFill="1" applyBorder="1" applyAlignment="1">
      <alignment horizontal="left" vertical="top"/>
    </xf>
    <xf numFmtId="0" fontId="14" fillId="2" borderId="2" xfId="1" applyFont="1" applyFill="1" applyBorder="1" applyAlignment="1">
      <alignment horizontal="right"/>
    </xf>
    <xf numFmtId="1" fontId="14" fillId="2" borderId="2" xfId="1" applyNumberFormat="1" applyFont="1" applyFill="1" applyBorder="1" applyAlignment="1">
      <alignment horizontal="right"/>
    </xf>
    <xf numFmtId="0" fontId="13" fillId="2" borderId="2" xfId="1" applyFont="1" applyFill="1" applyBorder="1"/>
    <xf numFmtId="2" fontId="14" fillId="2" borderId="2" xfId="1" applyNumberFormat="1" applyFont="1" applyFill="1" applyBorder="1" applyAlignment="1">
      <alignment horizontal="right"/>
    </xf>
    <xf numFmtId="0" fontId="13" fillId="0" borderId="5" xfId="1" applyFont="1" applyBorder="1"/>
    <xf numFmtId="0" fontId="13" fillId="0" borderId="8" xfId="1" applyFont="1" applyBorder="1" applyAlignment="1">
      <alignment vertical="center"/>
    </xf>
    <xf numFmtId="0" fontId="13" fillId="0" borderId="5" xfId="1" applyFont="1" applyBorder="1" applyAlignment="1">
      <alignment horizontal="right" vertical="top"/>
    </xf>
    <xf numFmtId="2" fontId="11" fillId="0" borderId="6" xfId="1" applyNumberFormat="1" applyFont="1" applyBorder="1" applyAlignment="1">
      <alignment horizontal="center"/>
    </xf>
    <xf numFmtId="2" fontId="11" fillId="0" borderId="7" xfId="1" applyNumberFormat="1" applyFont="1" applyBorder="1" applyAlignment="1">
      <alignment horizontal="center"/>
    </xf>
    <xf numFmtId="2" fontId="11" fillId="0" borderId="8" xfId="1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3" fillId="3" borderId="4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1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11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11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E5EAB15C-A171-46BE-BB40-89996974C37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46190D34-31D1-48B5-834A-0B67544A46D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6061B18F-3069-4D39-AAEA-9185DDDC8FC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4EC61E0-8319-487C-B66E-F347E6B619D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F84C2CE5-4898-4BBD-89D6-05A6A18C878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12895F17-43AF-4AF3-BA9E-DB1E725FF07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21324F61-D846-4002-B518-11C32F0ACFB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34516F58-5220-419A-9BE2-640ACB7FA0B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7D9AEB2D-353E-479B-9DDF-C609828E6C4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6EB7ED4B-5B32-4D49-81D1-724EE46B972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4339288-2DCD-4590-8C2F-FAB27B465B0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ACDF59EB-0CF5-4D4E-AFDF-49942047863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A0F4E37D-321B-4E9A-B5FA-00B6D08D348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9DA8AD6A-51F9-4EAF-BB9B-AE79836EA2A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71BB132-50E0-42C5-9D63-C122D7B2B2D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AC869C99-E217-4C7C-BF73-125B3674D73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E791E922-579F-4243-AE60-467C1033B82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92294934-DE55-49C3-B0E9-9916D45EDD3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BA042EB0-77F8-4296-A879-18B6E91A820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DD90EC0A-D4F7-40D3-8E05-973AA28DCC2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10407E9A-C9CD-4B15-9A22-CABA02760E3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ACA53C79-B5C1-40E0-BA31-43C70DCC6A5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AAF6B08-3970-41DF-AD40-554F8861950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E539C263-A47F-4978-9C4B-32E842BB3AB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D3CBD6D-BC4F-4BB0-A69D-5EEC8D9C5D83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4BC14E42-14E3-4374-AB18-6921291BD48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447280B0-48B0-41E0-BE62-BE70745B437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5B24B397-21FB-42B1-9D61-68CED30866E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F0601507-25A4-4AA3-9E26-C24212F73493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39355545-A39E-4CFB-87C9-7301AF29E22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BDF0C440-A787-4595-AAC1-296D36047EA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EDFE8AB5-D36C-4CCB-9147-DC4D9B2DF26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4BB3421D-002E-444D-9BC2-7F73A3B289E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BCDB25C1-C537-4AC4-B8AD-9116E06BB043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B029811-B475-407A-A43C-4F3520931BD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EA10101E-92DC-4162-821A-03B18387DFC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9A434A67-8624-4ECA-8727-B527791CE07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E2C165BD-B51C-4E9D-B2DC-1399BB3941D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F25686DC-06D6-486F-B6CE-3CA269327F3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E4AB1CB-EE44-4E2E-8A8D-72AA7AA3387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A1472DF5-D355-4463-B791-AA9D9AC3F91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6F5AD825-DFDA-4BA3-A034-F651EFF4232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DFC40521-35D8-4235-9423-DF27EBEABE1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1B17256D-991E-49B2-B1DF-B7422BFA901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A5581FD-4BAB-4C82-9CAF-C51D7A0754A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1B827866-0072-4C1C-8A97-64B4E1F3B36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B0EAC548-FDF0-42FF-A95E-36662A51BFC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DC97A801-3338-42FF-9736-3EF60F93B99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539F2DAB-AE5C-4A31-8DFB-A1C0B83D481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54792B05-3400-48B4-B657-14AD634EA49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67AED80B-D2F0-4412-8D30-4B05AB58ADC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43456306-BC68-46A9-AD18-A58C37001EF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35ECBF2A-A65A-461F-A9EF-EB7B6624551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21BBD286-6CBA-4B3B-A258-6059197168F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9DB28B56-3227-44B9-8E4A-83CC1818C69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C0943686-64E1-4025-AACD-B8AEBBB5F9C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31278F48-59A4-4EAA-A7F1-8D615034FE2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BCFC306C-F04D-4C98-B6DD-0DD364D475B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DAA00A0A-3D05-4B4B-89C4-DE699C3A2A2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26082809-D3E2-49FD-A00D-7CE5121C152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94232AD2-6867-4B18-BF3C-B0C60FD7558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DCF52CA5-593F-42EC-8335-9ED367F575C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77C5B9E8-2558-4EF8-BDDC-909670A0513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59086AD9-7BCD-4373-9012-BE48AB79466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701BA29E-051C-48D0-9912-691DEDF85F4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AC30FFFE-7FC5-4A97-892F-5CF3EFEE7D1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93BD1C7A-DAFF-424D-B527-0AF8C380BC6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45EC53E5-9B06-4928-BE64-C8876DA1AB8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7D3F73F2-7F82-4860-BF07-E73B2E8B423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1503ADA8-760B-408C-8AF6-886ED01D178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C1F42907-D5EF-4C12-AADC-D8356C004A4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A9E3751C-47A1-4A27-80E1-C812B77323E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4009BC6C-4CD7-4EDF-9AE7-75B10822B28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A78E9254-0DE6-4D08-B60F-9FE76D204F5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11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CD03003B-D752-431A-9A81-90AEA762FD5A}"/>
            </a:ext>
          </a:extLst>
        </xdr:cNvPr>
        <xdr:cNvSpPr txBox="1"/>
      </xdr:nvSpPr>
      <xdr:spPr>
        <a:xfrm>
          <a:off x="6838950" y="3000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11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4E61607F-6B10-409B-A59D-635F569A8762}"/>
            </a:ext>
          </a:extLst>
        </xdr:cNvPr>
        <xdr:cNvSpPr txBox="1"/>
      </xdr:nvSpPr>
      <xdr:spPr>
        <a:xfrm>
          <a:off x="6838950" y="3000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64B029E4-88E9-4BCE-9C1F-C4400EA22726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612B6E8E-D6FD-4E82-A35E-2B5046CCF00B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12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18B667F5-60CC-49FB-9279-498A7B567D7E}"/>
            </a:ext>
          </a:extLst>
        </xdr:cNvPr>
        <xdr:cNvSpPr txBox="1"/>
      </xdr:nvSpPr>
      <xdr:spPr>
        <a:xfrm>
          <a:off x="6838950" y="3200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"/>
  <sheetViews>
    <sheetView tabSelected="1" workbookViewId="0">
      <selection activeCell="L23" sqref="L23"/>
    </sheetView>
  </sheetViews>
  <sheetFormatPr defaultRowHeight="15" x14ac:dyDescent="0.25"/>
  <cols>
    <col min="1" max="2" width="9.140625" style="19"/>
    <col min="3" max="3" width="11.5703125" style="19" customWidth="1"/>
    <col min="4" max="4" width="40.7109375" style="19" customWidth="1"/>
    <col min="5" max="5" width="12.28515625" style="19" customWidth="1"/>
    <col min="6" max="7" width="9.85546875" style="19" customWidth="1"/>
    <col min="8" max="9" width="10.5703125" style="19" customWidth="1"/>
    <col min="10" max="10" width="10.85546875" style="19" customWidth="1"/>
    <col min="11" max="11" width="10.7109375" style="19" customWidth="1"/>
    <col min="12" max="16384" width="9.140625" style="19"/>
  </cols>
  <sheetData>
    <row r="1" spans="1:11" s="3" customFormat="1" ht="15.75" x14ac:dyDescent="0.25">
      <c r="B1" s="5"/>
      <c r="D1" s="3" t="s">
        <v>8</v>
      </c>
    </row>
    <row r="2" spans="1:11" s="3" customFormat="1" ht="78.75" x14ac:dyDescent="0.25">
      <c r="A2" s="16" t="s">
        <v>12</v>
      </c>
      <c r="B2" s="4" t="s">
        <v>0</v>
      </c>
      <c r="C2" s="2" t="s">
        <v>1</v>
      </c>
      <c r="D2" s="1" t="s">
        <v>2</v>
      </c>
      <c r="E2" s="2" t="s">
        <v>3</v>
      </c>
      <c r="F2" s="2" t="s">
        <v>25</v>
      </c>
      <c r="G2" s="2" t="s">
        <v>30</v>
      </c>
      <c r="H2" s="2" t="s">
        <v>26</v>
      </c>
      <c r="I2" s="2" t="s">
        <v>31</v>
      </c>
      <c r="J2" s="17" t="s">
        <v>13</v>
      </c>
      <c r="K2" s="17" t="s">
        <v>32</v>
      </c>
    </row>
    <row r="3" spans="1:11" s="20" customFormat="1" ht="15.75" x14ac:dyDescent="0.25">
      <c r="A3" s="46" t="s">
        <v>28</v>
      </c>
      <c r="B3" s="43" t="s">
        <v>9</v>
      </c>
      <c r="C3" s="27" t="s">
        <v>5</v>
      </c>
      <c r="D3" s="28" t="s">
        <v>7</v>
      </c>
      <c r="E3" s="29">
        <v>5</v>
      </c>
      <c r="F3" s="30">
        <v>102.26</v>
      </c>
      <c r="G3" s="30">
        <v>200</v>
      </c>
      <c r="H3" s="30">
        <f t="shared" ref="H3:H4" si="0">E3*F3</f>
        <v>511.3</v>
      </c>
      <c r="I3" s="39"/>
      <c r="J3" s="47"/>
      <c r="K3" s="42"/>
    </row>
    <row r="4" spans="1:11" s="20" customFormat="1" ht="15.75" x14ac:dyDescent="0.25">
      <c r="A4" s="46"/>
      <c r="B4" s="43"/>
      <c r="C4" s="27" t="s">
        <v>5</v>
      </c>
      <c r="D4" s="28" t="s">
        <v>6</v>
      </c>
      <c r="E4" s="29">
        <v>45</v>
      </c>
      <c r="F4" s="30">
        <v>92.03</v>
      </c>
      <c r="G4" s="30">
        <v>180</v>
      </c>
      <c r="H4" s="30">
        <f t="shared" si="0"/>
        <v>4141.3500000000004</v>
      </c>
      <c r="I4" s="40"/>
      <c r="J4" s="48"/>
      <c r="K4" s="42"/>
    </row>
    <row r="5" spans="1:11" s="20" customFormat="1" ht="15.75" x14ac:dyDescent="0.25">
      <c r="A5" s="46"/>
      <c r="B5" s="44"/>
      <c r="C5" s="31"/>
      <c r="D5" s="32" t="s">
        <v>4</v>
      </c>
      <c r="E5" s="33">
        <f>SUM(E3:E4)</f>
        <v>50</v>
      </c>
      <c r="F5" s="25"/>
      <c r="G5" s="34"/>
      <c r="H5" s="35">
        <f>SUM(H3:H4)</f>
        <v>4652.6500000000005</v>
      </c>
      <c r="I5" s="40"/>
      <c r="J5" s="48"/>
      <c r="K5" s="42"/>
    </row>
    <row r="6" spans="1:11" s="20" customFormat="1" ht="15.75" x14ac:dyDescent="0.25">
      <c r="A6" s="46"/>
      <c r="B6" s="43" t="s">
        <v>10</v>
      </c>
      <c r="C6" s="36" t="s">
        <v>5</v>
      </c>
      <c r="D6" s="37" t="s">
        <v>7</v>
      </c>
      <c r="E6" s="38">
        <v>5</v>
      </c>
      <c r="F6" s="30">
        <v>102.26</v>
      </c>
      <c r="G6" s="30">
        <v>200</v>
      </c>
      <c r="H6" s="30">
        <f t="shared" ref="H6:H7" si="1">E6*F6</f>
        <v>511.3</v>
      </c>
      <c r="I6" s="40"/>
      <c r="J6" s="48"/>
      <c r="K6" s="42"/>
    </row>
    <row r="7" spans="1:11" s="20" customFormat="1" ht="15.75" x14ac:dyDescent="0.25">
      <c r="A7" s="46"/>
      <c r="B7" s="43"/>
      <c r="C7" s="27" t="s">
        <v>5</v>
      </c>
      <c r="D7" s="28" t="s">
        <v>6</v>
      </c>
      <c r="E7" s="29">
        <v>41</v>
      </c>
      <c r="F7" s="30">
        <v>92.03</v>
      </c>
      <c r="G7" s="30">
        <v>180</v>
      </c>
      <c r="H7" s="30">
        <f t="shared" si="1"/>
        <v>3773.23</v>
      </c>
      <c r="I7" s="40"/>
      <c r="J7" s="48"/>
      <c r="K7" s="42"/>
    </row>
    <row r="8" spans="1:11" s="20" customFormat="1" ht="15.75" x14ac:dyDescent="0.25">
      <c r="A8" s="46"/>
      <c r="B8" s="44"/>
      <c r="C8" s="31"/>
      <c r="D8" s="32" t="s">
        <v>4</v>
      </c>
      <c r="E8" s="33">
        <f>SUM(E6:E7)</f>
        <v>46</v>
      </c>
      <c r="F8" s="25"/>
      <c r="G8" s="34"/>
      <c r="H8" s="35">
        <f>SUM(H6:H7)</f>
        <v>4284.53</v>
      </c>
      <c r="I8" s="40"/>
      <c r="J8" s="48"/>
      <c r="K8" s="42"/>
    </row>
    <row r="9" spans="1:11" s="20" customFormat="1" ht="15.75" x14ac:dyDescent="0.25">
      <c r="A9" s="46"/>
      <c r="B9" s="43" t="s">
        <v>11</v>
      </c>
      <c r="C9" s="27" t="s">
        <v>5</v>
      </c>
      <c r="D9" s="28" t="s">
        <v>7</v>
      </c>
      <c r="E9" s="29">
        <v>4</v>
      </c>
      <c r="F9" s="30">
        <v>102.26</v>
      </c>
      <c r="G9" s="30">
        <v>200</v>
      </c>
      <c r="H9" s="30">
        <f t="shared" ref="H9:H10" si="2">E9*F9</f>
        <v>409.04</v>
      </c>
      <c r="I9" s="40"/>
      <c r="J9" s="48"/>
      <c r="K9" s="42"/>
    </row>
    <row r="10" spans="1:11" s="20" customFormat="1" ht="15.75" x14ac:dyDescent="0.25">
      <c r="A10" s="46"/>
      <c r="B10" s="43"/>
      <c r="C10" s="27" t="s">
        <v>5</v>
      </c>
      <c r="D10" s="28" t="s">
        <v>6</v>
      </c>
      <c r="E10" s="29">
        <v>50</v>
      </c>
      <c r="F10" s="30">
        <v>92.03</v>
      </c>
      <c r="G10" s="30">
        <v>180</v>
      </c>
      <c r="H10" s="30">
        <f t="shared" si="2"/>
        <v>4601.5</v>
      </c>
      <c r="I10" s="40"/>
      <c r="J10" s="48"/>
      <c r="K10" s="42"/>
    </row>
    <row r="11" spans="1:11" s="20" customFormat="1" ht="15.75" x14ac:dyDescent="0.25">
      <c r="A11" s="46"/>
      <c r="B11" s="44"/>
      <c r="C11" s="31"/>
      <c r="D11" s="32" t="s">
        <v>4</v>
      </c>
      <c r="E11" s="33">
        <f>SUM(E9:E10)</f>
        <v>54</v>
      </c>
      <c r="F11" s="25"/>
      <c r="G11" s="34"/>
      <c r="H11" s="35">
        <f>SUM(H9:H10)</f>
        <v>5010.54</v>
      </c>
      <c r="I11" s="41"/>
      <c r="J11" s="49"/>
      <c r="K11" s="42"/>
    </row>
    <row r="12" spans="1:11" s="20" customFormat="1" ht="15.75" x14ac:dyDescent="0.25">
      <c r="A12" s="45"/>
      <c r="B12" s="21"/>
      <c r="C12" s="22"/>
      <c r="D12" s="23" t="s">
        <v>29</v>
      </c>
      <c r="E12" s="24">
        <f>E11+E8+E5</f>
        <v>150</v>
      </c>
      <c r="F12" s="25"/>
      <c r="G12" s="25"/>
      <c r="H12" s="26">
        <f>H11+H8+H5</f>
        <v>13947.720000000001</v>
      </c>
      <c r="I12" s="6">
        <f>H12*1.95583</f>
        <v>27279.369207600001</v>
      </c>
      <c r="J12" s="18">
        <f>H12*5%</f>
        <v>697.38600000000008</v>
      </c>
      <c r="K12" s="18">
        <f>J12*1.95583</f>
        <v>1363.9684603800001</v>
      </c>
    </row>
  </sheetData>
  <autoFilter ref="B2:H172" xr:uid="{00000000-0009-0000-0000-000000000000}"/>
  <mergeCells count="7">
    <mergeCell ref="J3:J11"/>
    <mergeCell ref="B3:B5"/>
    <mergeCell ref="A3:A12"/>
    <mergeCell ref="B6:B8"/>
    <mergeCell ref="B9:B11"/>
    <mergeCell ref="K3:K11"/>
    <mergeCell ref="I3:I11"/>
  </mergeCells>
  <phoneticPr fontId="12" type="noConversion"/>
  <conditionalFormatting sqref="B1:B2">
    <cfRule type="duplicateValues" dxfId="15" priority="163"/>
    <cfRule type="duplicateValues" dxfId="14" priority="164"/>
  </conditionalFormatting>
  <conditionalFormatting sqref="B3:B5">
    <cfRule type="duplicateValues" dxfId="13" priority="193"/>
    <cfRule type="duplicateValues" dxfId="12" priority="194"/>
  </conditionalFormatting>
  <conditionalFormatting sqref="B6:B11">
    <cfRule type="duplicateValues" dxfId="11" priority="435"/>
    <cfRule type="duplicateValues" dxfId="10" priority="436"/>
  </conditionalFormatting>
  <conditionalFormatting sqref="B12">
    <cfRule type="duplicateValues" dxfId="9" priority="333"/>
    <cfRule type="duplicateValues" dxfId="8" priority="334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49C33-9C27-4486-AC45-CC1BB60EAD57}">
  <sheetPr>
    <pageSetUpPr fitToPage="1"/>
  </sheetPr>
  <dimension ref="A1:K12"/>
  <sheetViews>
    <sheetView workbookViewId="0">
      <selection activeCell="K18" sqref="K18"/>
    </sheetView>
  </sheetViews>
  <sheetFormatPr defaultRowHeight="15" x14ac:dyDescent="0.25"/>
  <cols>
    <col min="1" max="2" width="9.140625" style="19"/>
    <col min="3" max="3" width="11.5703125" style="19" customWidth="1"/>
    <col min="4" max="4" width="40.7109375" style="19" customWidth="1"/>
    <col min="5" max="5" width="12.28515625" style="19" customWidth="1"/>
    <col min="6" max="7" width="9.85546875" style="19" customWidth="1"/>
    <col min="8" max="9" width="10.5703125" style="19" customWidth="1"/>
    <col min="10" max="10" width="10.85546875" style="19" customWidth="1"/>
    <col min="11" max="11" width="10.7109375" style="19" customWidth="1"/>
    <col min="12" max="16384" width="9.140625" style="19"/>
  </cols>
  <sheetData>
    <row r="1" spans="1:11" s="3" customFormat="1" ht="15.75" x14ac:dyDescent="0.25">
      <c r="B1" s="5"/>
      <c r="D1" s="3" t="s">
        <v>33</v>
      </c>
    </row>
    <row r="2" spans="1:11" s="3" customFormat="1" ht="78.75" x14ac:dyDescent="0.25">
      <c r="A2" s="16" t="s">
        <v>12</v>
      </c>
      <c r="B2" s="4" t="s">
        <v>0</v>
      </c>
      <c r="C2" s="2" t="s">
        <v>1</v>
      </c>
      <c r="D2" s="1" t="s">
        <v>2</v>
      </c>
      <c r="E2" s="2" t="s">
        <v>3</v>
      </c>
      <c r="F2" s="2" t="s">
        <v>25</v>
      </c>
      <c r="G2" s="2" t="s">
        <v>30</v>
      </c>
      <c r="H2" s="2" t="s">
        <v>26</v>
      </c>
      <c r="I2" s="2" t="s">
        <v>31</v>
      </c>
      <c r="J2" s="17" t="s">
        <v>13</v>
      </c>
      <c r="K2" s="17" t="s">
        <v>32</v>
      </c>
    </row>
    <row r="3" spans="1:11" s="20" customFormat="1" ht="15.75" x14ac:dyDescent="0.25">
      <c r="A3" s="46" t="s">
        <v>28</v>
      </c>
      <c r="B3" s="43" t="s">
        <v>9</v>
      </c>
      <c r="C3" s="27" t="s">
        <v>5</v>
      </c>
      <c r="D3" s="28" t="s">
        <v>7</v>
      </c>
      <c r="E3" s="29">
        <v>5</v>
      </c>
      <c r="F3" s="30"/>
      <c r="G3" s="30"/>
      <c r="H3" s="30"/>
      <c r="I3" s="39"/>
      <c r="J3" s="47"/>
      <c r="K3" s="42"/>
    </row>
    <row r="4" spans="1:11" s="20" customFormat="1" ht="15.75" x14ac:dyDescent="0.25">
      <c r="A4" s="46"/>
      <c r="B4" s="43"/>
      <c r="C4" s="27" t="s">
        <v>5</v>
      </c>
      <c r="D4" s="28" t="s">
        <v>6</v>
      </c>
      <c r="E4" s="29">
        <v>45</v>
      </c>
      <c r="F4" s="30"/>
      <c r="G4" s="30"/>
      <c r="H4" s="30"/>
      <c r="I4" s="40"/>
      <c r="J4" s="48"/>
      <c r="K4" s="42"/>
    </row>
    <row r="5" spans="1:11" s="20" customFormat="1" ht="15.75" x14ac:dyDescent="0.25">
      <c r="A5" s="46"/>
      <c r="B5" s="44"/>
      <c r="C5" s="31"/>
      <c r="D5" s="32" t="s">
        <v>4</v>
      </c>
      <c r="E5" s="33">
        <f>SUM(E3:E4)</f>
        <v>50</v>
      </c>
      <c r="F5" s="25"/>
      <c r="G5" s="34"/>
      <c r="H5" s="35"/>
      <c r="I5" s="40"/>
      <c r="J5" s="48"/>
      <c r="K5" s="42"/>
    </row>
    <row r="6" spans="1:11" s="20" customFormat="1" ht="15.75" x14ac:dyDescent="0.25">
      <c r="A6" s="46"/>
      <c r="B6" s="43" t="s">
        <v>10</v>
      </c>
      <c r="C6" s="36" t="s">
        <v>5</v>
      </c>
      <c r="D6" s="37" t="s">
        <v>7</v>
      </c>
      <c r="E6" s="38">
        <v>5</v>
      </c>
      <c r="F6" s="30"/>
      <c r="G6" s="30"/>
      <c r="H6" s="30"/>
      <c r="I6" s="40"/>
      <c r="J6" s="48"/>
      <c r="K6" s="42"/>
    </row>
    <row r="7" spans="1:11" s="20" customFormat="1" ht="15.75" x14ac:dyDescent="0.25">
      <c r="A7" s="46"/>
      <c r="B7" s="43"/>
      <c r="C7" s="27" t="s">
        <v>5</v>
      </c>
      <c r="D7" s="28" t="s">
        <v>6</v>
      </c>
      <c r="E7" s="29">
        <v>41</v>
      </c>
      <c r="F7" s="30"/>
      <c r="G7" s="30"/>
      <c r="H7" s="30"/>
      <c r="I7" s="40"/>
      <c r="J7" s="48"/>
      <c r="K7" s="42"/>
    </row>
    <row r="8" spans="1:11" s="20" customFormat="1" ht="15.75" x14ac:dyDescent="0.25">
      <c r="A8" s="46"/>
      <c r="B8" s="44"/>
      <c r="C8" s="31"/>
      <c r="D8" s="32" t="s">
        <v>4</v>
      </c>
      <c r="E8" s="33">
        <f>SUM(E6:E7)</f>
        <v>46</v>
      </c>
      <c r="F8" s="25"/>
      <c r="G8" s="34"/>
      <c r="H8" s="35"/>
      <c r="I8" s="40"/>
      <c r="J8" s="48"/>
      <c r="K8" s="42"/>
    </row>
    <row r="9" spans="1:11" s="20" customFormat="1" ht="15.75" x14ac:dyDescent="0.25">
      <c r="A9" s="46"/>
      <c r="B9" s="43" t="s">
        <v>11</v>
      </c>
      <c r="C9" s="27" t="s">
        <v>5</v>
      </c>
      <c r="D9" s="28" t="s">
        <v>7</v>
      </c>
      <c r="E9" s="29">
        <v>4</v>
      </c>
      <c r="F9" s="30"/>
      <c r="G9" s="30"/>
      <c r="H9" s="30"/>
      <c r="I9" s="40"/>
      <c r="J9" s="48"/>
      <c r="K9" s="42"/>
    </row>
    <row r="10" spans="1:11" s="20" customFormat="1" ht="15.75" x14ac:dyDescent="0.25">
      <c r="A10" s="46"/>
      <c r="B10" s="43"/>
      <c r="C10" s="27" t="s">
        <v>5</v>
      </c>
      <c r="D10" s="28" t="s">
        <v>6</v>
      </c>
      <c r="E10" s="29">
        <v>50</v>
      </c>
      <c r="F10" s="30"/>
      <c r="G10" s="30"/>
      <c r="H10" s="30"/>
      <c r="I10" s="40"/>
      <c r="J10" s="48"/>
      <c r="K10" s="42"/>
    </row>
    <row r="11" spans="1:11" s="20" customFormat="1" ht="15.75" x14ac:dyDescent="0.25">
      <c r="A11" s="46"/>
      <c r="B11" s="44"/>
      <c r="C11" s="31"/>
      <c r="D11" s="32" t="s">
        <v>4</v>
      </c>
      <c r="E11" s="33">
        <f>SUM(E9:E10)</f>
        <v>54</v>
      </c>
      <c r="F11" s="25"/>
      <c r="G11" s="34"/>
      <c r="H11" s="35"/>
      <c r="I11" s="41"/>
      <c r="J11" s="49"/>
      <c r="K11" s="42"/>
    </row>
    <row r="12" spans="1:11" s="20" customFormat="1" ht="15.75" x14ac:dyDescent="0.25">
      <c r="A12" s="45"/>
      <c r="B12" s="21"/>
      <c r="C12" s="22"/>
      <c r="D12" s="23" t="s">
        <v>29</v>
      </c>
      <c r="E12" s="24">
        <f>E11+E8+E5</f>
        <v>150</v>
      </c>
      <c r="F12" s="25"/>
      <c r="G12" s="25"/>
      <c r="H12" s="26"/>
      <c r="I12" s="6"/>
      <c r="J12" s="18"/>
      <c r="K12" s="18"/>
    </row>
  </sheetData>
  <autoFilter ref="B2:H172" xr:uid="{00000000-0009-0000-0000-000000000000}"/>
  <mergeCells count="7">
    <mergeCell ref="A3:A12"/>
    <mergeCell ref="B3:B5"/>
    <mergeCell ref="I3:I11"/>
    <mergeCell ref="J3:J11"/>
    <mergeCell ref="K3:K11"/>
    <mergeCell ref="B6:B8"/>
    <mergeCell ref="B9:B11"/>
  </mergeCells>
  <conditionalFormatting sqref="B1:B2">
    <cfRule type="duplicateValues" dxfId="7" priority="1"/>
    <cfRule type="duplicateValues" dxfId="6" priority="2"/>
  </conditionalFormatting>
  <conditionalFormatting sqref="B3:B5">
    <cfRule type="duplicateValues" dxfId="5" priority="3"/>
    <cfRule type="duplicateValues" dxfId="4" priority="4"/>
  </conditionalFormatting>
  <conditionalFormatting sqref="B6:B11">
    <cfRule type="duplicateValues" dxfId="3" priority="7"/>
    <cfRule type="duplicateValues" dxfId="2" priority="8"/>
  </conditionalFormatting>
  <conditionalFormatting sqref="B12">
    <cfRule type="duplicateValues" dxfId="1" priority="5"/>
    <cfRule type="duplicateValues" dxfId="0" priority="6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T20"/>
  <sheetViews>
    <sheetView workbookViewId="0">
      <selection activeCell="E27" sqref="E27"/>
    </sheetView>
  </sheetViews>
  <sheetFormatPr defaultRowHeight="15" x14ac:dyDescent="0.25"/>
  <cols>
    <col min="5" max="5" width="11.5703125" bestFit="1" customWidth="1"/>
  </cols>
  <sheetData>
    <row r="4" spans="3:20" x14ac:dyDescent="0.25">
      <c r="C4" s="7"/>
      <c r="D4" s="51"/>
      <c r="E4" s="51"/>
      <c r="F4" s="51"/>
      <c r="G4" s="51"/>
      <c r="H4" s="7"/>
    </row>
    <row r="5" spans="3:20" x14ac:dyDescent="0.25">
      <c r="C5" s="7"/>
      <c r="D5" s="51" t="s">
        <v>18</v>
      </c>
      <c r="E5" s="51"/>
      <c r="F5" s="51"/>
      <c r="G5" s="51"/>
      <c r="H5" s="51"/>
      <c r="O5" s="51"/>
      <c r="P5" s="51"/>
      <c r="Q5" s="51"/>
      <c r="R5" s="51"/>
      <c r="S5" s="51"/>
      <c r="T5" s="7"/>
    </row>
    <row r="6" spans="3:20" x14ac:dyDescent="0.25">
      <c r="C6" s="7"/>
      <c r="D6" s="51" t="s">
        <v>19</v>
      </c>
      <c r="E6" s="51"/>
      <c r="F6" s="51"/>
      <c r="G6" s="51"/>
      <c r="H6" s="51"/>
      <c r="O6" s="51"/>
      <c r="P6" s="51"/>
      <c r="Q6" s="51"/>
      <c r="R6" s="51"/>
      <c r="S6" s="51"/>
      <c r="T6" s="7"/>
    </row>
    <row r="7" spans="3:20" x14ac:dyDescent="0.25">
      <c r="C7" s="7"/>
      <c r="D7" s="8"/>
      <c r="E7" s="8"/>
      <c r="F7" s="8"/>
      <c r="G7" s="8"/>
      <c r="H7" s="8"/>
      <c r="O7" s="8"/>
      <c r="P7" s="8"/>
      <c r="Q7" s="8"/>
      <c r="R7" s="8"/>
      <c r="S7" s="8"/>
      <c r="T7" s="7"/>
    </row>
    <row r="8" spans="3:20" x14ac:dyDescent="0.25">
      <c r="D8" s="51" t="s">
        <v>27</v>
      </c>
      <c r="E8" s="51"/>
      <c r="F8" s="51"/>
      <c r="G8" s="51"/>
      <c r="H8" s="51"/>
      <c r="O8" s="51"/>
      <c r="P8" s="51"/>
      <c r="Q8" s="51"/>
      <c r="R8" s="51"/>
      <c r="S8" s="51"/>
      <c r="T8" s="7"/>
    </row>
    <row r="12" spans="3:20" ht="15" customHeight="1" x14ac:dyDescent="0.25">
      <c r="C12" s="50" t="s">
        <v>12</v>
      </c>
      <c r="D12" s="50" t="s">
        <v>24</v>
      </c>
      <c r="E12" s="50"/>
      <c r="F12" s="50"/>
      <c r="G12" s="50"/>
      <c r="H12" s="50" t="s">
        <v>20</v>
      </c>
    </row>
    <row r="13" spans="3:20" ht="45" customHeight="1" x14ac:dyDescent="0.25">
      <c r="C13" s="50"/>
      <c r="D13" s="9" t="s">
        <v>14</v>
      </c>
      <c r="E13" s="9" t="s">
        <v>15</v>
      </c>
      <c r="F13" s="9" t="s">
        <v>16</v>
      </c>
      <c r="G13" s="9" t="s">
        <v>17</v>
      </c>
      <c r="H13" s="50"/>
    </row>
    <row r="14" spans="3:20" ht="15" customHeight="1" x14ac:dyDescent="0.25">
      <c r="C14" s="11" t="s">
        <v>28</v>
      </c>
      <c r="D14" s="10">
        <v>10</v>
      </c>
      <c r="E14" s="10">
        <v>47</v>
      </c>
      <c r="F14" s="10">
        <v>47</v>
      </c>
      <c r="G14" s="10">
        <v>46</v>
      </c>
      <c r="H14" s="15">
        <v>150</v>
      </c>
    </row>
    <row r="15" spans="3:20" ht="15" customHeight="1" x14ac:dyDescent="0.25">
      <c r="C15" s="12"/>
      <c r="D15" s="12"/>
      <c r="E15" s="12"/>
      <c r="F15" s="12"/>
      <c r="G15" s="7"/>
      <c r="H15" s="7"/>
    </row>
    <row r="17" spans="3:7" ht="15" customHeight="1" x14ac:dyDescent="0.25">
      <c r="C17" s="12" t="s">
        <v>21</v>
      </c>
      <c r="D17" s="12"/>
      <c r="E17" s="12"/>
      <c r="F17" s="12" t="s">
        <v>22</v>
      </c>
      <c r="G17" s="13"/>
    </row>
    <row r="18" spans="3:7" ht="15" customHeight="1" x14ac:dyDescent="0.25">
      <c r="C18" s="7"/>
      <c r="D18" s="14"/>
      <c r="E18" s="12"/>
      <c r="F18" s="7"/>
      <c r="G18" s="7"/>
    </row>
    <row r="19" spans="3:7" ht="15" customHeight="1" x14ac:dyDescent="0.25">
      <c r="C19" s="7"/>
      <c r="D19" s="14"/>
      <c r="E19" s="12"/>
      <c r="F19" s="7"/>
      <c r="G19" s="7"/>
    </row>
    <row r="20" spans="3:7" ht="15" customHeight="1" x14ac:dyDescent="0.25">
      <c r="C20" s="12" t="s">
        <v>23</v>
      </c>
      <c r="D20" s="12"/>
      <c r="E20" s="12"/>
      <c r="F20" s="12"/>
      <c r="G20" s="7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2026-01-19T10:47:21Z</cp:lastPrinted>
  <dcterms:created xsi:type="dcterms:W3CDTF">2019-10-11T07:43:52Z</dcterms:created>
  <dcterms:modified xsi:type="dcterms:W3CDTF">2026-01-22T07:50:00Z</dcterms:modified>
</cp:coreProperties>
</file>