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Процедури\Едра Януари\"/>
    </mc:Choice>
  </mc:AlternateContent>
  <xr:revisionPtr revIDLastSave="0" documentId="13_ncr:1_{7D018FC8-2063-437C-9F88-7FBBCC591A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.1" sheetId="14" r:id="rId1"/>
    <sheet name="Прил.2" sheetId="19" r:id="rId2"/>
    <sheet name="Прил.3" sheetId="18" r:id="rId3"/>
  </sheets>
  <definedNames>
    <definedName name="_xlnm._FilterDatabase" localSheetId="0" hidden="1">Прил.1!$B$2:$H$197</definedName>
    <definedName name="_xlnm._FilterDatabase" localSheetId="1" hidden="1">Прил.2!$B$2:$H$197</definedName>
  </definedNames>
  <calcPr calcId="191029"/>
</workbook>
</file>

<file path=xl/calcChain.xml><?xml version="1.0" encoding="utf-8"?>
<calcChain xmlns="http://schemas.openxmlformats.org/spreadsheetml/2006/main">
  <c r="E36" i="19" l="1"/>
  <c r="E32" i="19"/>
  <c r="E30" i="19"/>
  <c r="E27" i="19"/>
  <c r="E25" i="19"/>
  <c r="E23" i="19"/>
  <c r="E18" i="19"/>
  <c r="E14" i="19"/>
  <c r="E37" i="19" s="1"/>
  <c r="E11" i="19"/>
  <c r="E8" i="19"/>
  <c r="E5" i="19"/>
  <c r="H35" i="14"/>
  <c r="H34" i="14"/>
  <c r="H33" i="14"/>
  <c r="H31" i="14"/>
  <c r="H29" i="14"/>
  <c r="H28" i="14"/>
  <c r="H26" i="14"/>
  <c r="H24" i="14"/>
  <c r="H22" i="14"/>
  <c r="H21" i="14"/>
  <c r="H20" i="14"/>
  <c r="H19" i="14"/>
  <c r="H17" i="14"/>
  <c r="H16" i="14"/>
  <c r="H15" i="14"/>
  <c r="H13" i="14"/>
  <c r="H12" i="14"/>
  <c r="H10" i="14"/>
  <c r="H9" i="14"/>
  <c r="H7" i="14"/>
  <c r="H6" i="14"/>
  <c r="H4" i="14"/>
  <c r="H3" i="14"/>
  <c r="E27" i="14"/>
  <c r="E30" i="14"/>
  <c r="E36" i="14" l="1"/>
  <c r="E32" i="14"/>
  <c r="H32" i="14"/>
  <c r="H27" i="14"/>
  <c r="E25" i="14"/>
  <c r="H25" i="14"/>
  <c r="E23" i="14"/>
  <c r="E18" i="14"/>
  <c r="E14" i="14"/>
  <c r="H14" i="14"/>
  <c r="E11" i="14"/>
  <c r="E8" i="14"/>
  <c r="E5" i="14"/>
  <c r="H11" i="14" l="1"/>
  <c r="E37" i="14"/>
  <c r="H30" i="14"/>
  <c r="H36" i="14"/>
  <c r="H5" i="14"/>
  <c r="H23" i="14"/>
  <c r="H18" i="14"/>
  <c r="H8" i="14"/>
  <c r="H37" i="14" l="1"/>
  <c r="J37" i="14" l="1"/>
  <c r="K37" i="14" s="1"/>
  <c r="I37" i="14"/>
</calcChain>
</file>

<file path=xl/sharedStrings.xml><?xml version="1.0" encoding="utf-8"?>
<sst xmlns="http://schemas.openxmlformats.org/spreadsheetml/2006/main" count="172" uniqueCount="45">
  <si>
    <t>Отдел и подотдел</t>
  </si>
  <si>
    <t>Дървесен вид</t>
  </si>
  <si>
    <t>Сортимент</t>
  </si>
  <si>
    <t>Прогнозно количество дървесина пл.куб.м.</t>
  </si>
  <si>
    <t>Всичко за подотдела</t>
  </si>
  <si>
    <t>Дъб</t>
  </si>
  <si>
    <t>Трупи за бичене до 29 см.</t>
  </si>
  <si>
    <t>Трупи за бичене над 30 см.</t>
  </si>
  <si>
    <t>Фурнир</t>
  </si>
  <si>
    <t>Траверси</t>
  </si>
  <si>
    <t>Приложение 1</t>
  </si>
  <si>
    <t>Липа</t>
  </si>
  <si>
    <t>24 б</t>
  </si>
  <si>
    <t>219 ж</t>
  </si>
  <si>
    <t>321 и</t>
  </si>
  <si>
    <t>367 в</t>
  </si>
  <si>
    <t>354 в</t>
  </si>
  <si>
    <t>342 б</t>
  </si>
  <si>
    <t>322 б</t>
  </si>
  <si>
    <t>325 ж</t>
  </si>
  <si>
    <t>1159 д</t>
  </si>
  <si>
    <t>1159 и</t>
  </si>
  <si>
    <t>1159 е</t>
  </si>
  <si>
    <t>Обект №</t>
  </si>
  <si>
    <t>Гаранция за участие EUR.</t>
  </si>
  <si>
    <t>I</t>
  </si>
  <si>
    <t>II</t>
  </si>
  <si>
    <t>III</t>
  </si>
  <si>
    <t>IV</t>
  </si>
  <si>
    <t>ПРИЛОЖЕНИЕ №3</t>
  </si>
  <si>
    <t>към Договор №……………………..</t>
  </si>
  <si>
    <t>Общо</t>
  </si>
  <si>
    <t>ЗА ВЪЗЛОЖИТЕЛЯ: ....................................</t>
  </si>
  <si>
    <t>ЗА ИЗПЪЛНИТЕЛЯ: ...........................</t>
  </si>
  <si>
    <t>Ръководител счет. отдел: ................................</t>
  </si>
  <si>
    <t>ТРИМЕСЕЧИЯ за 2026 година</t>
  </si>
  <si>
    <t>Начална цена EUR./пл.м3 без ДДС</t>
  </si>
  <si>
    <t>Обща цена. EUR. без ДДС</t>
  </si>
  <si>
    <t>График за продажба на дървесина по тримесечия</t>
  </si>
  <si>
    <t>3-25-26</t>
  </si>
  <si>
    <t>Всичко за Обект 3-25-26</t>
  </si>
  <si>
    <t>Начална цена лв./пл.м3 без ДДС</t>
  </si>
  <si>
    <t>Обща цена. лв. без ДДС</t>
  </si>
  <si>
    <t>Гаранция за участие лв.</t>
  </si>
  <si>
    <t>Приложение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</si>
</sst>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1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2" fontId="2" fillId="0" borderId="1" xfId="1" applyNumberFormat="1" applyFont="1" applyBorder="1"/>
    <xf numFmtId="0" fontId="2" fillId="2" borderId="3" xfId="1" applyFont="1" applyFill="1" applyBorder="1" applyAlignment="1">
      <alignment horizontal="left" vertical="top"/>
    </xf>
    <xf numFmtId="0" fontId="3" fillId="2" borderId="2" xfId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0" fontId="2" fillId="2" borderId="1" xfId="1" applyFont="1" applyFill="1" applyBorder="1"/>
    <xf numFmtId="2" fontId="3" fillId="2" borderId="2" xfId="1" applyNumberFormat="1" applyFont="1" applyFill="1" applyBorder="1" applyAlignment="1">
      <alignment horizontal="right"/>
    </xf>
    <xf numFmtId="0" fontId="2" fillId="0" borderId="0" xfId="0" applyFont="1"/>
    <xf numFmtId="0" fontId="2" fillId="3" borderId="2" xfId="1" applyFont="1" applyFill="1" applyBorder="1" applyAlignment="1">
      <alignment horizontal="center" vertical="center" wrapText="1"/>
    </xf>
    <xf numFmtId="0" fontId="2" fillId="3" borderId="0" xfId="0" applyFont="1" applyFill="1"/>
    <xf numFmtId="2" fontId="3" fillId="2" borderId="1" xfId="1" applyNumberFormat="1" applyFont="1" applyFill="1" applyBorder="1" applyAlignment="1">
      <alignment horizontal="right"/>
    </xf>
    <xf numFmtId="2" fontId="2" fillId="0" borderId="9" xfId="1" applyNumberFormat="1" applyFont="1" applyBorder="1"/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/>
    <xf numFmtId="0" fontId="10" fillId="0" borderId="0" xfId="0" applyFont="1"/>
    <xf numFmtId="0" fontId="2" fillId="0" borderId="2" xfId="1" applyFont="1" applyBorder="1"/>
    <xf numFmtId="0" fontId="2" fillId="0" borderId="1" xfId="1" applyFont="1" applyBorder="1" applyAlignment="1">
      <alignment vertical="center"/>
    </xf>
    <xf numFmtId="1" fontId="2" fillId="0" borderId="2" xfId="1" applyNumberFormat="1" applyFont="1" applyBorder="1" applyAlignment="1">
      <alignment horizontal="right"/>
    </xf>
    <xf numFmtId="0" fontId="2" fillId="0" borderId="2" xfId="1" applyFont="1" applyBorder="1" applyAlignment="1">
      <alignment horizontal="right" vertical="top"/>
    </xf>
    <xf numFmtId="0" fontId="2" fillId="0" borderId="5" xfId="1" applyFont="1" applyBorder="1"/>
    <xf numFmtId="0" fontId="2" fillId="0" borderId="9" xfId="1" applyFont="1" applyBorder="1" applyAlignment="1">
      <alignment vertical="center"/>
    </xf>
    <xf numFmtId="1" fontId="2" fillId="0" borderId="5" xfId="1" applyNumberFormat="1" applyFont="1" applyBorder="1" applyAlignment="1">
      <alignment horizontal="right"/>
    </xf>
    <xf numFmtId="0" fontId="2" fillId="0" borderId="3" xfId="1" applyFont="1" applyBorder="1"/>
    <xf numFmtId="0" fontId="2" fillId="0" borderId="2" xfId="1" applyFont="1" applyBorder="1" applyAlignment="1">
      <alignment vertical="center"/>
    </xf>
    <xf numFmtId="0" fontId="2" fillId="0" borderId="2" xfId="0" applyFont="1" applyBorder="1"/>
    <xf numFmtId="0" fontId="2" fillId="2" borderId="2" xfId="1" applyFont="1" applyFill="1" applyBorder="1"/>
    <xf numFmtId="0" fontId="12" fillId="2" borderId="1" xfId="1" applyFont="1" applyFill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left" vertical="top"/>
    </xf>
    <xf numFmtId="0" fontId="13" fillId="2" borderId="1" xfId="1" applyFont="1" applyFill="1" applyBorder="1" applyAlignment="1">
      <alignment horizontal="right"/>
    </xf>
    <xf numFmtId="1" fontId="13" fillId="2" borderId="1" xfId="1" applyNumberFormat="1" applyFont="1" applyFill="1" applyBorder="1" applyAlignment="1">
      <alignment horizontal="right"/>
    </xf>
    <xf numFmtId="0" fontId="12" fillId="2" borderId="1" xfId="1" applyFont="1" applyFill="1" applyBorder="1"/>
    <xf numFmtId="2" fontId="13" fillId="2" borderId="1" xfId="1" applyNumberFormat="1" applyFont="1" applyFill="1" applyBorder="1" applyAlignment="1">
      <alignment horizontal="right"/>
    </xf>
    <xf numFmtId="2" fontId="2" fillId="0" borderId="7" xfId="1" applyNumberFormat="1" applyFont="1" applyBorder="1" applyAlignment="1">
      <alignment horizontal="center"/>
    </xf>
    <xf numFmtId="2" fontId="2" fillId="0" borderId="8" xfId="1" applyNumberFormat="1" applyFont="1" applyBorder="1" applyAlignment="1">
      <alignment horizontal="center"/>
    </xf>
    <xf numFmtId="2" fontId="2" fillId="0" borderId="9" xfId="1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3" borderId="6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2" fillId="3" borderId="9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3">
    <cellStyle name="Запетая 2" xfId="2" xr:uid="{00000000-0005-0000-0000-000000000000}"/>
    <cellStyle name="Нормален" xfId="0" builtinId="0"/>
    <cellStyle name="Нормален 2" xfId="1" xr:uid="{00000000-0005-0000-0000-000002000000}"/>
  </cellStyles>
  <dxfs count="36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165687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6181725" y="1400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972913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</xdr:row>
      <xdr:rowOff>66675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</xdr:row>
      <xdr:rowOff>66675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</xdr:row>
      <xdr:rowOff>66675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98691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10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10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10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200491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10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2002917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23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36683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23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7083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26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28482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29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35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1434846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26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058025" y="128816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29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058025" y="134816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35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058025" y="144018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1085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7058025" y="153019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528857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7058025" y="151885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7058025" y="153819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50848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7058025" y="1476851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7058025" y="145484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7058025" y="146484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02842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058025" y="1426845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9484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42017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7058025" y="1438846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3483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7058025" y="1356836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34283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7058025" y="136483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3880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46810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60811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6881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18281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190815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0681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14818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7058025" y="1234821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1244822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7058025" y="88077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7058025" y="884110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058025" y="456723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058025" y="462724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7058025" y="10267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2" name="Текстово поле 1">
          <a:extLst>
            <a:ext uri="{FF2B5EF4-FFF2-40B4-BE49-F238E27FC236}">
              <a16:creationId xmlns:a16="http://schemas.microsoft.com/office/drawing/2014/main" id="{A4F0617E-2DF5-463C-AE43-C02E3E56464B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</xdr:row>
      <xdr:rowOff>0</xdr:rowOff>
    </xdr:from>
    <xdr:ext cx="65" cy="172227"/>
    <xdr:sp macro="" textlink="">
      <xdr:nvSpPr>
        <xdr:cNvPr id="3" name="Текстово поле 2">
          <a:extLst>
            <a:ext uri="{FF2B5EF4-FFF2-40B4-BE49-F238E27FC236}">
              <a16:creationId xmlns:a16="http://schemas.microsoft.com/office/drawing/2014/main" id="{1F5DACE9-AA62-4622-9E04-0DA886BA81C7}"/>
            </a:ext>
          </a:extLst>
        </xdr:cNvPr>
        <xdr:cNvSpPr txBox="1"/>
      </xdr:nvSpPr>
      <xdr:spPr>
        <a:xfrm>
          <a:off x="6838950" y="12001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</xdr:row>
      <xdr:rowOff>0</xdr:rowOff>
    </xdr:from>
    <xdr:ext cx="65" cy="172227"/>
    <xdr:sp macro="" textlink="">
      <xdr:nvSpPr>
        <xdr:cNvPr id="4" name="Текстово поле 3">
          <a:extLst>
            <a:ext uri="{FF2B5EF4-FFF2-40B4-BE49-F238E27FC236}">
              <a16:creationId xmlns:a16="http://schemas.microsoft.com/office/drawing/2014/main" id="{75C6C852-D0DC-45A4-8C8B-ED5EC6AF5DBD}"/>
            </a:ext>
          </a:extLst>
        </xdr:cNvPr>
        <xdr:cNvSpPr txBox="1"/>
      </xdr:nvSpPr>
      <xdr:spPr>
        <a:xfrm>
          <a:off x="6838950" y="2200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</xdr:row>
      <xdr:rowOff>0</xdr:rowOff>
    </xdr:from>
    <xdr:ext cx="65" cy="172227"/>
    <xdr:sp macro="" textlink="">
      <xdr:nvSpPr>
        <xdr:cNvPr id="5" name="Текстово поле 4">
          <a:extLst>
            <a:ext uri="{FF2B5EF4-FFF2-40B4-BE49-F238E27FC236}">
              <a16:creationId xmlns:a16="http://schemas.microsoft.com/office/drawing/2014/main" id="{1A936AAF-55C2-4AEF-9CF8-093E8C8E4511}"/>
            </a:ext>
          </a:extLst>
        </xdr:cNvPr>
        <xdr:cNvSpPr txBox="1"/>
      </xdr:nvSpPr>
      <xdr:spPr>
        <a:xfrm>
          <a:off x="6838950" y="2200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</xdr:row>
      <xdr:rowOff>0</xdr:rowOff>
    </xdr:from>
    <xdr:ext cx="65" cy="172227"/>
    <xdr:sp macro="" textlink="">
      <xdr:nvSpPr>
        <xdr:cNvPr id="6" name="Текстово поле 5">
          <a:extLst>
            <a:ext uri="{FF2B5EF4-FFF2-40B4-BE49-F238E27FC236}">
              <a16:creationId xmlns:a16="http://schemas.microsoft.com/office/drawing/2014/main" id="{317AF91C-0DD8-4163-A9D0-B6F4FE22CB4F}"/>
            </a:ext>
          </a:extLst>
        </xdr:cNvPr>
        <xdr:cNvSpPr txBox="1"/>
      </xdr:nvSpPr>
      <xdr:spPr>
        <a:xfrm>
          <a:off x="6838950" y="22002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</xdr:row>
      <xdr:rowOff>66675</xdr:rowOff>
    </xdr:from>
    <xdr:ext cx="65" cy="172227"/>
    <xdr:sp macro="" textlink="">
      <xdr:nvSpPr>
        <xdr:cNvPr id="7" name="Текстово поле 6">
          <a:extLst>
            <a:ext uri="{FF2B5EF4-FFF2-40B4-BE49-F238E27FC236}">
              <a16:creationId xmlns:a16="http://schemas.microsoft.com/office/drawing/2014/main" id="{60AFB389-CCB9-4CC6-8376-71A3D745614C}"/>
            </a:ext>
          </a:extLst>
        </xdr:cNvPr>
        <xdr:cNvSpPr txBox="1"/>
      </xdr:nvSpPr>
      <xdr:spPr>
        <a:xfrm>
          <a:off x="6838950" y="2266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</xdr:row>
      <xdr:rowOff>66675</xdr:rowOff>
    </xdr:from>
    <xdr:ext cx="65" cy="172227"/>
    <xdr:sp macro="" textlink="">
      <xdr:nvSpPr>
        <xdr:cNvPr id="8" name="Текстово поле 7">
          <a:extLst>
            <a:ext uri="{FF2B5EF4-FFF2-40B4-BE49-F238E27FC236}">
              <a16:creationId xmlns:a16="http://schemas.microsoft.com/office/drawing/2014/main" id="{B10FCBC1-6F63-42E6-A1B0-E6A54EA6720F}"/>
            </a:ext>
          </a:extLst>
        </xdr:cNvPr>
        <xdr:cNvSpPr txBox="1"/>
      </xdr:nvSpPr>
      <xdr:spPr>
        <a:xfrm>
          <a:off x="6838950" y="2266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7</xdr:row>
      <xdr:rowOff>66675</xdr:rowOff>
    </xdr:from>
    <xdr:ext cx="65" cy="172227"/>
    <xdr:sp macro="" textlink="">
      <xdr:nvSpPr>
        <xdr:cNvPr id="9" name="Текстово поле 8">
          <a:extLst>
            <a:ext uri="{FF2B5EF4-FFF2-40B4-BE49-F238E27FC236}">
              <a16:creationId xmlns:a16="http://schemas.microsoft.com/office/drawing/2014/main" id="{35D6F1AA-481B-4042-A4F7-2FAEDCF5BDAC}"/>
            </a:ext>
          </a:extLst>
        </xdr:cNvPr>
        <xdr:cNvSpPr txBox="1"/>
      </xdr:nvSpPr>
      <xdr:spPr>
        <a:xfrm>
          <a:off x="6838950" y="22669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10</xdr:row>
      <xdr:rowOff>0</xdr:rowOff>
    </xdr:from>
    <xdr:ext cx="65" cy="172227"/>
    <xdr:sp macro="" textlink="">
      <xdr:nvSpPr>
        <xdr:cNvPr id="10" name="Текстово поле 9">
          <a:extLst>
            <a:ext uri="{FF2B5EF4-FFF2-40B4-BE49-F238E27FC236}">
              <a16:creationId xmlns:a16="http://schemas.microsoft.com/office/drawing/2014/main" id="{3518FCA7-2EB9-4FF4-A6B0-6602EC872451}"/>
            </a:ext>
          </a:extLst>
        </xdr:cNvPr>
        <xdr:cNvSpPr txBox="1"/>
      </xdr:nvSpPr>
      <xdr:spPr>
        <a:xfrm>
          <a:off x="6838950" y="2800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10</xdr:row>
      <xdr:rowOff>0</xdr:rowOff>
    </xdr:from>
    <xdr:ext cx="65" cy="172227"/>
    <xdr:sp macro="" textlink="">
      <xdr:nvSpPr>
        <xdr:cNvPr id="11" name="Текстово поле 10">
          <a:extLst>
            <a:ext uri="{FF2B5EF4-FFF2-40B4-BE49-F238E27FC236}">
              <a16:creationId xmlns:a16="http://schemas.microsoft.com/office/drawing/2014/main" id="{A3F5B589-156E-48C6-AE3B-730A01C55391}"/>
            </a:ext>
          </a:extLst>
        </xdr:cNvPr>
        <xdr:cNvSpPr txBox="1"/>
      </xdr:nvSpPr>
      <xdr:spPr>
        <a:xfrm>
          <a:off x="6838950" y="2800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10</xdr:row>
      <xdr:rowOff>0</xdr:rowOff>
    </xdr:from>
    <xdr:ext cx="65" cy="172227"/>
    <xdr:sp macro="" textlink="">
      <xdr:nvSpPr>
        <xdr:cNvPr id="12" name="Текстово поле 11">
          <a:extLst>
            <a:ext uri="{FF2B5EF4-FFF2-40B4-BE49-F238E27FC236}">
              <a16:creationId xmlns:a16="http://schemas.microsoft.com/office/drawing/2014/main" id="{D08A158E-E40C-4E60-B92E-0684ED2990E7}"/>
            </a:ext>
          </a:extLst>
        </xdr:cNvPr>
        <xdr:cNvSpPr txBox="1"/>
      </xdr:nvSpPr>
      <xdr:spPr>
        <a:xfrm>
          <a:off x="6838950" y="2800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10</xdr:row>
      <xdr:rowOff>0</xdr:rowOff>
    </xdr:from>
    <xdr:ext cx="65" cy="172227"/>
    <xdr:sp macro="" textlink="">
      <xdr:nvSpPr>
        <xdr:cNvPr id="13" name="Текстово поле 12">
          <a:extLst>
            <a:ext uri="{FF2B5EF4-FFF2-40B4-BE49-F238E27FC236}">
              <a16:creationId xmlns:a16="http://schemas.microsoft.com/office/drawing/2014/main" id="{3179A3D0-1BF9-4F0D-94BA-A1A8FFE1BB58}"/>
            </a:ext>
          </a:extLst>
        </xdr:cNvPr>
        <xdr:cNvSpPr txBox="1"/>
      </xdr:nvSpPr>
      <xdr:spPr>
        <a:xfrm>
          <a:off x="6838950" y="28003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23</xdr:row>
      <xdr:rowOff>0</xdr:rowOff>
    </xdr:from>
    <xdr:ext cx="65" cy="172227"/>
    <xdr:sp macro="" textlink="">
      <xdr:nvSpPr>
        <xdr:cNvPr id="14" name="Текстово поле 13">
          <a:extLst>
            <a:ext uri="{FF2B5EF4-FFF2-40B4-BE49-F238E27FC236}">
              <a16:creationId xmlns:a16="http://schemas.microsoft.com/office/drawing/2014/main" id="{91E17BC0-B267-4C7D-A971-314047730008}"/>
            </a:ext>
          </a:extLst>
        </xdr:cNvPr>
        <xdr:cNvSpPr txBox="1"/>
      </xdr:nvSpPr>
      <xdr:spPr>
        <a:xfrm>
          <a:off x="6838950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23</xdr:row>
      <xdr:rowOff>0</xdr:rowOff>
    </xdr:from>
    <xdr:ext cx="65" cy="172227"/>
    <xdr:sp macro="" textlink="">
      <xdr:nvSpPr>
        <xdr:cNvPr id="15" name="Текстово поле 14">
          <a:extLst>
            <a:ext uri="{FF2B5EF4-FFF2-40B4-BE49-F238E27FC236}">
              <a16:creationId xmlns:a16="http://schemas.microsoft.com/office/drawing/2014/main" id="{5385493C-F20E-4AAA-AFFF-FB90EEAA3868}"/>
            </a:ext>
          </a:extLst>
        </xdr:cNvPr>
        <xdr:cNvSpPr txBox="1"/>
      </xdr:nvSpPr>
      <xdr:spPr>
        <a:xfrm>
          <a:off x="6838950" y="54006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26</xdr:row>
      <xdr:rowOff>0</xdr:rowOff>
    </xdr:from>
    <xdr:ext cx="65" cy="172227"/>
    <xdr:sp macro="" textlink="">
      <xdr:nvSpPr>
        <xdr:cNvPr id="16" name="Текстово поле 15">
          <a:extLst>
            <a:ext uri="{FF2B5EF4-FFF2-40B4-BE49-F238E27FC236}">
              <a16:creationId xmlns:a16="http://schemas.microsoft.com/office/drawing/2014/main" id="{BF32466C-F583-49FD-95B5-21DEB24356C7}"/>
            </a:ext>
          </a:extLst>
        </xdr:cNvPr>
        <xdr:cNvSpPr txBox="1"/>
      </xdr:nvSpPr>
      <xdr:spPr>
        <a:xfrm>
          <a:off x="6838950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29</xdr:row>
      <xdr:rowOff>0</xdr:rowOff>
    </xdr:from>
    <xdr:ext cx="65" cy="172227"/>
    <xdr:sp macro="" textlink="">
      <xdr:nvSpPr>
        <xdr:cNvPr id="17" name="Текстово поле 16">
          <a:extLst>
            <a:ext uri="{FF2B5EF4-FFF2-40B4-BE49-F238E27FC236}">
              <a16:creationId xmlns:a16="http://schemas.microsoft.com/office/drawing/2014/main" id="{4FBF8810-C6F5-4FCC-B826-22723D0EA7A2}"/>
            </a:ext>
          </a:extLst>
        </xdr:cNvPr>
        <xdr:cNvSpPr txBox="1"/>
      </xdr:nvSpPr>
      <xdr:spPr>
        <a:xfrm>
          <a:off x="6838950" y="66008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35</xdr:row>
      <xdr:rowOff>0</xdr:rowOff>
    </xdr:from>
    <xdr:ext cx="65" cy="172227"/>
    <xdr:sp macro="" textlink="">
      <xdr:nvSpPr>
        <xdr:cNvPr id="18" name="Текстово поле 17">
          <a:extLst>
            <a:ext uri="{FF2B5EF4-FFF2-40B4-BE49-F238E27FC236}">
              <a16:creationId xmlns:a16="http://schemas.microsoft.com/office/drawing/2014/main" id="{2A8C903E-EB38-4AFB-9478-DE4C28B7CA52}"/>
            </a:ext>
          </a:extLst>
        </xdr:cNvPr>
        <xdr:cNvSpPr txBox="1"/>
      </xdr:nvSpPr>
      <xdr:spPr>
        <a:xfrm>
          <a:off x="6838950" y="7800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26</xdr:row>
      <xdr:rowOff>0</xdr:rowOff>
    </xdr:from>
    <xdr:ext cx="65" cy="172227"/>
    <xdr:sp macro="" textlink="">
      <xdr:nvSpPr>
        <xdr:cNvPr id="19" name="Текстово поле 18">
          <a:extLst>
            <a:ext uri="{FF2B5EF4-FFF2-40B4-BE49-F238E27FC236}">
              <a16:creationId xmlns:a16="http://schemas.microsoft.com/office/drawing/2014/main" id="{7192485B-654F-40DE-9288-D9EABEF70853}"/>
            </a:ext>
          </a:extLst>
        </xdr:cNvPr>
        <xdr:cNvSpPr txBox="1"/>
      </xdr:nvSpPr>
      <xdr:spPr>
        <a:xfrm>
          <a:off x="6838950" y="600075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29</xdr:row>
      <xdr:rowOff>0</xdr:rowOff>
    </xdr:from>
    <xdr:ext cx="65" cy="172227"/>
    <xdr:sp macro="" textlink="">
      <xdr:nvSpPr>
        <xdr:cNvPr id="20" name="Текстово поле 19">
          <a:extLst>
            <a:ext uri="{FF2B5EF4-FFF2-40B4-BE49-F238E27FC236}">
              <a16:creationId xmlns:a16="http://schemas.microsoft.com/office/drawing/2014/main" id="{E247EF6C-204A-46AF-80F5-4FDDE6F2FF97}"/>
            </a:ext>
          </a:extLst>
        </xdr:cNvPr>
        <xdr:cNvSpPr txBox="1"/>
      </xdr:nvSpPr>
      <xdr:spPr>
        <a:xfrm>
          <a:off x="6838950" y="66008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35</xdr:row>
      <xdr:rowOff>0</xdr:rowOff>
    </xdr:from>
    <xdr:ext cx="65" cy="172227"/>
    <xdr:sp macro="" textlink="">
      <xdr:nvSpPr>
        <xdr:cNvPr id="21" name="Текстово поле 20">
          <a:extLst>
            <a:ext uri="{FF2B5EF4-FFF2-40B4-BE49-F238E27FC236}">
              <a16:creationId xmlns:a16="http://schemas.microsoft.com/office/drawing/2014/main" id="{9F12AC1E-9A82-4161-BD4F-363CDC032BE6}"/>
            </a:ext>
          </a:extLst>
        </xdr:cNvPr>
        <xdr:cNvSpPr txBox="1"/>
      </xdr:nvSpPr>
      <xdr:spPr>
        <a:xfrm>
          <a:off x="6838950" y="780097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2" name="Текстово поле 21">
          <a:extLst>
            <a:ext uri="{FF2B5EF4-FFF2-40B4-BE49-F238E27FC236}">
              <a16:creationId xmlns:a16="http://schemas.microsoft.com/office/drawing/2014/main" id="{D5CEA0BD-8A71-4F80-B7B8-D7DF045FBCD1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3" name="Текстово поле 22">
          <a:extLst>
            <a:ext uri="{FF2B5EF4-FFF2-40B4-BE49-F238E27FC236}">
              <a16:creationId xmlns:a16="http://schemas.microsoft.com/office/drawing/2014/main" id="{0B4014C2-4A09-4369-AF67-670A6CDA24AE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4" name="Текстово поле 23">
          <a:extLst>
            <a:ext uri="{FF2B5EF4-FFF2-40B4-BE49-F238E27FC236}">
              <a16:creationId xmlns:a16="http://schemas.microsoft.com/office/drawing/2014/main" id="{7CF13C9F-4E63-45BB-ACB3-6984924425DC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5" name="Текстово поле 24">
          <a:extLst>
            <a:ext uri="{FF2B5EF4-FFF2-40B4-BE49-F238E27FC236}">
              <a16:creationId xmlns:a16="http://schemas.microsoft.com/office/drawing/2014/main" id="{08E7FD8B-FA94-4ADA-A856-F9344F4E5BD6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6" name="Текстово поле 25">
          <a:extLst>
            <a:ext uri="{FF2B5EF4-FFF2-40B4-BE49-F238E27FC236}">
              <a16:creationId xmlns:a16="http://schemas.microsoft.com/office/drawing/2014/main" id="{29BFB116-7E35-411E-A7F8-AA593669BBC5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7" name="Текстово поле 26">
          <a:extLst>
            <a:ext uri="{FF2B5EF4-FFF2-40B4-BE49-F238E27FC236}">
              <a16:creationId xmlns:a16="http://schemas.microsoft.com/office/drawing/2014/main" id="{F02EA8A0-B0B6-431F-AC86-CCF5550579C8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8" name="Текстово поле 27">
          <a:extLst>
            <a:ext uri="{FF2B5EF4-FFF2-40B4-BE49-F238E27FC236}">
              <a16:creationId xmlns:a16="http://schemas.microsoft.com/office/drawing/2014/main" id="{D4383EFB-F91D-4A04-93C4-1739EDEC37A1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29" name="Текстово поле 28">
          <a:extLst>
            <a:ext uri="{FF2B5EF4-FFF2-40B4-BE49-F238E27FC236}">
              <a16:creationId xmlns:a16="http://schemas.microsoft.com/office/drawing/2014/main" id="{1660D190-EC7E-4EB9-85C5-7AA391DF6495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0" name="Текстово поле 29">
          <a:extLst>
            <a:ext uri="{FF2B5EF4-FFF2-40B4-BE49-F238E27FC236}">
              <a16:creationId xmlns:a16="http://schemas.microsoft.com/office/drawing/2014/main" id="{B674A1E0-4CA8-4D95-B198-C5B3A6B6A8AA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1" name="Текстово поле 30">
          <a:extLst>
            <a:ext uri="{FF2B5EF4-FFF2-40B4-BE49-F238E27FC236}">
              <a16:creationId xmlns:a16="http://schemas.microsoft.com/office/drawing/2014/main" id="{5D195868-6085-4E55-B32A-F0D69F42F467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2" name="Текстово поле 31">
          <a:extLst>
            <a:ext uri="{FF2B5EF4-FFF2-40B4-BE49-F238E27FC236}">
              <a16:creationId xmlns:a16="http://schemas.microsoft.com/office/drawing/2014/main" id="{1ED60B08-963C-4F99-A632-278F3110AE79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3" name="Текстово поле 32">
          <a:extLst>
            <a:ext uri="{FF2B5EF4-FFF2-40B4-BE49-F238E27FC236}">
              <a16:creationId xmlns:a16="http://schemas.microsoft.com/office/drawing/2014/main" id="{26B79143-588A-4EDA-B2CA-E39A04C997DB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4" name="Текстово поле 33">
          <a:extLst>
            <a:ext uri="{FF2B5EF4-FFF2-40B4-BE49-F238E27FC236}">
              <a16:creationId xmlns:a16="http://schemas.microsoft.com/office/drawing/2014/main" id="{EFE5C428-DBD9-43C7-BAD6-EF64CECEBC64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5" name="Текстово поле 34">
          <a:extLst>
            <a:ext uri="{FF2B5EF4-FFF2-40B4-BE49-F238E27FC236}">
              <a16:creationId xmlns:a16="http://schemas.microsoft.com/office/drawing/2014/main" id="{176C34B4-37B5-497A-A8B1-FC25A309DEEB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6" name="Текстово поле 35">
          <a:extLst>
            <a:ext uri="{FF2B5EF4-FFF2-40B4-BE49-F238E27FC236}">
              <a16:creationId xmlns:a16="http://schemas.microsoft.com/office/drawing/2014/main" id="{2C029986-82BA-4303-82CD-986C26364D34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7" name="Текстово поле 36">
          <a:extLst>
            <a:ext uri="{FF2B5EF4-FFF2-40B4-BE49-F238E27FC236}">
              <a16:creationId xmlns:a16="http://schemas.microsoft.com/office/drawing/2014/main" id="{C4DD7119-46F1-4382-B362-33AA1C3498BD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8" name="Текстово поле 37">
          <a:extLst>
            <a:ext uri="{FF2B5EF4-FFF2-40B4-BE49-F238E27FC236}">
              <a16:creationId xmlns:a16="http://schemas.microsoft.com/office/drawing/2014/main" id="{334DE836-E460-459D-A447-D9B3070D33D5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39" name="Текстово поле 38">
          <a:extLst>
            <a:ext uri="{FF2B5EF4-FFF2-40B4-BE49-F238E27FC236}">
              <a16:creationId xmlns:a16="http://schemas.microsoft.com/office/drawing/2014/main" id="{53B5B6A0-0F9C-40A8-A679-5F062734F843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0" name="Текстово поле 39">
          <a:extLst>
            <a:ext uri="{FF2B5EF4-FFF2-40B4-BE49-F238E27FC236}">
              <a16:creationId xmlns:a16="http://schemas.microsoft.com/office/drawing/2014/main" id="{0D8F8110-A6A3-431E-82AC-51F73975854B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1" name="Текстово поле 40">
          <a:extLst>
            <a:ext uri="{FF2B5EF4-FFF2-40B4-BE49-F238E27FC236}">
              <a16:creationId xmlns:a16="http://schemas.microsoft.com/office/drawing/2014/main" id="{A067A413-8157-41E1-8D80-3E3D9507FB9F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2" name="Текстово поле 41">
          <a:extLst>
            <a:ext uri="{FF2B5EF4-FFF2-40B4-BE49-F238E27FC236}">
              <a16:creationId xmlns:a16="http://schemas.microsoft.com/office/drawing/2014/main" id="{91F65090-9B20-42D9-A1B3-0E6883B5590C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3" name="Текстово поле 42">
          <a:extLst>
            <a:ext uri="{FF2B5EF4-FFF2-40B4-BE49-F238E27FC236}">
              <a16:creationId xmlns:a16="http://schemas.microsoft.com/office/drawing/2014/main" id="{82769EA1-940B-4AD3-B681-F03657AC511D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4" name="Текстово поле 43">
          <a:extLst>
            <a:ext uri="{FF2B5EF4-FFF2-40B4-BE49-F238E27FC236}">
              <a16:creationId xmlns:a16="http://schemas.microsoft.com/office/drawing/2014/main" id="{C3147A35-424D-4295-9473-458D84CFF84B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5" name="Текстово поле 44">
          <a:extLst>
            <a:ext uri="{FF2B5EF4-FFF2-40B4-BE49-F238E27FC236}">
              <a16:creationId xmlns:a16="http://schemas.microsoft.com/office/drawing/2014/main" id="{7AD23F12-8C41-4EF2-AC46-F44A061F394F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6" name="Текстово поле 45">
          <a:extLst>
            <a:ext uri="{FF2B5EF4-FFF2-40B4-BE49-F238E27FC236}">
              <a16:creationId xmlns:a16="http://schemas.microsoft.com/office/drawing/2014/main" id="{CFFC5DA4-BC57-4F97-997D-A0D9825085A7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7" name="Текстово поле 46">
          <a:extLst>
            <a:ext uri="{FF2B5EF4-FFF2-40B4-BE49-F238E27FC236}">
              <a16:creationId xmlns:a16="http://schemas.microsoft.com/office/drawing/2014/main" id="{D049A58D-494A-4FA0-8EE9-524021C31FA4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8" name="Текстово поле 47">
          <a:extLst>
            <a:ext uri="{FF2B5EF4-FFF2-40B4-BE49-F238E27FC236}">
              <a16:creationId xmlns:a16="http://schemas.microsoft.com/office/drawing/2014/main" id="{82DF2518-DEB5-427F-A4FF-61D5D824E582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49" name="Текстово поле 48">
          <a:extLst>
            <a:ext uri="{FF2B5EF4-FFF2-40B4-BE49-F238E27FC236}">
              <a16:creationId xmlns:a16="http://schemas.microsoft.com/office/drawing/2014/main" id="{73C12DB1-1882-439A-88D4-7EE31892EC8F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0" name="Текстово поле 49">
          <a:extLst>
            <a:ext uri="{FF2B5EF4-FFF2-40B4-BE49-F238E27FC236}">
              <a16:creationId xmlns:a16="http://schemas.microsoft.com/office/drawing/2014/main" id="{53ACD310-B5FA-42BD-AC37-788E515ABF54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1" name="Текстово поле 50">
          <a:extLst>
            <a:ext uri="{FF2B5EF4-FFF2-40B4-BE49-F238E27FC236}">
              <a16:creationId xmlns:a16="http://schemas.microsoft.com/office/drawing/2014/main" id="{3E217EDF-118A-49DB-AC16-918B93C8C8E1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2" name="Текстово поле 51">
          <a:extLst>
            <a:ext uri="{FF2B5EF4-FFF2-40B4-BE49-F238E27FC236}">
              <a16:creationId xmlns:a16="http://schemas.microsoft.com/office/drawing/2014/main" id="{00359461-F0CA-44D7-AD27-27E95158E249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3" name="Текстово поле 52">
          <a:extLst>
            <a:ext uri="{FF2B5EF4-FFF2-40B4-BE49-F238E27FC236}">
              <a16:creationId xmlns:a16="http://schemas.microsoft.com/office/drawing/2014/main" id="{148C94BF-D53B-4DE6-B978-79A16EED9161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4" name="Текстово поле 53">
          <a:extLst>
            <a:ext uri="{FF2B5EF4-FFF2-40B4-BE49-F238E27FC236}">
              <a16:creationId xmlns:a16="http://schemas.microsoft.com/office/drawing/2014/main" id="{5BD2D90C-E3B4-47BC-B6BA-A3CBEC740F86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5" name="Текстово поле 54">
          <a:extLst>
            <a:ext uri="{FF2B5EF4-FFF2-40B4-BE49-F238E27FC236}">
              <a16:creationId xmlns:a16="http://schemas.microsoft.com/office/drawing/2014/main" id="{B1CAB1AB-EFC5-4D09-ACB1-53D45FC4745C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6" name="Текстово поле 55">
          <a:extLst>
            <a:ext uri="{FF2B5EF4-FFF2-40B4-BE49-F238E27FC236}">
              <a16:creationId xmlns:a16="http://schemas.microsoft.com/office/drawing/2014/main" id="{C0ABFD15-DC47-4283-89C9-61FDDB988F67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7" name="Текстово поле 56">
          <a:extLst>
            <a:ext uri="{FF2B5EF4-FFF2-40B4-BE49-F238E27FC236}">
              <a16:creationId xmlns:a16="http://schemas.microsoft.com/office/drawing/2014/main" id="{88241FFD-34BD-4DE7-8A99-02ABEE450DE0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8" name="Текстово поле 57">
          <a:extLst>
            <a:ext uri="{FF2B5EF4-FFF2-40B4-BE49-F238E27FC236}">
              <a16:creationId xmlns:a16="http://schemas.microsoft.com/office/drawing/2014/main" id="{62321465-5E69-4F9C-A8B4-3C35A2713C4B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59" name="Текстово поле 58">
          <a:extLst>
            <a:ext uri="{FF2B5EF4-FFF2-40B4-BE49-F238E27FC236}">
              <a16:creationId xmlns:a16="http://schemas.microsoft.com/office/drawing/2014/main" id="{0092DA49-B00D-43DD-875C-F7A5DF03F369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0" name="Текстово поле 59">
          <a:extLst>
            <a:ext uri="{FF2B5EF4-FFF2-40B4-BE49-F238E27FC236}">
              <a16:creationId xmlns:a16="http://schemas.microsoft.com/office/drawing/2014/main" id="{AAC5C005-F1F8-41FE-A467-32BC258489C8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1" name="Текстово поле 60">
          <a:extLst>
            <a:ext uri="{FF2B5EF4-FFF2-40B4-BE49-F238E27FC236}">
              <a16:creationId xmlns:a16="http://schemas.microsoft.com/office/drawing/2014/main" id="{928E789D-3959-4329-93C4-2FC9FFFC3073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2" name="Текстово поле 61">
          <a:extLst>
            <a:ext uri="{FF2B5EF4-FFF2-40B4-BE49-F238E27FC236}">
              <a16:creationId xmlns:a16="http://schemas.microsoft.com/office/drawing/2014/main" id="{F24D7299-09C8-4199-B45D-0B77F276E832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3" name="Текстово поле 62">
          <a:extLst>
            <a:ext uri="{FF2B5EF4-FFF2-40B4-BE49-F238E27FC236}">
              <a16:creationId xmlns:a16="http://schemas.microsoft.com/office/drawing/2014/main" id="{F5A37658-5DAD-4F7D-A945-D7128D6D3763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4" name="Текстово поле 63">
          <a:extLst>
            <a:ext uri="{FF2B5EF4-FFF2-40B4-BE49-F238E27FC236}">
              <a16:creationId xmlns:a16="http://schemas.microsoft.com/office/drawing/2014/main" id="{55302338-74E1-4C80-B9C7-B0C3D96A6123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5" name="Текстово поле 64">
          <a:extLst>
            <a:ext uri="{FF2B5EF4-FFF2-40B4-BE49-F238E27FC236}">
              <a16:creationId xmlns:a16="http://schemas.microsoft.com/office/drawing/2014/main" id="{AFA9D9F4-E36D-4271-B830-519CEADBD9D7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6" name="Текстово поле 65">
          <a:extLst>
            <a:ext uri="{FF2B5EF4-FFF2-40B4-BE49-F238E27FC236}">
              <a16:creationId xmlns:a16="http://schemas.microsoft.com/office/drawing/2014/main" id="{7B030E3F-91DA-422E-93B7-7EF520EF16D2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7" name="Текстово поле 66">
          <a:extLst>
            <a:ext uri="{FF2B5EF4-FFF2-40B4-BE49-F238E27FC236}">
              <a16:creationId xmlns:a16="http://schemas.microsoft.com/office/drawing/2014/main" id="{16F0973C-B0BF-463D-8911-AA10E0600596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8" name="Текстово поле 67">
          <a:extLst>
            <a:ext uri="{FF2B5EF4-FFF2-40B4-BE49-F238E27FC236}">
              <a16:creationId xmlns:a16="http://schemas.microsoft.com/office/drawing/2014/main" id="{61D83EC0-AA30-4AB9-8B0C-48B173767467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69" name="Текстово поле 68">
          <a:extLst>
            <a:ext uri="{FF2B5EF4-FFF2-40B4-BE49-F238E27FC236}">
              <a16:creationId xmlns:a16="http://schemas.microsoft.com/office/drawing/2014/main" id="{46592DD8-A794-4BFC-AB95-9D449BE2D180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0" name="Текстово поле 69">
          <a:extLst>
            <a:ext uri="{FF2B5EF4-FFF2-40B4-BE49-F238E27FC236}">
              <a16:creationId xmlns:a16="http://schemas.microsoft.com/office/drawing/2014/main" id="{A2480213-0489-46D5-85F4-90A2C84D182D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1" name="Текстово поле 70">
          <a:extLst>
            <a:ext uri="{FF2B5EF4-FFF2-40B4-BE49-F238E27FC236}">
              <a16:creationId xmlns:a16="http://schemas.microsoft.com/office/drawing/2014/main" id="{FABF7DD2-A4EC-4F0C-AEB2-5EDEA4D7457F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2" name="Текстово поле 71">
          <a:extLst>
            <a:ext uri="{FF2B5EF4-FFF2-40B4-BE49-F238E27FC236}">
              <a16:creationId xmlns:a16="http://schemas.microsoft.com/office/drawing/2014/main" id="{FC428352-DF70-4F06-BBDD-95EF4E699228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3" name="Текстово поле 72">
          <a:extLst>
            <a:ext uri="{FF2B5EF4-FFF2-40B4-BE49-F238E27FC236}">
              <a16:creationId xmlns:a16="http://schemas.microsoft.com/office/drawing/2014/main" id="{5901645E-2C7D-4A7F-B6EA-3D1EA49A4677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4" name="Текстово поле 73">
          <a:extLst>
            <a:ext uri="{FF2B5EF4-FFF2-40B4-BE49-F238E27FC236}">
              <a16:creationId xmlns:a16="http://schemas.microsoft.com/office/drawing/2014/main" id="{32D2CC3B-E1F8-42E8-9E09-ACB87A9DDD33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5" name="Текстово поле 74">
          <a:extLst>
            <a:ext uri="{FF2B5EF4-FFF2-40B4-BE49-F238E27FC236}">
              <a16:creationId xmlns:a16="http://schemas.microsoft.com/office/drawing/2014/main" id="{0DC28198-ECEB-40AA-B088-E2D5CBE6E4AD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6" name="Текстово поле 75">
          <a:extLst>
            <a:ext uri="{FF2B5EF4-FFF2-40B4-BE49-F238E27FC236}">
              <a16:creationId xmlns:a16="http://schemas.microsoft.com/office/drawing/2014/main" id="{A4773D45-FE43-46ED-BA9B-51FD169DB2B2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7" name="Текстово поле 76">
          <a:extLst>
            <a:ext uri="{FF2B5EF4-FFF2-40B4-BE49-F238E27FC236}">
              <a16:creationId xmlns:a16="http://schemas.microsoft.com/office/drawing/2014/main" id="{A6105E69-76C1-47E8-9B72-1C174B7EBC07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8" name="Текстово поле 77">
          <a:extLst>
            <a:ext uri="{FF2B5EF4-FFF2-40B4-BE49-F238E27FC236}">
              <a16:creationId xmlns:a16="http://schemas.microsoft.com/office/drawing/2014/main" id="{44783CF9-5336-4D1D-B9D2-4758A714C43F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79" name="Текстово поле 78">
          <a:extLst>
            <a:ext uri="{FF2B5EF4-FFF2-40B4-BE49-F238E27FC236}">
              <a16:creationId xmlns:a16="http://schemas.microsoft.com/office/drawing/2014/main" id="{1387D53E-EFDA-431D-A3ED-52192C591B26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7</xdr:col>
      <xdr:colOff>0</xdr:colOff>
      <xdr:row>37</xdr:row>
      <xdr:rowOff>0</xdr:rowOff>
    </xdr:from>
    <xdr:ext cx="65" cy="172227"/>
    <xdr:sp macro="" textlink="">
      <xdr:nvSpPr>
        <xdr:cNvPr id="80" name="Текстово поле 79">
          <a:extLst>
            <a:ext uri="{FF2B5EF4-FFF2-40B4-BE49-F238E27FC236}">
              <a16:creationId xmlns:a16="http://schemas.microsoft.com/office/drawing/2014/main" id="{2D42DC04-0376-40A5-A41D-5455ED74B3EB}"/>
            </a:ext>
          </a:extLst>
        </xdr:cNvPr>
        <xdr:cNvSpPr txBox="1"/>
      </xdr:nvSpPr>
      <xdr:spPr>
        <a:xfrm>
          <a:off x="6838950" y="82010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bg-BG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7"/>
  <sheetViews>
    <sheetView tabSelected="1" workbookViewId="0">
      <selection activeCell="P41" sqref="P41"/>
    </sheetView>
  </sheetViews>
  <sheetFormatPr defaultRowHeight="15" x14ac:dyDescent="0.25"/>
  <cols>
    <col min="1" max="2" width="9.140625" style="26"/>
    <col min="3" max="3" width="11.5703125" style="26" customWidth="1"/>
    <col min="4" max="4" width="40.7109375" style="26" customWidth="1"/>
    <col min="5" max="5" width="12.28515625" style="26" customWidth="1"/>
    <col min="6" max="7" width="9.85546875" style="26" customWidth="1"/>
    <col min="8" max="9" width="10.5703125" style="26" customWidth="1"/>
    <col min="10" max="10" width="10.85546875" style="26" customWidth="1"/>
    <col min="11" max="11" width="10.7109375" style="26" customWidth="1"/>
    <col min="12" max="16384" width="9.140625" style="26"/>
  </cols>
  <sheetData>
    <row r="1" spans="1:11" s="9" customFormat="1" ht="15.75" x14ac:dyDescent="0.25">
      <c r="B1" s="11"/>
      <c r="D1" s="9" t="s">
        <v>10</v>
      </c>
    </row>
    <row r="2" spans="1:11" s="9" customFormat="1" ht="78.75" x14ac:dyDescent="0.25">
      <c r="A2" s="23" t="s">
        <v>23</v>
      </c>
      <c r="B2" s="10" t="s">
        <v>0</v>
      </c>
      <c r="C2" s="2" t="s">
        <v>1</v>
      </c>
      <c r="D2" s="1" t="s">
        <v>2</v>
      </c>
      <c r="E2" s="2" t="s">
        <v>3</v>
      </c>
      <c r="F2" s="2" t="s">
        <v>36</v>
      </c>
      <c r="G2" s="2" t="s">
        <v>41</v>
      </c>
      <c r="H2" s="2" t="s">
        <v>37</v>
      </c>
      <c r="I2" s="2" t="s">
        <v>42</v>
      </c>
      <c r="J2" s="24" t="s">
        <v>24</v>
      </c>
      <c r="K2" s="24" t="s">
        <v>43</v>
      </c>
    </row>
    <row r="3" spans="1:11" s="9" customFormat="1" ht="15.75" x14ac:dyDescent="0.25">
      <c r="A3" s="48" t="s">
        <v>39</v>
      </c>
      <c r="B3" s="51" t="s">
        <v>12</v>
      </c>
      <c r="C3" s="27" t="s">
        <v>5</v>
      </c>
      <c r="D3" s="28" t="s">
        <v>7</v>
      </c>
      <c r="E3" s="30">
        <v>6</v>
      </c>
      <c r="F3" s="3">
        <v>102.26</v>
      </c>
      <c r="G3" s="3">
        <v>200</v>
      </c>
      <c r="H3" s="3">
        <f t="shared" ref="H3:H4" si="0">E3*F3</f>
        <v>613.56000000000006</v>
      </c>
      <c r="I3" s="44"/>
      <c r="J3" s="54"/>
      <c r="K3" s="47"/>
    </row>
    <row r="4" spans="1:11" s="9" customFormat="1" ht="15.75" x14ac:dyDescent="0.25">
      <c r="A4" s="49"/>
      <c r="B4" s="51"/>
      <c r="C4" s="27" t="s">
        <v>5</v>
      </c>
      <c r="D4" s="28" t="s">
        <v>6</v>
      </c>
      <c r="E4" s="30">
        <v>37</v>
      </c>
      <c r="F4" s="3">
        <v>92.03</v>
      </c>
      <c r="G4" s="3">
        <v>180</v>
      </c>
      <c r="H4" s="3">
        <f t="shared" si="0"/>
        <v>3405.11</v>
      </c>
      <c r="I4" s="45"/>
      <c r="J4" s="53"/>
      <c r="K4" s="47"/>
    </row>
    <row r="5" spans="1:11" s="9" customFormat="1" ht="15.75" x14ac:dyDescent="0.25">
      <c r="A5" s="49"/>
      <c r="B5" s="52"/>
      <c r="C5" s="4"/>
      <c r="D5" s="5" t="s">
        <v>4</v>
      </c>
      <c r="E5" s="6">
        <f>SUM(E3:E4)</f>
        <v>43</v>
      </c>
      <c r="F5" s="7"/>
      <c r="G5" s="37"/>
      <c r="H5" s="8">
        <f>SUM(H3:H4)</f>
        <v>4018.67</v>
      </c>
      <c r="I5" s="45"/>
      <c r="J5" s="53"/>
      <c r="K5" s="47"/>
    </row>
    <row r="6" spans="1:11" s="9" customFormat="1" ht="15.75" x14ac:dyDescent="0.25">
      <c r="A6" s="49"/>
      <c r="B6" s="51" t="s">
        <v>20</v>
      </c>
      <c r="C6" s="27" t="s">
        <v>5</v>
      </c>
      <c r="D6" s="28" t="s">
        <v>7</v>
      </c>
      <c r="E6" s="30">
        <v>94</v>
      </c>
      <c r="F6" s="3">
        <v>102.26</v>
      </c>
      <c r="G6" s="3">
        <v>200</v>
      </c>
      <c r="H6" s="3">
        <f t="shared" ref="H6:H7" si="1">E6*F6</f>
        <v>9612.44</v>
      </c>
      <c r="I6" s="45"/>
      <c r="J6" s="53"/>
      <c r="K6" s="47"/>
    </row>
    <row r="7" spans="1:11" s="9" customFormat="1" ht="15.75" x14ac:dyDescent="0.25">
      <c r="A7" s="49"/>
      <c r="B7" s="51"/>
      <c r="C7" s="27" t="s">
        <v>5</v>
      </c>
      <c r="D7" s="28" t="s">
        <v>6</v>
      </c>
      <c r="E7" s="30">
        <v>14</v>
      </c>
      <c r="F7" s="3">
        <v>92.03</v>
      </c>
      <c r="G7" s="3">
        <v>180</v>
      </c>
      <c r="H7" s="3">
        <f t="shared" si="1"/>
        <v>1288.42</v>
      </c>
      <c r="I7" s="45"/>
      <c r="J7" s="53"/>
      <c r="K7" s="47"/>
    </row>
    <row r="8" spans="1:11" s="9" customFormat="1" ht="15.75" x14ac:dyDescent="0.25">
      <c r="A8" s="49"/>
      <c r="B8" s="52"/>
      <c r="C8" s="4"/>
      <c r="D8" s="5" t="s">
        <v>4</v>
      </c>
      <c r="E8" s="6">
        <f>SUM(E6:E7)</f>
        <v>108</v>
      </c>
      <c r="F8" s="7"/>
      <c r="G8" s="37"/>
      <c r="H8" s="8">
        <f>SUM(H6:H7)</f>
        <v>10900.86</v>
      </c>
      <c r="I8" s="45"/>
      <c r="J8" s="53"/>
      <c r="K8" s="47"/>
    </row>
    <row r="9" spans="1:11" s="9" customFormat="1" ht="15.75" x14ac:dyDescent="0.25">
      <c r="A9" s="49"/>
      <c r="B9" s="51" t="s">
        <v>21</v>
      </c>
      <c r="C9" s="27" t="s">
        <v>5</v>
      </c>
      <c r="D9" s="28" t="s">
        <v>7</v>
      </c>
      <c r="E9" s="30">
        <v>64</v>
      </c>
      <c r="F9" s="3">
        <v>102.26</v>
      </c>
      <c r="G9" s="3">
        <v>200</v>
      </c>
      <c r="H9" s="3">
        <f t="shared" ref="H9:H10" si="2">E9*F9</f>
        <v>6544.64</v>
      </c>
      <c r="I9" s="45"/>
      <c r="J9" s="53"/>
      <c r="K9" s="47"/>
    </row>
    <row r="10" spans="1:11" s="9" customFormat="1" ht="15.75" x14ac:dyDescent="0.25">
      <c r="A10" s="49"/>
      <c r="B10" s="51"/>
      <c r="C10" s="27" t="s">
        <v>5</v>
      </c>
      <c r="D10" s="28" t="s">
        <v>6</v>
      </c>
      <c r="E10" s="30">
        <v>9</v>
      </c>
      <c r="F10" s="3">
        <v>92.03</v>
      </c>
      <c r="G10" s="3">
        <v>180</v>
      </c>
      <c r="H10" s="3">
        <f t="shared" si="2"/>
        <v>828.27</v>
      </c>
      <c r="I10" s="45"/>
      <c r="J10" s="53"/>
      <c r="K10" s="47"/>
    </row>
    <row r="11" spans="1:11" s="9" customFormat="1" ht="15.75" x14ac:dyDescent="0.25">
      <c r="A11" s="49"/>
      <c r="B11" s="52"/>
      <c r="C11" s="4"/>
      <c r="D11" s="5" t="s">
        <v>4</v>
      </c>
      <c r="E11" s="6">
        <f>SUM(E9:E10)</f>
        <v>73</v>
      </c>
      <c r="F11" s="7"/>
      <c r="G11" s="37"/>
      <c r="H11" s="8">
        <f>SUM(H9:H10)</f>
        <v>7372.91</v>
      </c>
      <c r="I11" s="45"/>
      <c r="J11" s="53"/>
      <c r="K11" s="47"/>
    </row>
    <row r="12" spans="1:11" s="9" customFormat="1" ht="15.75" x14ac:dyDescent="0.25">
      <c r="A12" s="49"/>
      <c r="B12" s="51" t="s">
        <v>22</v>
      </c>
      <c r="C12" s="27" t="s">
        <v>5</v>
      </c>
      <c r="D12" s="28" t="s">
        <v>7</v>
      </c>
      <c r="E12" s="30">
        <v>55</v>
      </c>
      <c r="F12" s="3">
        <v>102.26</v>
      </c>
      <c r="G12" s="3">
        <v>200</v>
      </c>
      <c r="H12" s="3">
        <f t="shared" ref="H12:H13" si="3">E12*F12</f>
        <v>5624.3</v>
      </c>
      <c r="I12" s="45"/>
      <c r="J12" s="53"/>
      <c r="K12" s="47"/>
    </row>
    <row r="13" spans="1:11" s="9" customFormat="1" ht="15.75" x14ac:dyDescent="0.25">
      <c r="A13" s="49"/>
      <c r="B13" s="51"/>
      <c r="C13" s="27" t="s">
        <v>5</v>
      </c>
      <c r="D13" s="28" t="s">
        <v>6</v>
      </c>
      <c r="E13" s="30">
        <v>16</v>
      </c>
      <c r="F13" s="3">
        <v>92.03</v>
      </c>
      <c r="G13" s="3">
        <v>180</v>
      </c>
      <c r="H13" s="3">
        <f t="shared" si="3"/>
        <v>1472.48</v>
      </c>
      <c r="I13" s="45"/>
      <c r="J13" s="53"/>
      <c r="K13" s="47"/>
    </row>
    <row r="14" spans="1:11" s="9" customFormat="1" ht="15.75" x14ac:dyDescent="0.25">
      <c r="A14" s="49"/>
      <c r="B14" s="52"/>
      <c r="C14" s="4"/>
      <c r="D14" s="5" t="s">
        <v>4</v>
      </c>
      <c r="E14" s="6">
        <f>SUM(E12:E13)</f>
        <v>71</v>
      </c>
      <c r="F14" s="7"/>
      <c r="G14" s="37"/>
      <c r="H14" s="8">
        <f>SUM(H12:H13)</f>
        <v>7096.7800000000007</v>
      </c>
      <c r="I14" s="45"/>
      <c r="J14" s="53"/>
      <c r="K14" s="47"/>
    </row>
    <row r="15" spans="1:11" s="9" customFormat="1" ht="15.75" x14ac:dyDescent="0.25">
      <c r="A15" s="49"/>
      <c r="B15" s="51" t="s">
        <v>13</v>
      </c>
      <c r="C15" s="31" t="s">
        <v>5</v>
      </c>
      <c r="D15" s="32" t="s">
        <v>9</v>
      </c>
      <c r="E15" s="33">
        <v>1</v>
      </c>
      <c r="F15" s="13">
        <v>145.82</v>
      </c>
      <c r="G15" s="13">
        <v>285</v>
      </c>
      <c r="H15" s="3">
        <f t="shared" ref="H15:H17" si="4">E15*F15</f>
        <v>145.82</v>
      </c>
      <c r="I15" s="45"/>
      <c r="J15" s="53"/>
      <c r="K15" s="47"/>
    </row>
    <row r="16" spans="1:11" s="9" customFormat="1" ht="15.75" x14ac:dyDescent="0.25">
      <c r="A16" s="49"/>
      <c r="B16" s="51"/>
      <c r="C16" s="27" t="s">
        <v>5</v>
      </c>
      <c r="D16" s="28" t="s">
        <v>7</v>
      </c>
      <c r="E16" s="29">
        <v>5</v>
      </c>
      <c r="F16" s="3">
        <v>102.26</v>
      </c>
      <c r="G16" s="3">
        <v>200</v>
      </c>
      <c r="H16" s="3">
        <f t="shared" si="4"/>
        <v>511.3</v>
      </c>
      <c r="I16" s="45"/>
      <c r="J16" s="53"/>
      <c r="K16" s="47"/>
    </row>
    <row r="17" spans="1:11" s="9" customFormat="1" ht="15.75" x14ac:dyDescent="0.25">
      <c r="A17" s="49"/>
      <c r="B17" s="51"/>
      <c r="C17" s="27" t="s">
        <v>5</v>
      </c>
      <c r="D17" s="28" t="s">
        <v>6</v>
      </c>
      <c r="E17" s="30">
        <v>2</v>
      </c>
      <c r="F17" s="3">
        <v>92.03</v>
      </c>
      <c r="G17" s="3">
        <v>180</v>
      </c>
      <c r="H17" s="3">
        <f t="shared" si="4"/>
        <v>184.06</v>
      </c>
      <c r="I17" s="45"/>
      <c r="J17" s="53"/>
      <c r="K17" s="47"/>
    </row>
    <row r="18" spans="1:11" s="9" customFormat="1" ht="15.75" x14ac:dyDescent="0.25">
      <c r="A18" s="49"/>
      <c r="B18" s="52"/>
      <c r="C18" s="4"/>
      <c r="D18" s="5" t="s">
        <v>4</v>
      </c>
      <c r="E18" s="6">
        <f>SUM(E15:E17)</f>
        <v>8</v>
      </c>
      <c r="F18" s="7"/>
      <c r="G18" s="37"/>
      <c r="H18" s="8">
        <f>SUM(H15:H17)</f>
        <v>841.18000000000006</v>
      </c>
      <c r="I18" s="45"/>
      <c r="J18" s="53"/>
      <c r="K18" s="47"/>
    </row>
    <row r="19" spans="1:11" s="9" customFormat="1" ht="15.75" x14ac:dyDescent="0.25">
      <c r="A19" s="49"/>
      <c r="B19" s="51" t="s">
        <v>14</v>
      </c>
      <c r="C19" s="27" t="s">
        <v>5</v>
      </c>
      <c r="D19" s="28" t="s">
        <v>8</v>
      </c>
      <c r="E19" s="30">
        <v>1</v>
      </c>
      <c r="F19" s="3">
        <v>184.07</v>
      </c>
      <c r="G19" s="3">
        <v>360</v>
      </c>
      <c r="H19" s="3">
        <f t="shared" ref="H19:H22" si="5">E19*F19</f>
        <v>184.07</v>
      </c>
      <c r="I19" s="45"/>
      <c r="J19" s="53"/>
      <c r="K19" s="47"/>
    </row>
    <row r="20" spans="1:11" s="9" customFormat="1" ht="15.75" x14ac:dyDescent="0.25">
      <c r="A20" s="49"/>
      <c r="B20" s="51"/>
      <c r="C20" s="27" t="s">
        <v>5</v>
      </c>
      <c r="D20" s="28" t="s">
        <v>9</v>
      </c>
      <c r="E20" s="30">
        <v>1</v>
      </c>
      <c r="F20" s="13">
        <v>145.82</v>
      </c>
      <c r="G20" s="3">
        <v>285</v>
      </c>
      <c r="H20" s="3">
        <f t="shared" si="5"/>
        <v>145.82</v>
      </c>
      <c r="I20" s="45"/>
      <c r="J20" s="53"/>
      <c r="K20" s="47"/>
    </row>
    <row r="21" spans="1:11" s="9" customFormat="1" ht="15.75" x14ac:dyDescent="0.25">
      <c r="A21" s="49"/>
      <c r="B21" s="51"/>
      <c r="C21" s="27" t="s">
        <v>5</v>
      </c>
      <c r="D21" s="28" t="s">
        <v>7</v>
      </c>
      <c r="E21" s="30">
        <v>3</v>
      </c>
      <c r="F21" s="3">
        <v>102.26</v>
      </c>
      <c r="G21" s="3">
        <v>200</v>
      </c>
      <c r="H21" s="3">
        <f t="shared" si="5"/>
        <v>306.78000000000003</v>
      </c>
      <c r="I21" s="45"/>
      <c r="J21" s="53"/>
      <c r="K21" s="47"/>
    </row>
    <row r="22" spans="1:11" s="9" customFormat="1" ht="15.75" x14ac:dyDescent="0.25">
      <c r="A22" s="49"/>
      <c r="B22" s="51"/>
      <c r="C22" s="27" t="s">
        <v>5</v>
      </c>
      <c r="D22" s="28" t="s">
        <v>6</v>
      </c>
      <c r="E22" s="30">
        <v>3</v>
      </c>
      <c r="F22" s="3">
        <v>92.03</v>
      </c>
      <c r="G22" s="3">
        <v>180</v>
      </c>
      <c r="H22" s="3">
        <f t="shared" si="5"/>
        <v>276.09000000000003</v>
      </c>
      <c r="I22" s="45"/>
      <c r="J22" s="53"/>
      <c r="K22" s="47"/>
    </row>
    <row r="23" spans="1:11" s="9" customFormat="1" ht="15.75" x14ac:dyDescent="0.25">
      <c r="A23" s="49"/>
      <c r="B23" s="52"/>
      <c r="C23" s="4"/>
      <c r="D23" s="5" t="s">
        <v>4</v>
      </c>
      <c r="E23" s="6">
        <f>SUM(E19:E22)</f>
        <v>8</v>
      </c>
      <c r="F23" s="7"/>
      <c r="G23" s="37"/>
      <c r="H23" s="8">
        <f>SUM(H19:H22)</f>
        <v>912.7600000000001</v>
      </c>
      <c r="I23" s="45"/>
      <c r="J23" s="53"/>
      <c r="K23" s="47"/>
    </row>
    <row r="24" spans="1:11" s="9" customFormat="1" ht="15.75" x14ac:dyDescent="0.25">
      <c r="A24" s="49"/>
      <c r="B24" s="51" t="s">
        <v>17</v>
      </c>
      <c r="C24" s="34" t="s">
        <v>11</v>
      </c>
      <c r="D24" s="35" t="s">
        <v>7</v>
      </c>
      <c r="E24" s="36">
        <v>1</v>
      </c>
      <c r="F24" s="3">
        <v>58.8</v>
      </c>
      <c r="G24" s="3">
        <v>115</v>
      </c>
      <c r="H24" s="3">
        <f>E24*F24</f>
        <v>58.8</v>
      </c>
      <c r="I24" s="45"/>
      <c r="J24" s="53"/>
      <c r="K24" s="47"/>
    </row>
    <row r="25" spans="1:11" s="9" customFormat="1" ht="15.75" x14ac:dyDescent="0.25">
      <c r="A25" s="49"/>
      <c r="B25" s="52"/>
      <c r="C25" s="4"/>
      <c r="D25" s="5" t="s">
        <v>4</v>
      </c>
      <c r="E25" s="6">
        <f>SUM(E24:E24)</f>
        <v>1</v>
      </c>
      <c r="F25" s="7"/>
      <c r="G25" s="37"/>
      <c r="H25" s="8">
        <f>SUM(H24:H24)</f>
        <v>58.8</v>
      </c>
      <c r="I25" s="45"/>
      <c r="J25" s="53"/>
      <c r="K25" s="47"/>
    </row>
    <row r="26" spans="1:11" s="9" customFormat="1" ht="15.75" x14ac:dyDescent="0.25">
      <c r="A26" s="49"/>
      <c r="B26" s="57" t="s">
        <v>15</v>
      </c>
      <c r="C26" s="27" t="s">
        <v>5</v>
      </c>
      <c r="D26" s="28" t="s">
        <v>7</v>
      </c>
      <c r="E26" s="29">
        <v>1</v>
      </c>
      <c r="F26" s="3">
        <v>102.26</v>
      </c>
      <c r="G26" s="3">
        <v>200</v>
      </c>
      <c r="H26" s="3">
        <f>E26*F26</f>
        <v>102.26</v>
      </c>
      <c r="I26" s="45"/>
      <c r="J26" s="53"/>
      <c r="K26" s="47"/>
    </row>
    <row r="27" spans="1:11" s="9" customFormat="1" ht="15.75" x14ac:dyDescent="0.25">
      <c r="A27" s="49"/>
      <c r="B27" s="58"/>
      <c r="C27" s="4"/>
      <c r="D27" s="5" t="s">
        <v>4</v>
      </c>
      <c r="E27" s="6">
        <f>SUM(E26:E26)</f>
        <v>1</v>
      </c>
      <c r="F27" s="7"/>
      <c r="G27" s="37"/>
      <c r="H27" s="8">
        <f>SUM(H26:H26)</f>
        <v>102.26</v>
      </c>
      <c r="I27" s="45"/>
      <c r="J27" s="53"/>
      <c r="K27" s="47"/>
    </row>
    <row r="28" spans="1:11" s="9" customFormat="1" ht="15.75" x14ac:dyDescent="0.25">
      <c r="A28" s="49"/>
      <c r="B28" s="56" t="s">
        <v>16</v>
      </c>
      <c r="C28" s="27" t="s">
        <v>5</v>
      </c>
      <c r="D28" s="28" t="s">
        <v>7</v>
      </c>
      <c r="E28" s="29">
        <v>3</v>
      </c>
      <c r="F28" s="3">
        <v>102.26</v>
      </c>
      <c r="G28" s="3">
        <v>200</v>
      </c>
      <c r="H28" s="3">
        <f t="shared" ref="H28:H29" si="6">E28*F28</f>
        <v>306.78000000000003</v>
      </c>
      <c r="I28" s="45"/>
      <c r="J28" s="53"/>
      <c r="K28" s="47"/>
    </row>
    <row r="29" spans="1:11" s="9" customFormat="1" ht="15.75" x14ac:dyDescent="0.25">
      <c r="A29" s="49"/>
      <c r="B29" s="51"/>
      <c r="C29" s="27" t="s">
        <v>5</v>
      </c>
      <c r="D29" s="28" t="s">
        <v>6</v>
      </c>
      <c r="E29" s="29">
        <v>2</v>
      </c>
      <c r="F29" s="3">
        <v>92.03</v>
      </c>
      <c r="G29" s="3">
        <v>180</v>
      </c>
      <c r="H29" s="3">
        <f t="shared" si="6"/>
        <v>184.06</v>
      </c>
      <c r="I29" s="45"/>
      <c r="J29" s="53"/>
      <c r="K29" s="47"/>
    </row>
    <row r="30" spans="1:11" s="9" customFormat="1" ht="15.75" x14ac:dyDescent="0.25">
      <c r="A30" s="49"/>
      <c r="B30" s="52"/>
      <c r="C30" s="4"/>
      <c r="D30" s="5" t="s">
        <v>4</v>
      </c>
      <c r="E30" s="6">
        <f>SUM(E28:E29)</f>
        <v>5</v>
      </c>
      <c r="F30" s="7"/>
      <c r="G30" s="37"/>
      <c r="H30" s="8">
        <f>SUM(H28:H29)</f>
        <v>490.84000000000003</v>
      </c>
      <c r="I30" s="45"/>
      <c r="J30" s="53"/>
      <c r="K30" s="47"/>
    </row>
    <row r="31" spans="1:11" s="9" customFormat="1" ht="15.75" x14ac:dyDescent="0.25">
      <c r="A31" s="49"/>
      <c r="B31" s="51" t="s">
        <v>18</v>
      </c>
      <c r="C31" s="27" t="s">
        <v>5</v>
      </c>
      <c r="D31" s="28" t="s">
        <v>6</v>
      </c>
      <c r="E31" s="30">
        <v>1</v>
      </c>
      <c r="F31" s="3">
        <v>92.03</v>
      </c>
      <c r="G31" s="3">
        <v>180</v>
      </c>
      <c r="H31" s="3">
        <f>E31*F31</f>
        <v>92.03</v>
      </c>
      <c r="I31" s="45"/>
      <c r="J31" s="53"/>
      <c r="K31" s="47"/>
    </row>
    <row r="32" spans="1:11" s="9" customFormat="1" ht="15.75" x14ac:dyDescent="0.25">
      <c r="A32" s="49"/>
      <c r="B32" s="52"/>
      <c r="C32" s="4"/>
      <c r="D32" s="5" t="s">
        <v>4</v>
      </c>
      <c r="E32" s="6">
        <f>SUM(E31:E31)</f>
        <v>1</v>
      </c>
      <c r="F32" s="7"/>
      <c r="G32" s="37"/>
      <c r="H32" s="8">
        <f>SUM(H31:H31)</f>
        <v>92.03</v>
      </c>
      <c r="I32" s="45"/>
      <c r="J32" s="53"/>
      <c r="K32" s="47"/>
    </row>
    <row r="33" spans="1:11" s="9" customFormat="1" ht="15.75" x14ac:dyDescent="0.25">
      <c r="A33" s="49"/>
      <c r="B33" s="56" t="s">
        <v>19</v>
      </c>
      <c r="C33" s="27" t="s">
        <v>5</v>
      </c>
      <c r="D33" s="28" t="s">
        <v>9</v>
      </c>
      <c r="E33" s="29">
        <v>1</v>
      </c>
      <c r="F33" s="13">
        <v>145.82</v>
      </c>
      <c r="G33" s="3">
        <v>285</v>
      </c>
      <c r="H33" s="3">
        <f t="shared" ref="H33:H35" si="7">E33*F33</f>
        <v>145.82</v>
      </c>
      <c r="I33" s="45"/>
      <c r="J33" s="53"/>
      <c r="K33" s="47"/>
    </row>
    <row r="34" spans="1:11" s="9" customFormat="1" ht="15.75" x14ac:dyDescent="0.25">
      <c r="A34" s="49"/>
      <c r="B34" s="51"/>
      <c r="C34" s="27" t="s">
        <v>5</v>
      </c>
      <c r="D34" s="28" t="s">
        <v>7</v>
      </c>
      <c r="E34" s="29">
        <v>3</v>
      </c>
      <c r="F34" s="3">
        <v>102.26</v>
      </c>
      <c r="G34" s="3">
        <v>200</v>
      </c>
      <c r="H34" s="3">
        <f t="shared" si="7"/>
        <v>306.78000000000003</v>
      </c>
      <c r="I34" s="45"/>
      <c r="J34" s="53"/>
      <c r="K34" s="47"/>
    </row>
    <row r="35" spans="1:11" s="9" customFormat="1" ht="15.75" x14ac:dyDescent="0.25">
      <c r="A35" s="49"/>
      <c r="B35" s="51"/>
      <c r="C35" s="27" t="s">
        <v>5</v>
      </c>
      <c r="D35" s="28" t="s">
        <v>6</v>
      </c>
      <c r="E35" s="30">
        <v>1</v>
      </c>
      <c r="F35" s="3">
        <v>92.03</v>
      </c>
      <c r="G35" s="3">
        <v>180</v>
      </c>
      <c r="H35" s="3">
        <f t="shared" si="7"/>
        <v>92.03</v>
      </c>
      <c r="I35" s="45"/>
      <c r="J35" s="53"/>
      <c r="K35" s="47"/>
    </row>
    <row r="36" spans="1:11" s="9" customFormat="1" ht="15.75" x14ac:dyDescent="0.25">
      <c r="A36" s="49"/>
      <c r="B36" s="52"/>
      <c r="C36" s="4"/>
      <c r="D36" s="5" t="s">
        <v>4</v>
      </c>
      <c r="E36" s="6">
        <f>SUM(E33:E35)</f>
        <v>5</v>
      </c>
      <c r="F36" s="7"/>
      <c r="G36" s="37"/>
      <c r="H36" s="8">
        <f>SUM(H33:H35)</f>
        <v>544.63</v>
      </c>
      <c r="I36" s="46"/>
      <c r="J36" s="55"/>
      <c r="K36" s="47"/>
    </row>
    <row r="37" spans="1:11" s="9" customFormat="1" ht="15.75" x14ac:dyDescent="0.25">
      <c r="A37" s="50"/>
      <c r="B37" s="38"/>
      <c r="C37" s="39"/>
      <c r="D37" s="40" t="s">
        <v>40</v>
      </c>
      <c r="E37" s="41">
        <f>E36+E32+E30+E27+E25+E23+E18+E14+E11+E8+E5</f>
        <v>324</v>
      </c>
      <c r="F37" s="42"/>
      <c r="G37" s="42"/>
      <c r="H37" s="43">
        <f>H36+H32+H30+H27+H25+H23+H18+H14+H11+H8+H5</f>
        <v>32431.72</v>
      </c>
      <c r="I37" s="12">
        <f>H37*1.95583</f>
        <v>63430.930927599999</v>
      </c>
      <c r="J37" s="25">
        <f>H37*5%</f>
        <v>1621.5860000000002</v>
      </c>
      <c r="K37" s="25">
        <f>J37*1.95583</f>
        <v>3171.5465463800006</v>
      </c>
    </row>
  </sheetData>
  <autoFilter ref="B2:H197" xr:uid="{00000000-0009-0000-0000-000000000000}"/>
  <mergeCells count="15">
    <mergeCell ref="B24:B25"/>
    <mergeCell ref="B26:B27"/>
    <mergeCell ref="J3:J36"/>
    <mergeCell ref="B31:B32"/>
    <mergeCell ref="B33:B36"/>
    <mergeCell ref="B28:B30"/>
    <mergeCell ref="B3:B5"/>
    <mergeCell ref="B6:B8"/>
    <mergeCell ref="B9:B11"/>
    <mergeCell ref="B12:B14"/>
    <mergeCell ref="B15:B18"/>
    <mergeCell ref="B19:B23"/>
    <mergeCell ref="A3:A37"/>
    <mergeCell ref="K3:K36"/>
    <mergeCell ref="I3:I36"/>
  </mergeCells>
  <phoneticPr fontId="11" type="noConversion"/>
  <conditionalFormatting sqref="B1:B2">
    <cfRule type="duplicateValues" dxfId="35" priority="163"/>
    <cfRule type="duplicateValues" dxfId="34" priority="164"/>
  </conditionalFormatting>
  <conditionalFormatting sqref="B3:B5">
    <cfRule type="duplicateValues" dxfId="33" priority="177"/>
    <cfRule type="duplicateValues" dxfId="32" priority="178"/>
  </conditionalFormatting>
  <conditionalFormatting sqref="B6:B8">
    <cfRule type="duplicateValues" dxfId="31" priority="179"/>
    <cfRule type="duplicateValues" dxfId="30" priority="180"/>
  </conditionalFormatting>
  <conditionalFormatting sqref="B9:B14">
    <cfRule type="duplicateValues" dxfId="29" priority="429"/>
    <cfRule type="duplicateValues" dxfId="28" priority="430"/>
  </conditionalFormatting>
  <conditionalFormatting sqref="B15:B18">
    <cfRule type="duplicateValues" dxfId="27" priority="181"/>
    <cfRule type="duplicateValues" dxfId="26" priority="182"/>
  </conditionalFormatting>
  <conditionalFormatting sqref="B19:B23">
    <cfRule type="duplicateValues" dxfId="25" priority="183"/>
    <cfRule type="duplicateValues" dxfId="24" priority="184"/>
  </conditionalFormatting>
  <conditionalFormatting sqref="B24:B25">
    <cfRule type="duplicateValues" dxfId="23" priority="425"/>
    <cfRule type="duplicateValues" dxfId="22" priority="426"/>
  </conditionalFormatting>
  <conditionalFormatting sqref="B31:B32">
    <cfRule type="duplicateValues" dxfId="21" priority="189"/>
    <cfRule type="duplicateValues" dxfId="20" priority="190"/>
  </conditionalFormatting>
  <conditionalFormatting sqref="B33:B37 B26:B30">
    <cfRule type="duplicateValues" dxfId="19" priority="191"/>
    <cfRule type="duplicateValues" dxfId="18" priority="192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EC536C-EDCD-4106-8BAA-93DFDE6E6836}">
  <sheetPr>
    <pageSetUpPr fitToPage="1"/>
  </sheetPr>
  <dimension ref="A1:K37"/>
  <sheetViews>
    <sheetView workbookViewId="0">
      <selection activeCell="R16" sqref="R16"/>
    </sheetView>
  </sheetViews>
  <sheetFormatPr defaultRowHeight="15" x14ac:dyDescent="0.25"/>
  <cols>
    <col min="1" max="2" width="9.140625" style="26"/>
    <col min="3" max="3" width="11.5703125" style="26" customWidth="1"/>
    <col min="4" max="4" width="40.7109375" style="26" customWidth="1"/>
    <col min="5" max="5" width="12.28515625" style="26" customWidth="1"/>
    <col min="6" max="7" width="9.85546875" style="26" customWidth="1"/>
    <col min="8" max="9" width="10.5703125" style="26" customWidth="1"/>
    <col min="10" max="10" width="10.85546875" style="26" customWidth="1"/>
    <col min="11" max="11" width="10.7109375" style="26" customWidth="1"/>
    <col min="12" max="16384" width="9.140625" style="26"/>
  </cols>
  <sheetData>
    <row r="1" spans="1:11" s="9" customFormat="1" ht="15.75" x14ac:dyDescent="0.25">
      <c r="B1" s="11"/>
      <c r="D1" s="9" t="s">
        <v>44</v>
      </c>
    </row>
    <row r="2" spans="1:11" s="9" customFormat="1" ht="63" x14ac:dyDescent="0.25">
      <c r="A2" s="23" t="s">
        <v>23</v>
      </c>
      <c r="B2" s="10" t="s">
        <v>0</v>
      </c>
      <c r="C2" s="2" t="s">
        <v>1</v>
      </c>
      <c r="D2" s="1" t="s">
        <v>2</v>
      </c>
      <c r="E2" s="2" t="s">
        <v>3</v>
      </c>
      <c r="F2" s="2"/>
      <c r="G2" s="2"/>
      <c r="H2" s="2"/>
      <c r="I2" s="2"/>
      <c r="J2" s="24"/>
      <c r="K2" s="24"/>
    </row>
    <row r="3" spans="1:11" s="9" customFormat="1" ht="15.75" x14ac:dyDescent="0.25">
      <c r="A3" s="48" t="s">
        <v>39</v>
      </c>
      <c r="B3" s="51" t="s">
        <v>12</v>
      </c>
      <c r="C3" s="27" t="s">
        <v>5</v>
      </c>
      <c r="D3" s="28" t="s">
        <v>7</v>
      </c>
      <c r="E3" s="30">
        <v>6</v>
      </c>
      <c r="F3" s="3"/>
      <c r="G3" s="3"/>
      <c r="H3" s="3"/>
      <c r="I3" s="44"/>
      <c r="J3" s="54"/>
      <c r="K3" s="47"/>
    </row>
    <row r="4" spans="1:11" s="9" customFormat="1" ht="15.75" x14ac:dyDescent="0.25">
      <c r="A4" s="49"/>
      <c r="B4" s="51"/>
      <c r="C4" s="27" t="s">
        <v>5</v>
      </c>
      <c r="D4" s="28" t="s">
        <v>6</v>
      </c>
      <c r="E4" s="30">
        <v>37</v>
      </c>
      <c r="F4" s="3"/>
      <c r="G4" s="3"/>
      <c r="H4" s="3"/>
      <c r="I4" s="45"/>
      <c r="J4" s="53"/>
      <c r="K4" s="47"/>
    </row>
    <row r="5" spans="1:11" s="9" customFormat="1" ht="15.75" x14ac:dyDescent="0.25">
      <c r="A5" s="49"/>
      <c r="B5" s="52"/>
      <c r="C5" s="4"/>
      <c r="D5" s="5" t="s">
        <v>4</v>
      </c>
      <c r="E5" s="6">
        <f>SUM(E3:E4)</f>
        <v>43</v>
      </c>
      <c r="F5" s="7"/>
      <c r="G5" s="37"/>
      <c r="H5" s="8"/>
      <c r="I5" s="45"/>
      <c r="J5" s="53"/>
      <c r="K5" s="47"/>
    </row>
    <row r="6" spans="1:11" s="9" customFormat="1" ht="15.75" x14ac:dyDescent="0.25">
      <c r="A6" s="49"/>
      <c r="B6" s="51" t="s">
        <v>20</v>
      </c>
      <c r="C6" s="27" t="s">
        <v>5</v>
      </c>
      <c r="D6" s="28" t="s">
        <v>7</v>
      </c>
      <c r="E6" s="30">
        <v>94</v>
      </c>
      <c r="F6" s="3"/>
      <c r="G6" s="3"/>
      <c r="H6" s="3"/>
      <c r="I6" s="45"/>
      <c r="J6" s="53"/>
      <c r="K6" s="47"/>
    </row>
    <row r="7" spans="1:11" s="9" customFormat="1" ht="15.75" x14ac:dyDescent="0.25">
      <c r="A7" s="49"/>
      <c r="B7" s="51"/>
      <c r="C7" s="27" t="s">
        <v>5</v>
      </c>
      <c r="D7" s="28" t="s">
        <v>6</v>
      </c>
      <c r="E7" s="30">
        <v>14</v>
      </c>
      <c r="F7" s="3"/>
      <c r="G7" s="3"/>
      <c r="H7" s="3"/>
      <c r="I7" s="45"/>
      <c r="J7" s="53"/>
      <c r="K7" s="47"/>
    </row>
    <row r="8" spans="1:11" s="9" customFormat="1" ht="15.75" x14ac:dyDescent="0.25">
      <c r="A8" s="49"/>
      <c r="B8" s="52"/>
      <c r="C8" s="4"/>
      <c r="D8" s="5" t="s">
        <v>4</v>
      </c>
      <c r="E8" s="6">
        <f>SUM(E6:E7)</f>
        <v>108</v>
      </c>
      <c r="F8" s="7"/>
      <c r="G8" s="37"/>
      <c r="H8" s="8"/>
      <c r="I8" s="45"/>
      <c r="J8" s="53"/>
      <c r="K8" s="47"/>
    </row>
    <row r="9" spans="1:11" s="9" customFormat="1" ht="15.75" x14ac:dyDescent="0.25">
      <c r="A9" s="49"/>
      <c r="B9" s="51" t="s">
        <v>21</v>
      </c>
      <c r="C9" s="27" t="s">
        <v>5</v>
      </c>
      <c r="D9" s="28" t="s">
        <v>7</v>
      </c>
      <c r="E9" s="30">
        <v>64</v>
      </c>
      <c r="F9" s="3"/>
      <c r="G9" s="3"/>
      <c r="H9" s="3"/>
      <c r="I9" s="45"/>
      <c r="J9" s="53"/>
      <c r="K9" s="47"/>
    </row>
    <row r="10" spans="1:11" s="9" customFormat="1" ht="15.75" x14ac:dyDescent="0.25">
      <c r="A10" s="49"/>
      <c r="B10" s="51"/>
      <c r="C10" s="27" t="s">
        <v>5</v>
      </c>
      <c r="D10" s="28" t="s">
        <v>6</v>
      </c>
      <c r="E10" s="30">
        <v>9</v>
      </c>
      <c r="F10" s="3"/>
      <c r="G10" s="3"/>
      <c r="H10" s="3"/>
      <c r="I10" s="45"/>
      <c r="J10" s="53"/>
      <c r="K10" s="47"/>
    </row>
    <row r="11" spans="1:11" s="9" customFormat="1" ht="15.75" x14ac:dyDescent="0.25">
      <c r="A11" s="49"/>
      <c r="B11" s="52"/>
      <c r="C11" s="4"/>
      <c r="D11" s="5" t="s">
        <v>4</v>
      </c>
      <c r="E11" s="6">
        <f>SUM(E9:E10)</f>
        <v>73</v>
      </c>
      <c r="F11" s="7"/>
      <c r="G11" s="37"/>
      <c r="H11" s="8"/>
      <c r="I11" s="45"/>
      <c r="J11" s="53"/>
      <c r="K11" s="47"/>
    </row>
    <row r="12" spans="1:11" s="9" customFormat="1" ht="15.75" x14ac:dyDescent="0.25">
      <c r="A12" s="49"/>
      <c r="B12" s="51" t="s">
        <v>22</v>
      </c>
      <c r="C12" s="27" t="s">
        <v>5</v>
      </c>
      <c r="D12" s="28" t="s">
        <v>7</v>
      </c>
      <c r="E12" s="30">
        <v>55</v>
      </c>
      <c r="F12" s="3"/>
      <c r="G12" s="3"/>
      <c r="H12" s="3"/>
      <c r="I12" s="45"/>
      <c r="J12" s="53"/>
      <c r="K12" s="47"/>
    </row>
    <row r="13" spans="1:11" s="9" customFormat="1" ht="15.75" x14ac:dyDescent="0.25">
      <c r="A13" s="49"/>
      <c r="B13" s="51"/>
      <c r="C13" s="27" t="s">
        <v>5</v>
      </c>
      <c r="D13" s="28" t="s">
        <v>6</v>
      </c>
      <c r="E13" s="30">
        <v>16</v>
      </c>
      <c r="F13" s="3"/>
      <c r="G13" s="3"/>
      <c r="H13" s="3"/>
      <c r="I13" s="45"/>
      <c r="J13" s="53"/>
      <c r="K13" s="47"/>
    </row>
    <row r="14" spans="1:11" s="9" customFormat="1" ht="15.75" x14ac:dyDescent="0.25">
      <c r="A14" s="49"/>
      <c r="B14" s="52"/>
      <c r="C14" s="4"/>
      <c r="D14" s="5" t="s">
        <v>4</v>
      </c>
      <c r="E14" s="6">
        <f>SUM(E12:E13)</f>
        <v>71</v>
      </c>
      <c r="F14" s="7"/>
      <c r="G14" s="37"/>
      <c r="H14" s="8"/>
      <c r="I14" s="45"/>
      <c r="J14" s="53"/>
      <c r="K14" s="47"/>
    </row>
    <row r="15" spans="1:11" s="9" customFormat="1" ht="15.75" x14ac:dyDescent="0.25">
      <c r="A15" s="49"/>
      <c r="B15" s="51" t="s">
        <v>13</v>
      </c>
      <c r="C15" s="31" t="s">
        <v>5</v>
      </c>
      <c r="D15" s="32" t="s">
        <v>9</v>
      </c>
      <c r="E15" s="33">
        <v>1</v>
      </c>
      <c r="F15" s="13"/>
      <c r="G15" s="13"/>
      <c r="H15" s="3"/>
      <c r="I15" s="45"/>
      <c r="J15" s="53"/>
      <c r="K15" s="47"/>
    </row>
    <row r="16" spans="1:11" s="9" customFormat="1" ht="15.75" x14ac:dyDescent="0.25">
      <c r="A16" s="49"/>
      <c r="B16" s="51"/>
      <c r="C16" s="27" t="s">
        <v>5</v>
      </c>
      <c r="D16" s="28" t="s">
        <v>7</v>
      </c>
      <c r="E16" s="29">
        <v>5</v>
      </c>
      <c r="F16" s="3"/>
      <c r="G16" s="3"/>
      <c r="H16" s="3"/>
      <c r="I16" s="45"/>
      <c r="J16" s="53"/>
      <c r="K16" s="47"/>
    </row>
    <row r="17" spans="1:11" s="9" customFormat="1" ht="15.75" x14ac:dyDescent="0.25">
      <c r="A17" s="49"/>
      <c r="B17" s="51"/>
      <c r="C17" s="27" t="s">
        <v>5</v>
      </c>
      <c r="D17" s="28" t="s">
        <v>6</v>
      </c>
      <c r="E17" s="30">
        <v>2</v>
      </c>
      <c r="F17" s="3"/>
      <c r="G17" s="3"/>
      <c r="H17" s="3"/>
      <c r="I17" s="45"/>
      <c r="J17" s="53"/>
      <c r="K17" s="47"/>
    </row>
    <row r="18" spans="1:11" s="9" customFormat="1" ht="15.75" x14ac:dyDescent="0.25">
      <c r="A18" s="49"/>
      <c r="B18" s="52"/>
      <c r="C18" s="4"/>
      <c r="D18" s="5" t="s">
        <v>4</v>
      </c>
      <c r="E18" s="6">
        <f>SUM(E15:E17)</f>
        <v>8</v>
      </c>
      <c r="F18" s="7"/>
      <c r="G18" s="37"/>
      <c r="H18" s="8"/>
      <c r="I18" s="45"/>
      <c r="J18" s="53"/>
      <c r="K18" s="47"/>
    </row>
    <row r="19" spans="1:11" s="9" customFormat="1" ht="15.75" x14ac:dyDescent="0.25">
      <c r="A19" s="49"/>
      <c r="B19" s="51" t="s">
        <v>14</v>
      </c>
      <c r="C19" s="27" t="s">
        <v>5</v>
      </c>
      <c r="D19" s="28" t="s">
        <v>8</v>
      </c>
      <c r="E19" s="30">
        <v>1</v>
      </c>
      <c r="F19" s="3"/>
      <c r="G19" s="3"/>
      <c r="H19" s="3"/>
      <c r="I19" s="45"/>
      <c r="J19" s="53"/>
      <c r="K19" s="47"/>
    </row>
    <row r="20" spans="1:11" s="9" customFormat="1" ht="15.75" x14ac:dyDescent="0.25">
      <c r="A20" s="49"/>
      <c r="B20" s="51"/>
      <c r="C20" s="27" t="s">
        <v>5</v>
      </c>
      <c r="D20" s="28" t="s">
        <v>9</v>
      </c>
      <c r="E20" s="30">
        <v>1</v>
      </c>
      <c r="F20" s="13"/>
      <c r="G20" s="3"/>
      <c r="H20" s="3"/>
      <c r="I20" s="45"/>
      <c r="J20" s="53"/>
      <c r="K20" s="47"/>
    </row>
    <row r="21" spans="1:11" s="9" customFormat="1" ht="15.75" x14ac:dyDescent="0.25">
      <c r="A21" s="49"/>
      <c r="B21" s="51"/>
      <c r="C21" s="27" t="s">
        <v>5</v>
      </c>
      <c r="D21" s="28" t="s">
        <v>7</v>
      </c>
      <c r="E21" s="30">
        <v>3</v>
      </c>
      <c r="F21" s="3"/>
      <c r="G21" s="3"/>
      <c r="H21" s="3"/>
      <c r="I21" s="45"/>
      <c r="J21" s="53"/>
      <c r="K21" s="47"/>
    </row>
    <row r="22" spans="1:11" s="9" customFormat="1" ht="15.75" x14ac:dyDescent="0.25">
      <c r="A22" s="49"/>
      <c r="B22" s="51"/>
      <c r="C22" s="27" t="s">
        <v>5</v>
      </c>
      <c r="D22" s="28" t="s">
        <v>6</v>
      </c>
      <c r="E22" s="30">
        <v>3</v>
      </c>
      <c r="F22" s="3"/>
      <c r="G22" s="3"/>
      <c r="H22" s="3"/>
      <c r="I22" s="45"/>
      <c r="J22" s="53"/>
      <c r="K22" s="47"/>
    </row>
    <row r="23" spans="1:11" s="9" customFormat="1" ht="15.75" x14ac:dyDescent="0.25">
      <c r="A23" s="49"/>
      <c r="B23" s="52"/>
      <c r="C23" s="4"/>
      <c r="D23" s="5" t="s">
        <v>4</v>
      </c>
      <c r="E23" s="6">
        <f>SUM(E19:E22)</f>
        <v>8</v>
      </c>
      <c r="F23" s="7"/>
      <c r="G23" s="37"/>
      <c r="H23" s="8"/>
      <c r="I23" s="45"/>
      <c r="J23" s="53"/>
      <c r="K23" s="47"/>
    </row>
    <row r="24" spans="1:11" s="9" customFormat="1" ht="15.75" x14ac:dyDescent="0.25">
      <c r="A24" s="49"/>
      <c r="B24" s="51" t="s">
        <v>17</v>
      </c>
      <c r="C24" s="34" t="s">
        <v>11</v>
      </c>
      <c r="D24" s="35" t="s">
        <v>7</v>
      </c>
      <c r="E24" s="36">
        <v>1</v>
      </c>
      <c r="F24" s="3"/>
      <c r="G24" s="3"/>
      <c r="H24" s="3"/>
      <c r="I24" s="45"/>
      <c r="J24" s="53"/>
      <c r="K24" s="47"/>
    </row>
    <row r="25" spans="1:11" s="9" customFormat="1" ht="15.75" x14ac:dyDescent="0.25">
      <c r="A25" s="49"/>
      <c r="B25" s="52"/>
      <c r="C25" s="4"/>
      <c r="D25" s="5" t="s">
        <v>4</v>
      </c>
      <c r="E25" s="6">
        <f>SUM(E24:E24)</f>
        <v>1</v>
      </c>
      <c r="F25" s="7"/>
      <c r="G25" s="37"/>
      <c r="H25" s="8"/>
      <c r="I25" s="45"/>
      <c r="J25" s="53"/>
      <c r="K25" s="47"/>
    </row>
    <row r="26" spans="1:11" s="9" customFormat="1" ht="15.75" x14ac:dyDescent="0.25">
      <c r="A26" s="49"/>
      <c r="B26" s="57" t="s">
        <v>15</v>
      </c>
      <c r="C26" s="27" t="s">
        <v>5</v>
      </c>
      <c r="D26" s="28" t="s">
        <v>7</v>
      </c>
      <c r="E26" s="29">
        <v>1</v>
      </c>
      <c r="F26" s="3"/>
      <c r="G26" s="3"/>
      <c r="H26" s="3"/>
      <c r="I26" s="45"/>
      <c r="J26" s="53"/>
      <c r="K26" s="47"/>
    </row>
    <row r="27" spans="1:11" s="9" customFormat="1" ht="15.75" x14ac:dyDescent="0.25">
      <c r="A27" s="49"/>
      <c r="B27" s="58"/>
      <c r="C27" s="4"/>
      <c r="D27" s="5" t="s">
        <v>4</v>
      </c>
      <c r="E27" s="6">
        <f>SUM(E26:E26)</f>
        <v>1</v>
      </c>
      <c r="F27" s="7"/>
      <c r="G27" s="37"/>
      <c r="H27" s="8"/>
      <c r="I27" s="45"/>
      <c r="J27" s="53"/>
      <c r="K27" s="47"/>
    </row>
    <row r="28" spans="1:11" s="9" customFormat="1" ht="15.75" x14ac:dyDescent="0.25">
      <c r="A28" s="49"/>
      <c r="B28" s="56" t="s">
        <v>16</v>
      </c>
      <c r="C28" s="27" t="s">
        <v>5</v>
      </c>
      <c r="D28" s="28" t="s">
        <v>7</v>
      </c>
      <c r="E28" s="29">
        <v>3</v>
      </c>
      <c r="F28" s="3"/>
      <c r="G28" s="3"/>
      <c r="H28" s="3"/>
      <c r="I28" s="45"/>
      <c r="J28" s="53"/>
      <c r="K28" s="47"/>
    </row>
    <row r="29" spans="1:11" s="9" customFormat="1" ht="15.75" x14ac:dyDescent="0.25">
      <c r="A29" s="49"/>
      <c r="B29" s="51"/>
      <c r="C29" s="27" t="s">
        <v>5</v>
      </c>
      <c r="D29" s="28" t="s">
        <v>6</v>
      </c>
      <c r="E29" s="29">
        <v>2</v>
      </c>
      <c r="F29" s="3"/>
      <c r="G29" s="3"/>
      <c r="H29" s="3"/>
      <c r="I29" s="45"/>
      <c r="J29" s="53"/>
      <c r="K29" s="47"/>
    </row>
    <row r="30" spans="1:11" s="9" customFormat="1" ht="15.75" x14ac:dyDescent="0.25">
      <c r="A30" s="49"/>
      <c r="B30" s="52"/>
      <c r="C30" s="4"/>
      <c r="D30" s="5" t="s">
        <v>4</v>
      </c>
      <c r="E30" s="6">
        <f>SUM(E28:E29)</f>
        <v>5</v>
      </c>
      <c r="F30" s="7"/>
      <c r="G30" s="37"/>
      <c r="H30" s="8"/>
      <c r="I30" s="45"/>
      <c r="J30" s="53"/>
      <c r="K30" s="47"/>
    </row>
    <row r="31" spans="1:11" s="9" customFormat="1" ht="15.75" x14ac:dyDescent="0.25">
      <c r="A31" s="49"/>
      <c r="B31" s="51" t="s">
        <v>18</v>
      </c>
      <c r="C31" s="27" t="s">
        <v>5</v>
      </c>
      <c r="D31" s="28" t="s">
        <v>6</v>
      </c>
      <c r="E31" s="30">
        <v>1</v>
      </c>
      <c r="F31" s="3"/>
      <c r="G31" s="3"/>
      <c r="H31" s="3"/>
      <c r="I31" s="45"/>
      <c r="J31" s="53"/>
      <c r="K31" s="47"/>
    </row>
    <row r="32" spans="1:11" s="9" customFormat="1" ht="15.75" x14ac:dyDescent="0.25">
      <c r="A32" s="49"/>
      <c r="B32" s="52"/>
      <c r="C32" s="4"/>
      <c r="D32" s="5" t="s">
        <v>4</v>
      </c>
      <c r="E32" s="6">
        <f>SUM(E31:E31)</f>
        <v>1</v>
      </c>
      <c r="F32" s="7"/>
      <c r="G32" s="37"/>
      <c r="H32" s="8"/>
      <c r="I32" s="45"/>
      <c r="J32" s="53"/>
      <c r="K32" s="47"/>
    </row>
    <row r="33" spans="1:11" s="9" customFormat="1" ht="15.75" x14ac:dyDescent="0.25">
      <c r="A33" s="49"/>
      <c r="B33" s="56" t="s">
        <v>19</v>
      </c>
      <c r="C33" s="27" t="s">
        <v>5</v>
      </c>
      <c r="D33" s="28" t="s">
        <v>9</v>
      </c>
      <c r="E33" s="29">
        <v>1</v>
      </c>
      <c r="F33" s="13"/>
      <c r="G33" s="3"/>
      <c r="H33" s="3"/>
      <c r="I33" s="45"/>
      <c r="J33" s="53"/>
      <c r="K33" s="47"/>
    </row>
    <row r="34" spans="1:11" s="9" customFormat="1" ht="15.75" x14ac:dyDescent="0.25">
      <c r="A34" s="49"/>
      <c r="B34" s="51"/>
      <c r="C34" s="27" t="s">
        <v>5</v>
      </c>
      <c r="D34" s="28" t="s">
        <v>7</v>
      </c>
      <c r="E34" s="29">
        <v>3</v>
      </c>
      <c r="F34" s="3"/>
      <c r="G34" s="3"/>
      <c r="H34" s="3"/>
      <c r="I34" s="45"/>
      <c r="J34" s="53"/>
      <c r="K34" s="47"/>
    </row>
    <row r="35" spans="1:11" s="9" customFormat="1" ht="15.75" x14ac:dyDescent="0.25">
      <c r="A35" s="49"/>
      <c r="B35" s="51"/>
      <c r="C35" s="27" t="s">
        <v>5</v>
      </c>
      <c r="D35" s="28" t="s">
        <v>6</v>
      </c>
      <c r="E35" s="30">
        <v>1</v>
      </c>
      <c r="F35" s="3"/>
      <c r="G35" s="3"/>
      <c r="H35" s="3"/>
      <c r="I35" s="45"/>
      <c r="J35" s="53"/>
      <c r="K35" s="47"/>
    </row>
    <row r="36" spans="1:11" s="9" customFormat="1" ht="15.75" x14ac:dyDescent="0.25">
      <c r="A36" s="49"/>
      <c r="B36" s="52"/>
      <c r="C36" s="4"/>
      <c r="D36" s="5" t="s">
        <v>4</v>
      </c>
      <c r="E36" s="6">
        <f>SUM(E33:E35)</f>
        <v>5</v>
      </c>
      <c r="F36" s="7"/>
      <c r="G36" s="37"/>
      <c r="H36" s="8"/>
      <c r="I36" s="46"/>
      <c r="J36" s="55"/>
      <c r="K36" s="47"/>
    </row>
    <row r="37" spans="1:11" s="9" customFormat="1" ht="15.75" x14ac:dyDescent="0.25">
      <c r="A37" s="50"/>
      <c r="B37" s="38"/>
      <c r="C37" s="39"/>
      <c r="D37" s="40" t="s">
        <v>40</v>
      </c>
      <c r="E37" s="41">
        <f>E36+E32+E30+E27+E25+E23+E18+E14+E11+E8+E5</f>
        <v>324</v>
      </c>
      <c r="F37" s="42"/>
      <c r="G37" s="42"/>
      <c r="H37" s="43"/>
      <c r="I37" s="12"/>
      <c r="J37" s="25"/>
      <c r="K37" s="25"/>
    </row>
  </sheetData>
  <autoFilter ref="B2:H197" xr:uid="{00000000-0009-0000-0000-000000000000}"/>
  <mergeCells count="15">
    <mergeCell ref="B24:B25"/>
    <mergeCell ref="B26:B27"/>
    <mergeCell ref="B28:B30"/>
    <mergeCell ref="B31:B32"/>
    <mergeCell ref="B33:B36"/>
    <mergeCell ref="A3:A37"/>
    <mergeCell ref="B3:B5"/>
    <mergeCell ref="I3:I36"/>
    <mergeCell ref="J3:J36"/>
    <mergeCell ref="K3:K36"/>
    <mergeCell ref="B6:B8"/>
    <mergeCell ref="B9:B11"/>
    <mergeCell ref="B12:B14"/>
    <mergeCell ref="B15:B18"/>
    <mergeCell ref="B19:B23"/>
  </mergeCells>
  <conditionalFormatting sqref="B1:B2">
    <cfRule type="duplicateValues" dxfId="17" priority="1"/>
    <cfRule type="duplicateValues" dxfId="16" priority="2"/>
  </conditionalFormatting>
  <conditionalFormatting sqref="B3:B5">
    <cfRule type="duplicateValues" dxfId="15" priority="3"/>
    <cfRule type="duplicateValues" dxfId="14" priority="4"/>
  </conditionalFormatting>
  <conditionalFormatting sqref="B6:B8">
    <cfRule type="duplicateValues" dxfId="13" priority="5"/>
    <cfRule type="duplicateValues" dxfId="12" priority="6"/>
  </conditionalFormatting>
  <conditionalFormatting sqref="B9:B14">
    <cfRule type="duplicateValues" dxfId="11" priority="17"/>
    <cfRule type="duplicateValues" dxfId="10" priority="18"/>
  </conditionalFormatting>
  <conditionalFormatting sqref="B15:B18">
    <cfRule type="duplicateValues" dxfId="9" priority="7"/>
    <cfRule type="duplicateValues" dxfId="8" priority="8"/>
  </conditionalFormatting>
  <conditionalFormatting sqref="B19:B23">
    <cfRule type="duplicateValues" dxfId="7" priority="9"/>
    <cfRule type="duplicateValues" dxfId="6" priority="10"/>
  </conditionalFormatting>
  <conditionalFormatting sqref="B24:B25">
    <cfRule type="duplicateValues" dxfId="5" priority="15"/>
    <cfRule type="duplicateValues" dxfId="4" priority="16"/>
  </conditionalFormatting>
  <conditionalFormatting sqref="B31:B32">
    <cfRule type="duplicateValues" dxfId="3" priority="11"/>
    <cfRule type="duplicateValues" dxfId="2" priority="12"/>
  </conditionalFormatting>
  <conditionalFormatting sqref="B33:B37 B26:B30">
    <cfRule type="duplicateValues" dxfId="1" priority="13"/>
    <cfRule type="duplicateValues" dxfId="0" priority="14"/>
  </conditionalFormatting>
  <pageMargins left="0.7" right="0.7" top="0.75" bottom="0.75" header="0.3" footer="0.3"/>
  <pageSetup paperSize="9" scale="7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4:T20"/>
  <sheetViews>
    <sheetView workbookViewId="0">
      <selection activeCell="K27" sqref="K27"/>
    </sheetView>
  </sheetViews>
  <sheetFormatPr defaultRowHeight="15" x14ac:dyDescent="0.25"/>
  <cols>
    <col min="5" max="5" width="11.5703125" bestFit="1" customWidth="1"/>
  </cols>
  <sheetData>
    <row r="4" spans="3:20" x14ac:dyDescent="0.25">
      <c r="C4" s="14"/>
      <c r="D4" s="60"/>
      <c r="E4" s="60"/>
      <c r="F4" s="60"/>
      <c r="G4" s="60"/>
      <c r="H4" s="14"/>
    </row>
    <row r="5" spans="3:20" x14ac:dyDescent="0.25">
      <c r="C5" s="14"/>
      <c r="D5" s="60" t="s">
        <v>29</v>
      </c>
      <c r="E5" s="60"/>
      <c r="F5" s="60"/>
      <c r="G5" s="60"/>
      <c r="H5" s="60"/>
      <c r="O5" s="60"/>
      <c r="P5" s="60"/>
      <c r="Q5" s="60"/>
      <c r="R5" s="60"/>
      <c r="S5" s="60"/>
      <c r="T5" s="14"/>
    </row>
    <row r="6" spans="3:20" x14ac:dyDescent="0.25">
      <c r="C6" s="14"/>
      <c r="D6" s="60" t="s">
        <v>30</v>
      </c>
      <c r="E6" s="60"/>
      <c r="F6" s="60"/>
      <c r="G6" s="60"/>
      <c r="H6" s="60"/>
      <c r="O6" s="60"/>
      <c r="P6" s="60"/>
      <c r="Q6" s="60"/>
      <c r="R6" s="60"/>
      <c r="S6" s="60"/>
      <c r="T6" s="14"/>
    </row>
    <row r="7" spans="3:20" x14ac:dyDescent="0.25">
      <c r="C7" s="14"/>
      <c r="D7" s="15"/>
      <c r="E7" s="15"/>
      <c r="F7" s="15"/>
      <c r="G7" s="15"/>
      <c r="H7" s="15"/>
      <c r="O7" s="15"/>
      <c r="P7" s="15"/>
      <c r="Q7" s="15"/>
      <c r="R7" s="15"/>
      <c r="S7" s="15"/>
      <c r="T7" s="14"/>
    </row>
    <row r="8" spans="3:20" x14ac:dyDescent="0.25">
      <c r="D8" s="60" t="s">
        <v>38</v>
      </c>
      <c r="E8" s="60"/>
      <c r="F8" s="60"/>
      <c r="G8" s="60"/>
      <c r="H8" s="60"/>
      <c r="O8" s="60"/>
      <c r="P8" s="60"/>
      <c r="Q8" s="60"/>
      <c r="R8" s="60"/>
      <c r="S8" s="60"/>
      <c r="T8" s="14"/>
    </row>
    <row r="12" spans="3:20" ht="15" customHeight="1" x14ac:dyDescent="0.25">
      <c r="C12" s="59" t="s">
        <v>23</v>
      </c>
      <c r="D12" s="59" t="s">
        <v>35</v>
      </c>
      <c r="E12" s="59"/>
      <c r="F12" s="59"/>
      <c r="G12" s="59"/>
      <c r="H12" s="59" t="s">
        <v>31</v>
      </c>
    </row>
    <row r="13" spans="3:20" ht="45" customHeight="1" x14ac:dyDescent="0.25">
      <c r="C13" s="59"/>
      <c r="D13" s="16" t="s">
        <v>25</v>
      </c>
      <c r="E13" s="16" t="s">
        <v>26</v>
      </c>
      <c r="F13" s="16" t="s">
        <v>27</v>
      </c>
      <c r="G13" s="16" t="s">
        <v>28</v>
      </c>
      <c r="H13" s="59"/>
    </row>
    <row r="14" spans="3:20" ht="15" customHeight="1" x14ac:dyDescent="0.25">
      <c r="C14" s="18" t="s">
        <v>39</v>
      </c>
      <c r="D14" s="17">
        <v>24</v>
      </c>
      <c r="E14" s="17">
        <v>100</v>
      </c>
      <c r="F14" s="17">
        <v>100</v>
      </c>
      <c r="G14" s="17">
        <v>100</v>
      </c>
      <c r="H14" s="22">
        <v>324</v>
      </c>
    </row>
    <row r="15" spans="3:20" ht="15" customHeight="1" x14ac:dyDescent="0.25">
      <c r="C15" s="19"/>
      <c r="D15" s="19"/>
      <c r="E15" s="19"/>
      <c r="F15" s="19"/>
      <c r="G15" s="14"/>
      <c r="H15" s="14"/>
    </row>
    <row r="17" spans="3:7" ht="15" customHeight="1" x14ac:dyDescent="0.25">
      <c r="C17" s="19" t="s">
        <v>32</v>
      </c>
      <c r="D17" s="19"/>
      <c r="E17" s="19"/>
      <c r="F17" s="19" t="s">
        <v>33</v>
      </c>
      <c r="G17" s="20"/>
    </row>
    <row r="18" spans="3:7" ht="15" customHeight="1" x14ac:dyDescent="0.25">
      <c r="C18" s="14"/>
      <c r="D18" s="21"/>
      <c r="E18" s="19"/>
      <c r="F18" s="14"/>
      <c r="G18" s="14"/>
    </row>
    <row r="19" spans="3:7" ht="15" customHeight="1" x14ac:dyDescent="0.25">
      <c r="C19" s="14"/>
      <c r="D19" s="21"/>
      <c r="E19" s="19"/>
      <c r="F19" s="14"/>
      <c r="G19" s="14"/>
    </row>
    <row r="20" spans="3:7" ht="15" customHeight="1" x14ac:dyDescent="0.25">
      <c r="C20" s="19" t="s">
        <v>34</v>
      </c>
      <c r="D20" s="19"/>
      <c r="E20" s="19"/>
      <c r="F20" s="19"/>
      <c r="G20" s="14"/>
    </row>
  </sheetData>
  <mergeCells count="10">
    <mergeCell ref="H12:H13"/>
    <mergeCell ref="D4:G4"/>
    <mergeCell ref="C12:C13"/>
    <mergeCell ref="D12:G12"/>
    <mergeCell ref="O5:S5"/>
    <mergeCell ref="O6:S6"/>
    <mergeCell ref="O8:S8"/>
    <mergeCell ref="D5:H5"/>
    <mergeCell ref="D6:H6"/>
    <mergeCell ref="D8:H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2026-01-19T10:47:21Z</cp:lastPrinted>
  <dcterms:created xsi:type="dcterms:W3CDTF">2019-10-11T07:43:52Z</dcterms:created>
  <dcterms:modified xsi:type="dcterms:W3CDTF">2026-01-22T07:48:19Z</dcterms:modified>
</cp:coreProperties>
</file>