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Прил.1!$B$2:$M$102</definedName>
    <definedName name="_xlnm._FilterDatabase" localSheetId="1" hidden="1">Прил.2!$B$2:$K$102</definedName>
  </definedNames>
  <calcPr calcId="162913"/>
</workbook>
</file>

<file path=xl/calcChain.xml><?xml version="1.0" encoding="utf-8"?>
<calcChain xmlns="http://schemas.openxmlformats.org/spreadsheetml/2006/main">
  <c r="H99" i="13" l="1"/>
  <c r="H95" i="13"/>
  <c r="H94" i="13"/>
  <c r="H93" i="13"/>
  <c r="H89" i="13"/>
  <c r="H88" i="13"/>
  <c r="H87" i="13"/>
  <c r="H85" i="13"/>
  <c r="H83" i="13"/>
  <c r="H79" i="13"/>
  <c r="H78" i="13"/>
  <c r="H77" i="13"/>
  <c r="H73" i="13"/>
  <c r="H72" i="13"/>
  <c r="H71" i="13"/>
  <c r="H69" i="13"/>
  <c r="H67" i="13"/>
  <c r="H63" i="13"/>
  <c r="H62" i="13"/>
  <c r="H61" i="13"/>
  <c r="H57" i="13"/>
  <c r="H56" i="13"/>
  <c r="H55" i="13"/>
  <c r="H53" i="13"/>
  <c r="H51" i="13"/>
  <c r="H47" i="13"/>
  <c r="H46" i="13"/>
  <c r="H45" i="13"/>
  <c r="H43" i="13"/>
  <c r="H35" i="13"/>
  <c r="H30" i="13"/>
  <c r="H29" i="13"/>
  <c r="H28" i="13"/>
  <c r="H23" i="13"/>
  <c r="H22" i="13"/>
  <c r="H16" i="13"/>
  <c r="H11" i="13"/>
  <c r="H10" i="13"/>
  <c r="H9" i="13"/>
  <c r="H4" i="13"/>
  <c r="H3" i="13"/>
  <c r="J98" i="13"/>
  <c r="J97" i="13"/>
  <c r="J96" i="13"/>
  <c r="J92" i="13"/>
  <c r="J91" i="13"/>
  <c r="J90" i="13"/>
  <c r="J82" i="13"/>
  <c r="J81" i="13"/>
  <c r="J80" i="13"/>
  <c r="J76" i="13"/>
  <c r="J75" i="13"/>
  <c r="J74" i="13"/>
  <c r="J66" i="13"/>
  <c r="J65" i="13"/>
  <c r="J64" i="13"/>
  <c r="J60" i="13"/>
  <c r="J59" i="13"/>
  <c r="J58" i="13"/>
  <c r="J50" i="13"/>
  <c r="J49" i="13"/>
  <c r="J48" i="13"/>
  <c r="J41" i="13"/>
  <c r="J40" i="13"/>
  <c r="J39" i="13"/>
  <c r="J38" i="13"/>
  <c r="J37" i="13"/>
  <c r="J36" i="13"/>
  <c r="J34" i="13"/>
  <c r="J33" i="13"/>
  <c r="J32" i="13"/>
  <c r="J31" i="13"/>
  <c r="J27" i="13"/>
  <c r="J26" i="13"/>
  <c r="J25" i="13"/>
  <c r="J24" i="13"/>
  <c r="J20" i="13"/>
  <c r="J19" i="13"/>
  <c r="J18" i="13"/>
  <c r="J17" i="13"/>
  <c r="J15" i="13"/>
  <c r="J14" i="13"/>
  <c r="J13" i="13"/>
  <c r="J12" i="13"/>
  <c r="J8" i="13"/>
  <c r="J7" i="13"/>
  <c r="J6" i="13"/>
  <c r="J5" i="13"/>
  <c r="F100" i="15" l="1"/>
  <c r="E100" i="15"/>
  <c r="E101" i="15" s="1"/>
  <c r="F84" i="15"/>
  <c r="F101" i="15" s="1"/>
  <c r="E84" i="15"/>
  <c r="F68" i="15"/>
  <c r="E68" i="15"/>
  <c r="F52" i="15"/>
  <c r="E52" i="15"/>
  <c r="F42" i="15"/>
  <c r="E42" i="15"/>
  <c r="F21" i="15"/>
  <c r="E21" i="15"/>
  <c r="P101" i="13" l="1"/>
  <c r="F100" i="13" l="1"/>
  <c r="E100" i="13"/>
  <c r="K99" i="13"/>
  <c r="M99" i="13" s="1"/>
  <c r="L98" i="13"/>
  <c r="M98" i="13" s="1"/>
  <c r="L97" i="13"/>
  <c r="M97" i="13" s="1"/>
  <c r="L96" i="13"/>
  <c r="M96" i="13" s="1"/>
  <c r="K95" i="13"/>
  <c r="M95" i="13" s="1"/>
  <c r="K94" i="13"/>
  <c r="M94" i="13" s="1"/>
  <c r="K93" i="13"/>
  <c r="M93" i="13" s="1"/>
  <c r="L92" i="13"/>
  <c r="M92" i="13" s="1"/>
  <c r="L91" i="13"/>
  <c r="M91" i="13" s="1"/>
  <c r="L90" i="13"/>
  <c r="M90" i="13" s="1"/>
  <c r="K89" i="13"/>
  <c r="M89" i="13" s="1"/>
  <c r="K88" i="13"/>
  <c r="M88" i="13" s="1"/>
  <c r="K87" i="13"/>
  <c r="M87" i="13" s="1"/>
  <c r="K86" i="13"/>
  <c r="M86" i="13" s="1"/>
  <c r="K85" i="13"/>
  <c r="M85" i="13" s="1"/>
  <c r="F84" i="13"/>
  <c r="E84" i="13"/>
  <c r="K83" i="13"/>
  <c r="M83" i="13" s="1"/>
  <c r="L82" i="13"/>
  <c r="M82" i="13" s="1"/>
  <c r="L81" i="13"/>
  <c r="M81" i="13" s="1"/>
  <c r="L80" i="13"/>
  <c r="M80" i="13" s="1"/>
  <c r="K79" i="13"/>
  <c r="M79" i="13" s="1"/>
  <c r="K78" i="13"/>
  <c r="M78" i="13" s="1"/>
  <c r="K77" i="13"/>
  <c r="M77" i="13" s="1"/>
  <c r="L76" i="13"/>
  <c r="M76" i="13" s="1"/>
  <c r="L75" i="13"/>
  <c r="M75" i="13" s="1"/>
  <c r="L74" i="13"/>
  <c r="M74" i="13" s="1"/>
  <c r="K73" i="13"/>
  <c r="M73" i="13" s="1"/>
  <c r="K72" i="13"/>
  <c r="M72" i="13" s="1"/>
  <c r="K71" i="13"/>
  <c r="M71" i="13" s="1"/>
  <c r="K70" i="13"/>
  <c r="M70" i="13" s="1"/>
  <c r="K69" i="13"/>
  <c r="M69" i="13" s="1"/>
  <c r="F68" i="13"/>
  <c r="E68" i="13"/>
  <c r="K67" i="13"/>
  <c r="M67" i="13" s="1"/>
  <c r="L66" i="13"/>
  <c r="M66" i="13" s="1"/>
  <c r="L65" i="13"/>
  <c r="M65" i="13" s="1"/>
  <c r="L64" i="13"/>
  <c r="M64" i="13" s="1"/>
  <c r="K63" i="13"/>
  <c r="M63" i="13" s="1"/>
  <c r="K62" i="13"/>
  <c r="M62" i="13" s="1"/>
  <c r="K61" i="13"/>
  <c r="M61" i="13" s="1"/>
  <c r="L60" i="13"/>
  <c r="M60" i="13" s="1"/>
  <c r="L59" i="13"/>
  <c r="M59" i="13" s="1"/>
  <c r="L58" i="13"/>
  <c r="M58" i="13" s="1"/>
  <c r="K57" i="13"/>
  <c r="M57" i="13" s="1"/>
  <c r="K56" i="13"/>
  <c r="M56" i="13" s="1"/>
  <c r="K55" i="13"/>
  <c r="M55" i="13" s="1"/>
  <c r="K54" i="13"/>
  <c r="M54" i="13" s="1"/>
  <c r="K53" i="13"/>
  <c r="M53" i="13" s="1"/>
  <c r="K43" i="13"/>
  <c r="M43" i="13" s="1"/>
  <c r="K44" i="13"/>
  <c r="M44" i="13" s="1"/>
  <c r="K45" i="13"/>
  <c r="M45" i="13" s="1"/>
  <c r="K46" i="13"/>
  <c r="M46" i="13" s="1"/>
  <c r="K47" i="13"/>
  <c r="M47" i="13" s="1"/>
  <c r="L48" i="13"/>
  <c r="M48" i="13" s="1"/>
  <c r="L49" i="13"/>
  <c r="M49" i="13" s="1"/>
  <c r="L50" i="13"/>
  <c r="M50" i="13" s="1"/>
  <c r="K51" i="13"/>
  <c r="M51" i="13" s="1"/>
  <c r="E52" i="13"/>
  <c r="F52" i="13"/>
  <c r="K3" i="13"/>
  <c r="M3" i="13" s="1"/>
  <c r="K4" i="13"/>
  <c r="M4" i="13" s="1"/>
  <c r="L5" i="13"/>
  <c r="M5" i="13" s="1"/>
  <c r="L6" i="13"/>
  <c r="M6" i="13" s="1"/>
  <c r="L7" i="13"/>
  <c r="M7" i="13" s="1"/>
  <c r="L8" i="13"/>
  <c r="M8" i="13" s="1"/>
  <c r="K9" i="13"/>
  <c r="M9" i="13" s="1"/>
  <c r="K10" i="13"/>
  <c r="M10" i="13" s="1"/>
  <c r="K11" i="13"/>
  <c r="M11" i="13" s="1"/>
  <c r="L12" i="13"/>
  <c r="M12" i="13" s="1"/>
  <c r="L13" i="13"/>
  <c r="M13" i="13" s="1"/>
  <c r="L14" i="13"/>
  <c r="M14" i="13" s="1"/>
  <c r="L15" i="13"/>
  <c r="M15" i="13" s="1"/>
  <c r="K16" i="13"/>
  <c r="M16" i="13" s="1"/>
  <c r="L17" i="13"/>
  <c r="M17" i="13" s="1"/>
  <c r="L18" i="13"/>
  <c r="M18" i="13" s="1"/>
  <c r="L19" i="13"/>
  <c r="M19" i="13" s="1"/>
  <c r="L20" i="13"/>
  <c r="M20" i="13" s="1"/>
  <c r="E21" i="13"/>
  <c r="F21" i="13"/>
  <c r="K22" i="13"/>
  <c r="M22" i="13" s="1"/>
  <c r="K23" i="13"/>
  <c r="M23" i="13" s="1"/>
  <c r="L24" i="13"/>
  <c r="M24" i="13" s="1"/>
  <c r="L25" i="13"/>
  <c r="M25" i="13" s="1"/>
  <c r="L26" i="13"/>
  <c r="M26" i="13" s="1"/>
  <c r="L27" i="13"/>
  <c r="M27" i="13" s="1"/>
  <c r="K28" i="13"/>
  <c r="M28" i="13" s="1"/>
  <c r="K29" i="13"/>
  <c r="M29" i="13" s="1"/>
  <c r="K30" i="13"/>
  <c r="M30" i="13" s="1"/>
  <c r="L31" i="13"/>
  <c r="M31" i="13" s="1"/>
  <c r="L32" i="13"/>
  <c r="M32" i="13" s="1"/>
  <c r="L33" i="13"/>
  <c r="M33" i="13" s="1"/>
  <c r="L34" i="13"/>
  <c r="M34" i="13" s="1"/>
  <c r="K35" i="13"/>
  <c r="M35" i="13" s="1"/>
  <c r="L36" i="13"/>
  <c r="M36" i="13" s="1"/>
  <c r="L37" i="13"/>
  <c r="M37" i="13" s="1"/>
  <c r="L38" i="13"/>
  <c r="M38" i="13" s="1"/>
  <c r="L39" i="13"/>
  <c r="M39" i="13" s="1"/>
  <c r="L40" i="13"/>
  <c r="M40" i="13" s="1"/>
  <c r="L41" i="13"/>
  <c r="M41" i="13" s="1"/>
  <c r="E42" i="13"/>
  <c r="F42" i="13"/>
  <c r="F101" i="13" l="1"/>
  <c r="E101" i="13"/>
  <c r="M100" i="13"/>
  <c r="M84" i="13"/>
  <c r="M68" i="13"/>
  <c r="M52" i="13"/>
  <c r="M42" i="13"/>
  <c r="M21" i="13"/>
  <c r="M101" i="13" l="1"/>
  <c r="N101" i="13" s="1"/>
</calcChain>
</file>

<file path=xl/sharedStrings.xml><?xml version="1.0" encoding="utf-8"?>
<sst xmlns="http://schemas.openxmlformats.org/spreadsheetml/2006/main" count="445" uniqueCount="59">
  <si>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</si>
  <si>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</si>
  <si>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</si>
  <si>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</si>
  <si>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</si>
  <si>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</si>
  <si>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</si>
  <si>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</si>
  <si>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</si>
  <si>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</si>
  <si>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</si>
  <si>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</si>
  <si>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</si>
  <si>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</si>
  <si>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</si>
  <si>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</si>
  <si>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</si>
  <si>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Цер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</si>
  <si>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</si>
  <si>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</si>
  <si>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</si>
  <si>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</si>
  <si>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</si>
  <si>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</si>
  <si>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Габър</t>
  </si>
  <si>
    <t>Клен</t>
  </si>
  <si>
    <t>Мъждрян</t>
  </si>
  <si>
    <t>402 в</t>
  </si>
  <si>
    <t>402 б</t>
  </si>
  <si>
    <t>168 д</t>
  </si>
  <si>
    <t>287 в</t>
  </si>
  <si>
    <t>287 б</t>
  </si>
  <si>
    <t>289 а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</si>
  <si>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</si>
  <si>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</si>
  <si>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</si>
  <si>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</si>
  <si>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</si>
  <si>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</si>
  <si>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</si>
  <si>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</si>
  <si>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</si>
  <si>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</si>
  <si>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</si>
  <si>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</si>
  <si>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</si>
  <si>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</si>
  <si>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</si>
  <si>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</si>
  <si>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</si>
  <si>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</si>
  <si>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</si>
  <si>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</si>
  <si>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</si>
  <si>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3-22-26</t>
  </si>
  <si>
    <t>Всичко за обект 3-22-26</t>
  </si>
  <si>
    <t>за обект №3-22-26,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</si>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</sst>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2" fontId="2" fillId="0" borderId="2" xfId="1" applyNumberFormat="1" applyFont="1" applyBorder="1"/>
    <xf numFmtId="1" fontId="2" fillId="0" borderId="2" xfId="1" applyNumberFormat="1" applyFont="1" applyBorder="1" applyAlignment="1">
      <alignment horizontal="right"/>
    </xf>
    <xf numFmtId="0" fontId="2" fillId="0" borderId="1" xfId="1" applyFont="1" applyBorder="1" applyAlignment="1">
      <alignment horizontal="right" vertical="top"/>
    </xf>
    <xf numFmtId="1" fontId="2" fillId="0" borderId="1" xfId="1" applyNumberFormat="1" applyFont="1" applyBorder="1" applyAlignment="1">
      <alignment horizontal="right" vertical="top"/>
    </xf>
    <xf numFmtId="0" fontId="2" fillId="0" borderId="1" xfId="0" applyFont="1" applyBorder="1"/>
    <xf numFmtId="0" fontId="2" fillId="0" borderId="2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1" fontId="2" fillId="0" borderId="5" xfId="1" applyNumberFormat="1" applyFont="1" applyBorder="1" applyAlignment="1">
      <alignment horizontal="right" vertical="top"/>
    </xf>
    <xf numFmtId="2" fontId="2" fillId="0" borderId="8" xfId="1" applyNumberFormat="1" applyFont="1" applyBorder="1"/>
    <xf numFmtId="0" fontId="3" fillId="2" borderId="1" xfId="1" applyFont="1" applyFill="1" applyBorder="1" applyAlignment="1">
      <alignment horizontal="right"/>
    </xf>
    <xf numFmtId="0" fontId="4" fillId="2" borderId="1" xfId="0" applyFont="1" applyFill="1" applyBorder="1"/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6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2" fillId="2" borderId="2" xfId="1" applyFont="1" applyFill="1" applyBorder="1"/>
    <xf numFmtId="0" fontId="2" fillId="2" borderId="6" xfId="1" applyFont="1" applyFill="1" applyBorder="1"/>
  </cellXfs>
  <cellStyles count="3">
    <cellStyle name="Запетая 2" xfId="2"/>
    <cellStyle name="Нормален" xfId="0" builtinId="0"/>
    <cellStyle name="Нормален 2" xfId="1"/>
  </cellStyles>
  <dxfs count="2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59</xdr:row>
      <xdr:rowOff>66675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62</xdr:row>
      <xdr:rowOff>66675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75</xdr:row>
      <xdr:rowOff>66675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78</xdr:row>
      <xdr:rowOff>66675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91</xdr:row>
      <xdr:rowOff>66675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94</xdr:row>
      <xdr:rowOff>66675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59</xdr:row>
      <xdr:rowOff>66675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326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62</xdr:row>
      <xdr:rowOff>66675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3868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75</xdr:row>
      <xdr:rowOff>66675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6468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78</xdr:row>
      <xdr:rowOff>66675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91</xdr:row>
      <xdr:rowOff>66675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966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94</xdr:row>
      <xdr:rowOff>66675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20269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topLeftCell="A88" workbookViewId="0">
      <selection activeCell="P101" sqref="P101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13" customFormat="1" ht="15.75" x14ac:dyDescent="0.25">
      <c r="B1" s="22"/>
      <c r="D1" s="13" t="s">
        <v>22</v>
      </c>
    </row>
    <row r="2" spans="1:16" s="13" customFormat="1" ht="126" x14ac:dyDescent="0.25">
      <c r="A2" s="24" t="s">
        <v>33</v>
      </c>
      <c r="B2" s="21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57</v>
      </c>
      <c r="I2" s="2" t="s">
        <v>6</v>
      </c>
      <c r="J2" s="2" t="s">
        <v>58</v>
      </c>
      <c r="K2" s="2" t="s">
        <v>7</v>
      </c>
      <c r="L2" s="2" t="s">
        <v>8</v>
      </c>
      <c r="M2" s="2" t="s">
        <v>9</v>
      </c>
      <c r="N2" s="41" t="s">
        <v>34</v>
      </c>
      <c r="O2" s="41" t="s">
        <v>35</v>
      </c>
      <c r="P2" s="41" t="s">
        <v>36</v>
      </c>
    </row>
    <row r="3" spans="1:16" s="13" customFormat="1" ht="15.75" x14ac:dyDescent="0.25">
      <c r="A3" s="58" t="s">
        <v>54</v>
      </c>
      <c r="B3" s="61" t="s">
        <v>27</v>
      </c>
      <c r="C3" s="30" t="s">
        <v>15</v>
      </c>
      <c r="D3" s="31" t="s">
        <v>19</v>
      </c>
      <c r="E3" s="32">
        <v>32</v>
      </c>
      <c r="F3" s="33"/>
      <c r="G3" s="34">
        <v>164</v>
      </c>
      <c r="H3" s="34">
        <f>G3/1.95583</f>
        <v>83.851868516179835</v>
      </c>
      <c r="I3" s="34"/>
      <c r="J3" s="34"/>
      <c r="K3" s="34">
        <f>E3*G3</f>
        <v>5248</v>
      </c>
      <c r="L3" s="34"/>
      <c r="M3" s="34">
        <f>K3</f>
        <v>5248</v>
      </c>
      <c r="N3" s="59"/>
      <c r="O3" s="59"/>
      <c r="P3" s="59"/>
    </row>
    <row r="4" spans="1:16" s="13" customFormat="1" ht="15.75" x14ac:dyDescent="0.25">
      <c r="A4" s="58"/>
      <c r="B4" s="61"/>
      <c r="C4" s="3" t="s">
        <v>15</v>
      </c>
      <c r="D4" s="4" t="s">
        <v>18</v>
      </c>
      <c r="E4" s="6">
        <v>108</v>
      </c>
      <c r="F4" s="7"/>
      <c r="G4" s="5">
        <v>144</v>
      </c>
      <c r="H4" s="34">
        <f>G4/1.95583</f>
        <v>73.626030892255457</v>
      </c>
      <c r="I4" s="5"/>
      <c r="J4" s="5"/>
      <c r="K4" s="5">
        <f>E4*G4</f>
        <v>15552</v>
      </c>
      <c r="L4" s="5"/>
      <c r="M4" s="5">
        <f>K4</f>
        <v>15552</v>
      </c>
      <c r="N4" s="59"/>
      <c r="O4" s="59"/>
      <c r="P4" s="59"/>
    </row>
    <row r="5" spans="1:16" s="13" customFormat="1" ht="15.75" x14ac:dyDescent="0.25">
      <c r="A5" s="58"/>
      <c r="B5" s="61"/>
      <c r="C5" s="3" t="s">
        <v>15</v>
      </c>
      <c r="D5" s="4" t="s">
        <v>16</v>
      </c>
      <c r="E5" s="6">
        <v>40</v>
      </c>
      <c r="F5" s="7">
        <v>67</v>
      </c>
      <c r="G5" s="5"/>
      <c r="H5" s="5"/>
      <c r="I5" s="5">
        <v>27</v>
      </c>
      <c r="J5" s="5">
        <f>I5/1.95583</f>
        <v>13.804880792297899</v>
      </c>
      <c r="K5" s="5"/>
      <c r="L5" s="5">
        <f>F5*I5</f>
        <v>1809</v>
      </c>
      <c r="M5" s="5">
        <f>L5</f>
        <v>1809</v>
      </c>
      <c r="N5" s="59"/>
      <c r="O5" s="59"/>
      <c r="P5" s="59"/>
    </row>
    <row r="6" spans="1:16" s="13" customFormat="1" ht="15.75" x14ac:dyDescent="0.25">
      <c r="A6" s="58"/>
      <c r="B6" s="61"/>
      <c r="C6" s="3" t="s">
        <v>15</v>
      </c>
      <c r="D6" s="4" t="s">
        <v>10</v>
      </c>
      <c r="E6" s="6">
        <v>22</v>
      </c>
      <c r="F6" s="7">
        <v>37</v>
      </c>
      <c r="G6" s="5"/>
      <c r="H6" s="5"/>
      <c r="I6" s="5">
        <v>27</v>
      </c>
      <c r="J6" s="5">
        <f>I6/1.95583</f>
        <v>13.804880792297899</v>
      </c>
      <c r="K6" s="5"/>
      <c r="L6" s="5">
        <f>F6*I6</f>
        <v>999</v>
      </c>
      <c r="M6" s="5">
        <f>L6</f>
        <v>999</v>
      </c>
      <c r="N6" s="59"/>
      <c r="O6" s="59"/>
      <c r="P6" s="59"/>
    </row>
    <row r="7" spans="1:16" s="13" customFormat="1" ht="15.75" x14ac:dyDescent="0.25">
      <c r="A7" s="58"/>
      <c r="B7" s="61"/>
      <c r="C7" s="3" t="s">
        <v>15</v>
      </c>
      <c r="D7" s="4" t="s">
        <v>11</v>
      </c>
      <c r="E7" s="6">
        <v>400</v>
      </c>
      <c r="F7" s="7">
        <v>667</v>
      </c>
      <c r="G7" s="5"/>
      <c r="H7" s="5"/>
      <c r="I7" s="5">
        <v>27</v>
      </c>
      <c r="J7" s="5">
        <f t="shared" ref="J7:J8" si="0">I7/1.95583</f>
        <v>13.804880792297899</v>
      </c>
      <c r="K7" s="5"/>
      <c r="L7" s="5">
        <f>F7*I7</f>
        <v>18009</v>
      </c>
      <c r="M7" s="5">
        <f>L7</f>
        <v>18009</v>
      </c>
      <c r="N7" s="59"/>
      <c r="O7" s="59"/>
      <c r="P7" s="59"/>
    </row>
    <row r="8" spans="1:16" s="13" customFormat="1" ht="15.75" x14ac:dyDescent="0.25">
      <c r="A8" s="58"/>
      <c r="B8" s="61"/>
      <c r="C8" s="3" t="s">
        <v>15</v>
      </c>
      <c r="D8" s="4" t="s">
        <v>12</v>
      </c>
      <c r="E8" s="6">
        <v>170</v>
      </c>
      <c r="F8" s="7">
        <v>309</v>
      </c>
      <c r="G8" s="5"/>
      <c r="H8" s="5"/>
      <c r="I8" s="5">
        <v>27</v>
      </c>
      <c r="J8" s="5">
        <f t="shared" si="0"/>
        <v>13.804880792297899</v>
      </c>
      <c r="K8" s="5"/>
      <c r="L8" s="5">
        <f>F8*I8</f>
        <v>8343</v>
      </c>
      <c r="M8" s="5">
        <f>L8</f>
        <v>8343</v>
      </c>
      <c r="N8" s="59"/>
      <c r="O8" s="59"/>
      <c r="P8" s="59"/>
    </row>
    <row r="9" spans="1:16" s="13" customFormat="1" ht="15.75" x14ac:dyDescent="0.25">
      <c r="A9" s="58"/>
      <c r="B9" s="61"/>
      <c r="C9" s="3" t="s">
        <v>15</v>
      </c>
      <c r="D9" s="4" t="s">
        <v>13</v>
      </c>
      <c r="E9" s="6">
        <v>20</v>
      </c>
      <c r="F9" s="7"/>
      <c r="G9" s="5">
        <v>89</v>
      </c>
      <c r="H9" s="34">
        <f t="shared" ref="H9:H11" si="1">G9/1.95583</f>
        <v>45.504977426463448</v>
      </c>
      <c r="I9" s="5"/>
      <c r="J9" s="5"/>
      <c r="K9" s="5">
        <f>E9*G9</f>
        <v>1780</v>
      </c>
      <c r="L9" s="5"/>
      <c r="M9" s="5">
        <f>K9</f>
        <v>1780</v>
      </c>
      <c r="N9" s="59"/>
      <c r="O9" s="59"/>
      <c r="P9" s="59"/>
    </row>
    <row r="10" spans="1:16" s="13" customFormat="1" ht="15.75" x14ac:dyDescent="0.25">
      <c r="A10" s="58"/>
      <c r="B10" s="61"/>
      <c r="C10" s="3" t="s">
        <v>17</v>
      </c>
      <c r="D10" s="4" t="s">
        <v>19</v>
      </c>
      <c r="E10" s="6">
        <v>25</v>
      </c>
      <c r="F10" s="7"/>
      <c r="G10" s="23">
        <v>87</v>
      </c>
      <c r="H10" s="34">
        <f t="shared" si="1"/>
        <v>44.482393664071012</v>
      </c>
      <c r="I10" s="5"/>
      <c r="J10" s="5"/>
      <c r="K10" s="5">
        <f>E10*G10</f>
        <v>2175</v>
      </c>
      <c r="L10" s="5"/>
      <c r="M10" s="5">
        <f>K10</f>
        <v>2175</v>
      </c>
      <c r="N10" s="59"/>
      <c r="O10" s="59"/>
      <c r="P10" s="59"/>
    </row>
    <row r="11" spans="1:16" s="13" customFormat="1" ht="15.75" x14ac:dyDescent="0.25">
      <c r="A11" s="58"/>
      <c r="B11" s="61"/>
      <c r="C11" s="3" t="s">
        <v>17</v>
      </c>
      <c r="D11" s="4" t="s">
        <v>18</v>
      </c>
      <c r="E11" s="6">
        <v>23</v>
      </c>
      <c r="F11" s="7"/>
      <c r="G11" s="23">
        <v>87</v>
      </c>
      <c r="H11" s="34">
        <f t="shared" si="1"/>
        <v>44.482393664071012</v>
      </c>
      <c r="K11" s="5">
        <f>E11*G11</f>
        <v>2001</v>
      </c>
      <c r="M11" s="5">
        <f>K11</f>
        <v>2001</v>
      </c>
      <c r="N11" s="59"/>
      <c r="O11" s="59"/>
      <c r="P11" s="59"/>
    </row>
    <row r="12" spans="1:16" s="13" customFormat="1" ht="15.75" x14ac:dyDescent="0.25">
      <c r="A12" s="58"/>
      <c r="B12" s="61"/>
      <c r="C12" s="3" t="s">
        <v>17</v>
      </c>
      <c r="D12" s="4" t="s">
        <v>16</v>
      </c>
      <c r="E12" s="6">
        <v>11</v>
      </c>
      <c r="F12" s="7">
        <v>18</v>
      </c>
      <c r="G12" s="19"/>
      <c r="H12" s="19"/>
      <c r="I12" s="5">
        <v>27</v>
      </c>
      <c r="J12" s="5">
        <f t="shared" ref="J12:J15" si="2">I12/1.95583</f>
        <v>13.804880792297899</v>
      </c>
      <c r="K12" s="5"/>
      <c r="L12" s="5">
        <f>F12*I12</f>
        <v>486</v>
      </c>
      <c r="M12" s="5">
        <f>L12</f>
        <v>486</v>
      </c>
      <c r="N12" s="59"/>
      <c r="O12" s="59"/>
      <c r="P12" s="59"/>
    </row>
    <row r="13" spans="1:16" s="13" customFormat="1" ht="15.75" x14ac:dyDescent="0.25">
      <c r="A13" s="58"/>
      <c r="B13" s="61"/>
      <c r="C13" s="3" t="s">
        <v>17</v>
      </c>
      <c r="D13" s="4" t="s">
        <v>10</v>
      </c>
      <c r="E13" s="6">
        <v>5</v>
      </c>
      <c r="F13" s="7">
        <v>8</v>
      </c>
      <c r="G13" s="19"/>
      <c r="H13" s="19"/>
      <c r="I13" s="5">
        <v>27</v>
      </c>
      <c r="J13" s="5">
        <f t="shared" si="2"/>
        <v>13.804880792297899</v>
      </c>
      <c r="K13" s="5"/>
      <c r="L13" s="5">
        <f>F13*I13</f>
        <v>216</v>
      </c>
      <c r="M13" s="5">
        <f>L13</f>
        <v>216</v>
      </c>
      <c r="N13" s="59"/>
      <c r="O13" s="59"/>
      <c r="P13" s="59"/>
    </row>
    <row r="14" spans="1:16" s="13" customFormat="1" ht="15.75" x14ac:dyDescent="0.25">
      <c r="A14" s="58"/>
      <c r="B14" s="61"/>
      <c r="C14" s="3" t="s">
        <v>17</v>
      </c>
      <c r="D14" s="4" t="s">
        <v>11</v>
      </c>
      <c r="E14" s="6">
        <v>80</v>
      </c>
      <c r="F14" s="7">
        <v>133</v>
      </c>
      <c r="G14" s="19"/>
      <c r="H14" s="19"/>
      <c r="I14" s="5">
        <v>27</v>
      </c>
      <c r="J14" s="5">
        <f t="shared" si="2"/>
        <v>13.804880792297899</v>
      </c>
      <c r="K14" s="5"/>
      <c r="L14" s="5">
        <f>F14*I14</f>
        <v>3591</v>
      </c>
      <c r="M14" s="5">
        <f>L14</f>
        <v>3591</v>
      </c>
      <c r="N14" s="59"/>
      <c r="O14" s="59"/>
      <c r="P14" s="59"/>
    </row>
    <row r="15" spans="1:16" s="13" customFormat="1" ht="15.75" x14ac:dyDescent="0.25">
      <c r="A15" s="58"/>
      <c r="B15" s="61"/>
      <c r="C15" s="3" t="s">
        <v>17</v>
      </c>
      <c r="D15" s="4" t="s">
        <v>12</v>
      </c>
      <c r="E15" s="6">
        <v>31</v>
      </c>
      <c r="F15" s="7">
        <v>56</v>
      </c>
      <c r="G15" s="19"/>
      <c r="H15" s="19"/>
      <c r="I15" s="5">
        <v>27</v>
      </c>
      <c r="J15" s="5">
        <f t="shared" si="2"/>
        <v>13.804880792297899</v>
      </c>
      <c r="K15" s="5"/>
      <c r="L15" s="5">
        <f>F15*I15</f>
        <v>1512</v>
      </c>
      <c r="M15" s="5">
        <f>L15</f>
        <v>1512</v>
      </c>
      <c r="N15" s="59"/>
      <c r="O15" s="59"/>
      <c r="P15" s="59"/>
    </row>
    <row r="16" spans="1:16" s="13" customFormat="1" ht="15.75" x14ac:dyDescent="0.25">
      <c r="A16" s="58"/>
      <c r="B16" s="61"/>
      <c r="C16" s="3" t="s">
        <v>17</v>
      </c>
      <c r="D16" s="4" t="s">
        <v>13</v>
      </c>
      <c r="E16" s="6">
        <v>5</v>
      </c>
      <c r="F16" s="7"/>
      <c r="G16" s="23">
        <v>85</v>
      </c>
      <c r="H16" s="34">
        <f>G16/1.95583</f>
        <v>43.459809901678575</v>
      </c>
      <c r="I16" s="5"/>
      <c r="J16" s="5"/>
      <c r="K16" s="5">
        <f>E16*G16</f>
        <v>425</v>
      </c>
      <c r="L16" s="5"/>
      <c r="M16" s="5">
        <f>K16</f>
        <v>425</v>
      </c>
      <c r="N16" s="59"/>
      <c r="O16" s="59"/>
      <c r="P16" s="59"/>
    </row>
    <row r="17" spans="1:16" s="13" customFormat="1" ht="15.75" x14ac:dyDescent="0.25">
      <c r="A17" s="58"/>
      <c r="B17" s="61"/>
      <c r="C17" s="14" t="s">
        <v>24</v>
      </c>
      <c r="D17" s="4" t="s">
        <v>11</v>
      </c>
      <c r="E17" s="6">
        <v>30</v>
      </c>
      <c r="F17" s="7">
        <v>50</v>
      </c>
      <c r="G17" s="5"/>
      <c r="H17" s="5"/>
      <c r="I17" s="5">
        <v>27</v>
      </c>
      <c r="J17" s="5">
        <f t="shared" ref="J17:J20" si="3">I17/1.95583</f>
        <v>13.804880792297899</v>
      </c>
      <c r="K17" s="15"/>
      <c r="L17" s="5">
        <f>F17*I17</f>
        <v>1350</v>
      </c>
      <c r="M17" s="5">
        <f>L17</f>
        <v>1350</v>
      </c>
      <c r="N17" s="59"/>
      <c r="O17" s="59"/>
      <c r="P17" s="59"/>
    </row>
    <row r="18" spans="1:16" s="13" customFormat="1" ht="15.75" x14ac:dyDescent="0.25">
      <c r="A18" s="58"/>
      <c r="B18" s="61"/>
      <c r="C18" s="14" t="s">
        <v>24</v>
      </c>
      <c r="D18" s="4" t="s">
        <v>12</v>
      </c>
      <c r="E18" s="6">
        <v>10</v>
      </c>
      <c r="F18" s="7">
        <v>18</v>
      </c>
      <c r="G18" s="5"/>
      <c r="H18" s="5"/>
      <c r="I18" s="5">
        <v>27</v>
      </c>
      <c r="J18" s="5">
        <f t="shared" si="3"/>
        <v>13.804880792297899</v>
      </c>
      <c r="K18" s="15"/>
      <c r="L18" s="5">
        <f>F18*I18</f>
        <v>486</v>
      </c>
      <c r="M18" s="5">
        <f>L18</f>
        <v>486</v>
      </c>
      <c r="N18" s="59"/>
      <c r="O18" s="59"/>
      <c r="P18" s="59"/>
    </row>
    <row r="19" spans="1:16" s="13" customFormat="1" ht="15.75" x14ac:dyDescent="0.25">
      <c r="A19" s="58"/>
      <c r="B19" s="61"/>
      <c r="C19" s="14" t="s">
        <v>25</v>
      </c>
      <c r="D19" s="4" t="s">
        <v>11</v>
      </c>
      <c r="E19" s="6">
        <v>4</v>
      </c>
      <c r="F19" s="7">
        <v>7</v>
      </c>
      <c r="G19" s="5"/>
      <c r="H19" s="5"/>
      <c r="I19" s="5">
        <v>27</v>
      </c>
      <c r="J19" s="5">
        <f t="shared" si="3"/>
        <v>13.804880792297899</v>
      </c>
      <c r="K19" s="15"/>
      <c r="L19" s="5">
        <f>F19*I19</f>
        <v>189</v>
      </c>
      <c r="M19" s="5">
        <f>L19</f>
        <v>189</v>
      </c>
      <c r="N19" s="59"/>
      <c r="O19" s="59"/>
      <c r="P19" s="59"/>
    </row>
    <row r="20" spans="1:16" s="13" customFormat="1" ht="15.75" x14ac:dyDescent="0.25">
      <c r="A20" s="58"/>
      <c r="B20" s="61"/>
      <c r="C20" s="14" t="s">
        <v>25</v>
      </c>
      <c r="D20" s="4" t="s">
        <v>12</v>
      </c>
      <c r="E20" s="6">
        <v>2</v>
      </c>
      <c r="F20" s="7">
        <v>4</v>
      </c>
      <c r="G20" s="5"/>
      <c r="H20" s="5"/>
      <c r="I20" s="5">
        <v>27</v>
      </c>
      <c r="J20" s="5">
        <f t="shared" si="3"/>
        <v>13.804880792297899</v>
      </c>
      <c r="K20" s="15"/>
      <c r="L20" s="5">
        <f>F20*I20</f>
        <v>108</v>
      </c>
      <c r="M20" s="5">
        <f>L20</f>
        <v>108</v>
      </c>
      <c r="N20" s="59"/>
      <c r="O20" s="59"/>
      <c r="P20" s="59"/>
    </row>
    <row r="21" spans="1:16" s="13" customFormat="1" ht="15.75" x14ac:dyDescent="0.25">
      <c r="A21" s="58"/>
      <c r="B21" s="62"/>
      <c r="C21" s="8"/>
      <c r="D21" s="9" t="s">
        <v>14</v>
      </c>
      <c r="E21" s="10">
        <f>SUM(E3:E20)</f>
        <v>1018</v>
      </c>
      <c r="F21" s="10">
        <f>SUM(F3:F20)</f>
        <v>1374</v>
      </c>
      <c r="G21" s="11"/>
      <c r="H21" s="11"/>
      <c r="I21" s="11"/>
      <c r="J21" s="79"/>
      <c r="K21" s="12"/>
      <c r="L21" s="12"/>
      <c r="M21" s="12">
        <f>SUM(M3:M20)</f>
        <v>64279</v>
      </c>
      <c r="N21" s="59"/>
      <c r="O21" s="59"/>
      <c r="P21" s="59"/>
    </row>
    <row r="22" spans="1:16" s="13" customFormat="1" ht="15.75" x14ac:dyDescent="0.25">
      <c r="A22" s="58"/>
      <c r="B22" s="61" t="s">
        <v>28</v>
      </c>
      <c r="C22" s="3" t="s">
        <v>15</v>
      </c>
      <c r="D22" s="4" t="s">
        <v>19</v>
      </c>
      <c r="E22" s="6">
        <v>11</v>
      </c>
      <c r="F22" s="7"/>
      <c r="G22" s="5">
        <v>164</v>
      </c>
      <c r="H22" s="34">
        <f t="shared" ref="H22:H23" si="4">G22/1.95583</f>
        <v>83.851868516179835</v>
      </c>
      <c r="I22" s="5"/>
      <c r="J22" s="5"/>
      <c r="K22" s="5">
        <f>E22*G22</f>
        <v>1804</v>
      </c>
      <c r="L22" s="5"/>
      <c r="M22" s="5">
        <f>K22</f>
        <v>1804</v>
      </c>
      <c r="N22" s="59"/>
      <c r="O22" s="59"/>
      <c r="P22" s="59"/>
    </row>
    <row r="23" spans="1:16" s="13" customFormat="1" ht="15.75" x14ac:dyDescent="0.25">
      <c r="A23" s="58"/>
      <c r="B23" s="61"/>
      <c r="C23" s="3" t="s">
        <v>15</v>
      </c>
      <c r="D23" s="4" t="s">
        <v>18</v>
      </c>
      <c r="E23" s="6">
        <v>66</v>
      </c>
      <c r="F23" s="7"/>
      <c r="G23" s="5">
        <v>144</v>
      </c>
      <c r="H23" s="34">
        <f t="shared" si="4"/>
        <v>73.626030892255457</v>
      </c>
      <c r="I23" s="5"/>
      <c r="J23" s="5"/>
      <c r="K23" s="5">
        <f>E23*G23</f>
        <v>9504</v>
      </c>
      <c r="L23" s="5"/>
      <c r="M23" s="5">
        <f>K23</f>
        <v>9504</v>
      </c>
      <c r="N23" s="59"/>
      <c r="O23" s="59"/>
      <c r="P23" s="59"/>
    </row>
    <row r="24" spans="1:16" s="13" customFormat="1" ht="15.75" x14ac:dyDescent="0.25">
      <c r="A24" s="58"/>
      <c r="B24" s="61"/>
      <c r="C24" s="3" t="s">
        <v>15</v>
      </c>
      <c r="D24" s="4" t="s">
        <v>16</v>
      </c>
      <c r="E24" s="6">
        <v>38</v>
      </c>
      <c r="F24" s="7">
        <v>63</v>
      </c>
      <c r="G24" s="5"/>
      <c r="H24" s="5"/>
      <c r="I24" s="5">
        <v>27</v>
      </c>
      <c r="J24" s="5">
        <f t="shared" ref="J24:J27" si="5">I24/1.95583</f>
        <v>13.804880792297899</v>
      </c>
      <c r="K24" s="5"/>
      <c r="L24" s="5">
        <f>F24*I24</f>
        <v>1701</v>
      </c>
      <c r="M24" s="5">
        <f>L24</f>
        <v>1701</v>
      </c>
      <c r="N24" s="59"/>
      <c r="O24" s="59"/>
      <c r="P24" s="59"/>
    </row>
    <row r="25" spans="1:16" s="13" customFormat="1" ht="15.75" x14ac:dyDescent="0.25">
      <c r="A25" s="58"/>
      <c r="B25" s="61"/>
      <c r="C25" s="3" t="s">
        <v>15</v>
      </c>
      <c r="D25" s="4" t="s">
        <v>10</v>
      </c>
      <c r="E25" s="6">
        <v>10</v>
      </c>
      <c r="F25" s="7">
        <v>17</v>
      </c>
      <c r="G25" s="5"/>
      <c r="H25" s="5"/>
      <c r="I25" s="5">
        <v>27</v>
      </c>
      <c r="J25" s="5">
        <f t="shared" si="5"/>
        <v>13.804880792297899</v>
      </c>
      <c r="K25" s="5"/>
      <c r="L25" s="5">
        <f>F25*I25</f>
        <v>459</v>
      </c>
      <c r="M25" s="5">
        <f>L25</f>
        <v>459</v>
      </c>
      <c r="N25" s="59"/>
      <c r="O25" s="59"/>
      <c r="P25" s="59"/>
    </row>
    <row r="26" spans="1:16" s="13" customFormat="1" ht="15.75" x14ac:dyDescent="0.25">
      <c r="A26" s="58"/>
      <c r="B26" s="61"/>
      <c r="C26" s="3" t="s">
        <v>15</v>
      </c>
      <c r="D26" s="4" t="s">
        <v>11</v>
      </c>
      <c r="E26" s="6">
        <v>180</v>
      </c>
      <c r="F26" s="7">
        <v>300</v>
      </c>
      <c r="G26" s="5"/>
      <c r="H26" s="5"/>
      <c r="I26" s="5">
        <v>27</v>
      </c>
      <c r="J26" s="5">
        <f t="shared" si="5"/>
        <v>13.804880792297899</v>
      </c>
      <c r="K26" s="5"/>
      <c r="L26" s="5">
        <f>F26*I26</f>
        <v>8100</v>
      </c>
      <c r="M26" s="5">
        <f>L26</f>
        <v>8100</v>
      </c>
      <c r="N26" s="59"/>
      <c r="O26" s="59"/>
      <c r="P26" s="59"/>
    </row>
    <row r="27" spans="1:16" s="13" customFormat="1" ht="15.75" x14ac:dyDescent="0.25">
      <c r="A27" s="58"/>
      <c r="B27" s="61"/>
      <c r="C27" s="3" t="s">
        <v>15</v>
      </c>
      <c r="D27" s="4" t="s">
        <v>12</v>
      </c>
      <c r="E27" s="6">
        <v>42</v>
      </c>
      <c r="F27" s="7">
        <v>76</v>
      </c>
      <c r="G27" s="5"/>
      <c r="H27" s="5"/>
      <c r="I27" s="5">
        <v>27</v>
      </c>
      <c r="J27" s="5">
        <f t="shared" si="5"/>
        <v>13.804880792297899</v>
      </c>
      <c r="K27" s="5"/>
      <c r="L27" s="5">
        <f>F27*I27</f>
        <v>2052</v>
      </c>
      <c r="M27" s="5">
        <f>L27</f>
        <v>2052</v>
      </c>
      <c r="N27" s="59"/>
      <c r="O27" s="59"/>
      <c r="P27" s="59"/>
    </row>
    <row r="28" spans="1:16" s="13" customFormat="1" ht="15.75" x14ac:dyDescent="0.25">
      <c r="A28" s="58"/>
      <c r="B28" s="61"/>
      <c r="C28" s="3" t="s">
        <v>15</v>
      </c>
      <c r="D28" s="4" t="s">
        <v>13</v>
      </c>
      <c r="E28" s="6">
        <v>10</v>
      </c>
      <c r="F28" s="7"/>
      <c r="G28" s="5">
        <v>89</v>
      </c>
      <c r="H28" s="34">
        <f t="shared" ref="H28:H30" si="6">G28/1.95583</f>
        <v>45.504977426463448</v>
      </c>
      <c r="I28" s="5"/>
      <c r="J28" s="5"/>
      <c r="K28" s="5">
        <f>E28*G28</f>
        <v>890</v>
      </c>
      <c r="L28" s="5"/>
      <c r="M28" s="5">
        <f>K28</f>
        <v>890</v>
      </c>
      <c r="N28" s="59"/>
      <c r="O28" s="59"/>
      <c r="P28" s="59"/>
    </row>
    <row r="29" spans="1:16" s="13" customFormat="1" ht="15.75" x14ac:dyDescent="0.25">
      <c r="A29" s="58"/>
      <c r="B29" s="61"/>
      <c r="C29" s="3" t="s">
        <v>17</v>
      </c>
      <c r="D29" s="4" t="s">
        <v>19</v>
      </c>
      <c r="E29" s="6">
        <v>6</v>
      </c>
      <c r="F29" s="7"/>
      <c r="G29" s="23">
        <v>87</v>
      </c>
      <c r="H29" s="34">
        <f t="shared" si="6"/>
        <v>44.482393664071012</v>
      </c>
      <c r="I29" s="5"/>
      <c r="J29" s="5"/>
      <c r="K29" s="5">
        <f>E29*G29</f>
        <v>522</v>
      </c>
      <c r="L29" s="5"/>
      <c r="M29" s="5">
        <f>K29</f>
        <v>522</v>
      </c>
      <c r="N29" s="59"/>
      <c r="O29" s="59"/>
      <c r="P29" s="59"/>
    </row>
    <row r="30" spans="1:16" s="13" customFormat="1" ht="15.75" x14ac:dyDescent="0.25">
      <c r="A30" s="58"/>
      <c r="B30" s="61"/>
      <c r="C30" s="3" t="s">
        <v>17</v>
      </c>
      <c r="D30" s="4" t="s">
        <v>18</v>
      </c>
      <c r="E30" s="6">
        <v>33</v>
      </c>
      <c r="F30" s="7"/>
      <c r="G30" s="23">
        <v>87</v>
      </c>
      <c r="H30" s="34">
        <f t="shared" si="6"/>
        <v>44.482393664071012</v>
      </c>
      <c r="K30" s="5">
        <f>E30*G30</f>
        <v>2871</v>
      </c>
      <c r="M30" s="5">
        <f>K30</f>
        <v>2871</v>
      </c>
      <c r="N30" s="59"/>
      <c r="O30" s="59"/>
      <c r="P30" s="59"/>
    </row>
    <row r="31" spans="1:16" s="13" customFormat="1" ht="15.75" x14ac:dyDescent="0.25">
      <c r="A31" s="58"/>
      <c r="B31" s="61"/>
      <c r="C31" s="3" t="s">
        <v>17</v>
      </c>
      <c r="D31" s="4" t="s">
        <v>16</v>
      </c>
      <c r="E31" s="6">
        <v>13</v>
      </c>
      <c r="F31" s="7">
        <v>22</v>
      </c>
      <c r="G31" s="19"/>
      <c r="H31" s="19"/>
      <c r="I31" s="5">
        <v>27</v>
      </c>
      <c r="J31" s="5">
        <f t="shared" ref="J31:J34" si="7">I31/1.95583</f>
        <v>13.804880792297899</v>
      </c>
      <c r="K31" s="5"/>
      <c r="L31" s="5">
        <f>F31*I31</f>
        <v>594</v>
      </c>
      <c r="M31" s="5">
        <f>L31</f>
        <v>594</v>
      </c>
      <c r="N31" s="59"/>
      <c r="O31" s="59"/>
      <c r="P31" s="59"/>
    </row>
    <row r="32" spans="1:16" s="13" customFormat="1" ht="15.75" x14ac:dyDescent="0.25">
      <c r="A32" s="58"/>
      <c r="B32" s="61"/>
      <c r="C32" s="3" t="s">
        <v>17</v>
      </c>
      <c r="D32" s="4" t="s">
        <v>10</v>
      </c>
      <c r="E32" s="6">
        <v>4</v>
      </c>
      <c r="F32" s="7">
        <v>7</v>
      </c>
      <c r="G32" s="19"/>
      <c r="H32" s="19"/>
      <c r="I32" s="5">
        <v>27</v>
      </c>
      <c r="J32" s="5">
        <f t="shared" si="7"/>
        <v>13.804880792297899</v>
      </c>
      <c r="K32" s="5"/>
      <c r="L32" s="5">
        <f>F32*I32</f>
        <v>189</v>
      </c>
      <c r="M32" s="5">
        <f>L32</f>
        <v>189</v>
      </c>
      <c r="N32" s="59"/>
      <c r="O32" s="59"/>
      <c r="P32" s="59"/>
    </row>
    <row r="33" spans="1:16" s="13" customFormat="1" ht="15.75" x14ac:dyDescent="0.25">
      <c r="A33" s="58"/>
      <c r="B33" s="61"/>
      <c r="C33" s="3" t="s">
        <v>17</v>
      </c>
      <c r="D33" s="4" t="s">
        <v>11</v>
      </c>
      <c r="E33" s="6">
        <v>70</v>
      </c>
      <c r="F33" s="7">
        <v>117</v>
      </c>
      <c r="G33" s="19"/>
      <c r="H33" s="19"/>
      <c r="I33" s="5">
        <v>27</v>
      </c>
      <c r="J33" s="5">
        <f t="shared" si="7"/>
        <v>13.804880792297899</v>
      </c>
      <c r="K33" s="5"/>
      <c r="L33" s="5">
        <f>F33*I33</f>
        <v>3159</v>
      </c>
      <c r="M33" s="5">
        <f>L33</f>
        <v>3159</v>
      </c>
      <c r="N33" s="59"/>
      <c r="O33" s="59"/>
      <c r="P33" s="59"/>
    </row>
    <row r="34" spans="1:16" s="13" customFormat="1" ht="15.75" x14ac:dyDescent="0.25">
      <c r="A34" s="58"/>
      <c r="B34" s="61"/>
      <c r="C34" s="3" t="s">
        <v>17</v>
      </c>
      <c r="D34" s="4" t="s">
        <v>12</v>
      </c>
      <c r="E34" s="6">
        <v>17</v>
      </c>
      <c r="F34" s="7">
        <v>31</v>
      </c>
      <c r="G34" s="19"/>
      <c r="H34" s="19"/>
      <c r="I34" s="5">
        <v>27</v>
      </c>
      <c r="J34" s="5">
        <f t="shared" si="7"/>
        <v>13.804880792297899</v>
      </c>
      <c r="K34" s="5"/>
      <c r="L34" s="5">
        <f>F34*I34</f>
        <v>837</v>
      </c>
      <c r="M34" s="5">
        <f>L34</f>
        <v>837</v>
      </c>
      <c r="N34" s="59"/>
      <c r="O34" s="59"/>
      <c r="P34" s="59"/>
    </row>
    <row r="35" spans="1:16" s="13" customFormat="1" ht="15.75" x14ac:dyDescent="0.25">
      <c r="A35" s="58"/>
      <c r="B35" s="61"/>
      <c r="C35" s="3" t="s">
        <v>17</v>
      </c>
      <c r="D35" s="4" t="s">
        <v>13</v>
      </c>
      <c r="E35" s="6">
        <v>2</v>
      </c>
      <c r="F35" s="7"/>
      <c r="G35" s="23">
        <v>85</v>
      </c>
      <c r="H35" s="34">
        <f>G35/1.95583</f>
        <v>43.459809901678575</v>
      </c>
      <c r="I35" s="5"/>
      <c r="J35" s="5"/>
      <c r="K35" s="5">
        <f>E35*G35</f>
        <v>170</v>
      </c>
      <c r="L35" s="5"/>
      <c r="M35" s="5">
        <f>K35</f>
        <v>170</v>
      </c>
      <c r="N35" s="59"/>
      <c r="O35" s="59"/>
      <c r="P35" s="59"/>
    </row>
    <row r="36" spans="1:16" s="13" customFormat="1" ht="15.75" x14ac:dyDescent="0.25">
      <c r="A36" s="58"/>
      <c r="B36" s="61"/>
      <c r="C36" s="14" t="s">
        <v>24</v>
      </c>
      <c r="D36" s="4" t="s">
        <v>11</v>
      </c>
      <c r="E36" s="6">
        <v>5</v>
      </c>
      <c r="F36" s="7">
        <v>8</v>
      </c>
      <c r="G36" s="5"/>
      <c r="H36" s="5"/>
      <c r="I36" s="5">
        <v>27</v>
      </c>
      <c r="J36" s="5">
        <f t="shared" ref="J36:J41" si="8">I36/1.95583</f>
        <v>13.804880792297899</v>
      </c>
      <c r="K36" s="15"/>
      <c r="L36" s="5">
        <f t="shared" ref="L36:L41" si="9">F36*I36</f>
        <v>216</v>
      </c>
      <c r="M36" s="5">
        <f t="shared" ref="M36:M41" si="10">L36</f>
        <v>216</v>
      </c>
      <c r="N36" s="59"/>
      <c r="O36" s="59"/>
      <c r="P36" s="59"/>
    </row>
    <row r="37" spans="1:16" s="13" customFormat="1" ht="15.75" x14ac:dyDescent="0.25">
      <c r="A37" s="58"/>
      <c r="B37" s="61"/>
      <c r="C37" s="14" t="s">
        <v>24</v>
      </c>
      <c r="D37" s="4" t="s">
        <v>12</v>
      </c>
      <c r="E37" s="6">
        <v>4</v>
      </c>
      <c r="F37" s="7">
        <v>7</v>
      </c>
      <c r="G37" s="5"/>
      <c r="H37" s="5"/>
      <c r="I37" s="5">
        <v>27</v>
      </c>
      <c r="J37" s="5">
        <f t="shared" si="8"/>
        <v>13.804880792297899</v>
      </c>
      <c r="K37" s="15"/>
      <c r="L37" s="5">
        <f t="shared" si="9"/>
        <v>189</v>
      </c>
      <c r="M37" s="5">
        <f t="shared" si="10"/>
        <v>189</v>
      </c>
      <c r="N37" s="59"/>
      <c r="O37" s="59"/>
      <c r="P37" s="59"/>
    </row>
    <row r="38" spans="1:16" s="13" customFormat="1" ht="15.75" x14ac:dyDescent="0.25">
      <c r="A38" s="58"/>
      <c r="B38" s="61"/>
      <c r="C38" s="14" t="s">
        <v>25</v>
      </c>
      <c r="D38" s="4" t="s">
        <v>11</v>
      </c>
      <c r="E38" s="6">
        <v>4</v>
      </c>
      <c r="F38" s="7">
        <v>7</v>
      </c>
      <c r="G38" s="5"/>
      <c r="H38" s="5"/>
      <c r="I38" s="5">
        <v>27</v>
      </c>
      <c r="J38" s="5">
        <f t="shared" si="8"/>
        <v>13.804880792297899</v>
      </c>
      <c r="K38" s="15"/>
      <c r="L38" s="5">
        <f t="shared" si="9"/>
        <v>189</v>
      </c>
      <c r="M38" s="5">
        <f t="shared" si="10"/>
        <v>189</v>
      </c>
      <c r="N38" s="59"/>
      <c r="O38" s="59"/>
      <c r="P38" s="59"/>
    </row>
    <row r="39" spans="1:16" s="13" customFormat="1" ht="15.75" x14ac:dyDescent="0.25">
      <c r="A39" s="58"/>
      <c r="B39" s="61"/>
      <c r="C39" s="14" t="s">
        <v>25</v>
      </c>
      <c r="D39" s="4" t="s">
        <v>12</v>
      </c>
      <c r="E39" s="6">
        <v>3</v>
      </c>
      <c r="F39" s="7">
        <v>5</v>
      </c>
      <c r="G39" s="5"/>
      <c r="H39" s="5"/>
      <c r="I39" s="5">
        <v>27</v>
      </c>
      <c r="J39" s="5">
        <f t="shared" si="8"/>
        <v>13.804880792297899</v>
      </c>
      <c r="K39" s="15"/>
      <c r="L39" s="5">
        <f t="shared" si="9"/>
        <v>135</v>
      </c>
      <c r="M39" s="5">
        <f t="shared" si="10"/>
        <v>135</v>
      </c>
      <c r="N39" s="59"/>
      <c r="O39" s="59"/>
      <c r="P39" s="59"/>
    </row>
    <row r="40" spans="1:16" s="13" customFormat="1" ht="15.75" x14ac:dyDescent="0.25">
      <c r="A40" s="58"/>
      <c r="B40" s="61"/>
      <c r="C40" s="14" t="s">
        <v>26</v>
      </c>
      <c r="D40" s="4" t="s">
        <v>11</v>
      </c>
      <c r="E40" s="6">
        <v>4</v>
      </c>
      <c r="F40" s="7">
        <v>7</v>
      </c>
      <c r="G40" s="5"/>
      <c r="H40" s="5"/>
      <c r="I40" s="5">
        <v>27</v>
      </c>
      <c r="J40" s="5">
        <f t="shared" si="8"/>
        <v>13.804880792297899</v>
      </c>
      <c r="K40" s="15"/>
      <c r="L40" s="5">
        <f t="shared" si="9"/>
        <v>189</v>
      </c>
      <c r="M40" s="5">
        <f t="shared" si="10"/>
        <v>189</v>
      </c>
      <c r="N40" s="59"/>
      <c r="O40" s="59"/>
      <c r="P40" s="59"/>
    </row>
    <row r="41" spans="1:16" s="13" customFormat="1" ht="15.75" x14ac:dyDescent="0.25">
      <c r="A41" s="58"/>
      <c r="B41" s="61"/>
      <c r="C41" s="14" t="s">
        <v>26</v>
      </c>
      <c r="D41" s="4" t="s">
        <v>12</v>
      </c>
      <c r="E41" s="6">
        <v>2</v>
      </c>
      <c r="F41" s="7">
        <v>4</v>
      </c>
      <c r="G41" s="5"/>
      <c r="H41" s="5"/>
      <c r="I41" s="5">
        <v>27</v>
      </c>
      <c r="J41" s="5">
        <f t="shared" si="8"/>
        <v>13.804880792297899</v>
      </c>
      <c r="K41" s="15"/>
      <c r="L41" s="5">
        <f t="shared" si="9"/>
        <v>108</v>
      </c>
      <c r="M41" s="5">
        <f t="shared" si="10"/>
        <v>108</v>
      </c>
      <c r="N41" s="59"/>
      <c r="O41" s="59"/>
      <c r="P41" s="59"/>
    </row>
    <row r="42" spans="1:16" s="13" customFormat="1" ht="15.75" x14ac:dyDescent="0.25">
      <c r="A42" s="58"/>
      <c r="B42" s="62"/>
      <c r="C42" s="8"/>
      <c r="D42" s="9" t="s">
        <v>14</v>
      </c>
      <c r="E42" s="10">
        <f>SUM(E22:E41)</f>
        <v>524</v>
      </c>
      <c r="F42" s="10">
        <f>SUM(F22:F41)</f>
        <v>671</v>
      </c>
      <c r="G42" s="11"/>
      <c r="H42" s="11"/>
      <c r="I42" s="11"/>
      <c r="J42" s="79"/>
      <c r="K42" s="12"/>
      <c r="L42" s="12"/>
      <c r="M42" s="12">
        <f>SUM(M22:M41)</f>
        <v>33878</v>
      </c>
      <c r="N42" s="59"/>
      <c r="O42" s="59"/>
      <c r="P42" s="59"/>
    </row>
    <row r="43" spans="1:16" s="13" customFormat="1" ht="15.75" x14ac:dyDescent="0.25">
      <c r="A43" s="58"/>
      <c r="B43" s="61" t="s">
        <v>29</v>
      </c>
      <c r="C43" s="3" t="s">
        <v>15</v>
      </c>
      <c r="D43" s="4" t="s">
        <v>20</v>
      </c>
      <c r="E43" s="6">
        <v>13</v>
      </c>
      <c r="F43" s="7"/>
      <c r="G43" s="5">
        <v>324</v>
      </c>
      <c r="H43" s="34">
        <f>G43/1.95583</f>
        <v>165.65856950757478</v>
      </c>
      <c r="I43" s="5"/>
      <c r="J43" s="5"/>
      <c r="K43" s="5">
        <f>E43*G43</f>
        <v>4212</v>
      </c>
      <c r="L43" s="5"/>
      <c r="M43" s="5">
        <f>K43</f>
        <v>4212</v>
      </c>
      <c r="N43" s="59"/>
      <c r="O43" s="59"/>
      <c r="P43" s="59"/>
    </row>
    <row r="44" spans="1:16" s="13" customFormat="1" ht="15.75" x14ac:dyDescent="0.25">
      <c r="A44" s="58"/>
      <c r="B44" s="61"/>
      <c r="C44" s="3" t="s">
        <v>15</v>
      </c>
      <c r="D44" s="4" t="s">
        <v>21</v>
      </c>
      <c r="E44" s="6">
        <v>20</v>
      </c>
      <c r="F44" s="7"/>
      <c r="G44" s="5">
        <v>249</v>
      </c>
      <c r="H44" s="5"/>
      <c r="I44" s="5"/>
      <c r="J44" s="5"/>
      <c r="K44" s="5">
        <f>E44*G44</f>
        <v>4980</v>
      </c>
      <c r="L44" s="5"/>
      <c r="M44" s="5">
        <f>K44</f>
        <v>4980</v>
      </c>
      <c r="N44" s="59"/>
      <c r="O44" s="59"/>
      <c r="P44" s="59"/>
    </row>
    <row r="45" spans="1:16" s="13" customFormat="1" ht="15.75" x14ac:dyDescent="0.25">
      <c r="A45" s="58"/>
      <c r="B45" s="61"/>
      <c r="C45" s="3" t="s">
        <v>15</v>
      </c>
      <c r="D45" s="4" t="s">
        <v>23</v>
      </c>
      <c r="E45" s="6">
        <v>50</v>
      </c>
      <c r="F45" s="7"/>
      <c r="G45" s="5">
        <v>214</v>
      </c>
      <c r="H45" s="34">
        <f t="shared" ref="H45:H47" si="11">G45/1.95583</f>
        <v>109.41646257599076</v>
      </c>
      <c r="I45" s="5"/>
      <c r="J45" s="5"/>
      <c r="K45" s="5">
        <f>E45*G45</f>
        <v>10700</v>
      </c>
      <c r="L45" s="5"/>
      <c r="M45" s="5">
        <f>K45</f>
        <v>10700</v>
      </c>
      <c r="N45" s="59"/>
      <c r="O45" s="59"/>
      <c r="P45" s="59"/>
    </row>
    <row r="46" spans="1:16" s="13" customFormat="1" ht="15.75" x14ac:dyDescent="0.25">
      <c r="A46" s="58"/>
      <c r="B46" s="61"/>
      <c r="C46" s="3" t="s">
        <v>15</v>
      </c>
      <c r="D46" s="4" t="s">
        <v>19</v>
      </c>
      <c r="E46" s="6">
        <v>130</v>
      </c>
      <c r="F46" s="7"/>
      <c r="G46" s="5">
        <v>164</v>
      </c>
      <c r="H46" s="34">
        <f t="shared" si="11"/>
        <v>83.851868516179835</v>
      </c>
      <c r="I46" s="5"/>
      <c r="J46" s="5"/>
      <c r="K46" s="5">
        <f>E46*G46</f>
        <v>21320</v>
      </c>
      <c r="L46" s="5"/>
      <c r="M46" s="5">
        <f>K46</f>
        <v>21320</v>
      </c>
      <c r="N46" s="59"/>
      <c r="O46" s="59"/>
      <c r="P46" s="59"/>
    </row>
    <row r="47" spans="1:16" s="13" customFormat="1" ht="15.75" x14ac:dyDescent="0.25">
      <c r="A47" s="58"/>
      <c r="B47" s="61"/>
      <c r="C47" s="3" t="s">
        <v>15</v>
      </c>
      <c r="D47" s="4" t="s">
        <v>18</v>
      </c>
      <c r="E47" s="6">
        <v>40</v>
      </c>
      <c r="F47" s="7"/>
      <c r="G47" s="5">
        <v>144</v>
      </c>
      <c r="H47" s="34">
        <f t="shared" si="11"/>
        <v>73.626030892255457</v>
      </c>
      <c r="I47" s="5"/>
      <c r="J47" s="5"/>
      <c r="K47" s="5">
        <f>E47*G47</f>
        <v>5760</v>
      </c>
      <c r="L47" s="5"/>
      <c r="M47" s="5">
        <f>K47</f>
        <v>5760</v>
      </c>
      <c r="N47" s="59"/>
      <c r="O47" s="59"/>
      <c r="P47" s="59"/>
    </row>
    <row r="48" spans="1:16" s="13" customFormat="1" ht="15.75" x14ac:dyDescent="0.25">
      <c r="A48" s="58"/>
      <c r="B48" s="61"/>
      <c r="C48" s="3" t="s">
        <v>15</v>
      </c>
      <c r="D48" s="4" t="s">
        <v>10</v>
      </c>
      <c r="E48" s="6">
        <v>14</v>
      </c>
      <c r="F48" s="7">
        <v>23</v>
      </c>
      <c r="G48" s="5"/>
      <c r="H48" s="5"/>
      <c r="I48" s="5">
        <v>27</v>
      </c>
      <c r="J48" s="5">
        <f t="shared" ref="J48:J50" si="12">I48/1.95583</f>
        <v>13.804880792297899</v>
      </c>
      <c r="K48" s="5"/>
      <c r="L48" s="5">
        <f>F48*I48</f>
        <v>621</v>
      </c>
      <c r="M48" s="5">
        <f>L48</f>
        <v>621</v>
      </c>
      <c r="N48" s="59"/>
      <c r="O48" s="59"/>
      <c r="P48" s="59"/>
    </row>
    <row r="49" spans="1:16" s="13" customFormat="1" ht="15.75" x14ac:dyDescent="0.25">
      <c r="A49" s="58"/>
      <c r="B49" s="61"/>
      <c r="C49" s="3" t="s">
        <v>15</v>
      </c>
      <c r="D49" s="4" t="s">
        <v>11</v>
      </c>
      <c r="E49" s="6">
        <v>160</v>
      </c>
      <c r="F49" s="7">
        <v>267</v>
      </c>
      <c r="G49" s="5"/>
      <c r="H49" s="5"/>
      <c r="I49" s="5">
        <v>27</v>
      </c>
      <c r="J49" s="5">
        <f t="shared" si="12"/>
        <v>13.804880792297899</v>
      </c>
      <c r="K49" s="5"/>
      <c r="L49" s="5">
        <f>F49*I49</f>
        <v>7209</v>
      </c>
      <c r="M49" s="5">
        <f>L49</f>
        <v>7209</v>
      </c>
      <c r="N49" s="59"/>
      <c r="O49" s="59"/>
      <c r="P49" s="59"/>
    </row>
    <row r="50" spans="1:16" s="13" customFormat="1" ht="15.75" x14ac:dyDescent="0.25">
      <c r="A50" s="58"/>
      <c r="B50" s="61"/>
      <c r="C50" s="3" t="s">
        <v>15</v>
      </c>
      <c r="D50" s="4" t="s">
        <v>12</v>
      </c>
      <c r="E50" s="6">
        <v>70</v>
      </c>
      <c r="F50" s="7">
        <v>127</v>
      </c>
      <c r="G50" s="5"/>
      <c r="H50" s="5"/>
      <c r="I50" s="5">
        <v>27</v>
      </c>
      <c r="J50" s="5">
        <f t="shared" si="12"/>
        <v>13.804880792297899</v>
      </c>
      <c r="K50" s="5"/>
      <c r="L50" s="5">
        <f>F50*I50</f>
        <v>3429</v>
      </c>
      <c r="M50" s="5">
        <f>L50</f>
        <v>3429</v>
      </c>
      <c r="N50" s="59"/>
      <c r="O50" s="59"/>
      <c r="P50" s="59"/>
    </row>
    <row r="51" spans="1:16" s="13" customFormat="1" ht="15.75" x14ac:dyDescent="0.25">
      <c r="A51" s="58"/>
      <c r="B51" s="61"/>
      <c r="C51" s="3" t="s">
        <v>15</v>
      </c>
      <c r="D51" s="4" t="s">
        <v>13</v>
      </c>
      <c r="E51" s="6">
        <v>15</v>
      </c>
      <c r="F51" s="7"/>
      <c r="G51" s="5">
        <v>89</v>
      </c>
      <c r="H51" s="34">
        <f>G51/1.95583</f>
        <v>45.504977426463448</v>
      </c>
      <c r="I51" s="5"/>
      <c r="J51" s="5"/>
      <c r="K51" s="5">
        <f>E51*G51</f>
        <v>1335</v>
      </c>
      <c r="L51" s="5"/>
      <c r="M51" s="5">
        <f>K51</f>
        <v>1335</v>
      </c>
      <c r="N51" s="59"/>
      <c r="O51" s="59"/>
      <c r="P51" s="59"/>
    </row>
    <row r="52" spans="1:16" s="13" customFormat="1" ht="15.75" x14ac:dyDescent="0.25">
      <c r="A52" s="58"/>
      <c r="B52" s="62"/>
      <c r="C52" s="8"/>
      <c r="D52" s="9" t="s">
        <v>14</v>
      </c>
      <c r="E52" s="10">
        <f>SUM(E43:E51)</f>
        <v>512</v>
      </c>
      <c r="F52" s="10">
        <f>SUM(F43:F51)</f>
        <v>417</v>
      </c>
      <c r="G52" s="11"/>
      <c r="H52" s="11"/>
      <c r="I52" s="11"/>
      <c r="J52" s="79"/>
      <c r="K52" s="12"/>
      <c r="L52" s="12"/>
      <c r="M52" s="12">
        <f>SUM(M43:M51)</f>
        <v>59566</v>
      </c>
      <c r="N52" s="59"/>
      <c r="O52" s="59"/>
      <c r="P52" s="59"/>
    </row>
    <row r="53" spans="1:16" s="13" customFormat="1" ht="15.75" x14ac:dyDescent="0.25">
      <c r="A53" s="58"/>
      <c r="B53" s="60" t="s">
        <v>30</v>
      </c>
      <c r="C53" s="3" t="s">
        <v>15</v>
      </c>
      <c r="D53" s="4" t="s">
        <v>20</v>
      </c>
      <c r="E53" s="16">
        <v>2</v>
      </c>
      <c r="F53" s="7"/>
      <c r="G53" s="5">
        <v>324</v>
      </c>
      <c r="H53" s="34">
        <f>G53/1.95583</f>
        <v>165.65856950757478</v>
      </c>
      <c r="I53" s="5"/>
      <c r="J53" s="5"/>
      <c r="K53" s="5">
        <f>E53*G53</f>
        <v>648</v>
      </c>
      <c r="L53" s="5"/>
      <c r="M53" s="5">
        <f>K53</f>
        <v>648</v>
      </c>
      <c r="N53" s="59"/>
      <c r="O53" s="59"/>
      <c r="P53" s="59"/>
    </row>
    <row r="54" spans="1:16" s="13" customFormat="1" ht="15.75" x14ac:dyDescent="0.25">
      <c r="A54" s="58"/>
      <c r="B54" s="61"/>
      <c r="C54" s="3" t="s">
        <v>15</v>
      </c>
      <c r="D54" s="4" t="s">
        <v>21</v>
      </c>
      <c r="E54" s="16">
        <v>5</v>
      </c>
      <c r="F54" s="7"/>
      <c r="G54" s="5">
        <v>249</v>
      </c>
      <c r="H54" s="5"/>
      <c r="I54" s="5"/>
      <c r="J54" s="5"/>
      <c r="K54" s="5">
        <f>E54*G54</f>
        <v>1245</v>
      </c>
      <c r="L54" s="5"/>
      <c r="M54" s="5">
        <f>K54</f>
        <v>1245</v>
      </c>
      <c r="N54" s="59"/>
      <c r="O54" s="59"/>
      <c r="P54" s="59"/>
    </row>
    <row r="55" spans="1:16" s="13" customFormat="1" ht="15.75" x14ac:dyDescent="0.25">
      <c r="A55" s="58"/>
      <c r="B55" s="61"/>
      <c r="C55" s="3" t="s">
        <v>15</v>
      </c>
      <c r="D55" s="4" t="s">
        <v>23</v>
      </c>
      <c r="E55" s="16">
        <v>5</v>
      </c>
      <c r="F55" s="7"/>
      <c r="G55" s="5">
        <v>214</v>
      </c>
      <c r="H55" s="34">
        <f t="shared" ref="H55:H57" si="13">G55/1.95583</f>
        <v>109.41646257599076</v>
      </c>
      <c r="I55" s="5"/>
      <c r="J55" s="5"/>
      <c r="K55" s="5">
        <f>E55*G55</f>
        <v>1070</v>
      </c>
      <c r="L55" s="5"/>
      <c r="M55" s="5">
        <f>K55</f>
        <v>1070</v>
      </c>
      <c r="N55" s="59"/>
      <c r="O55" s="59"/>
      <c r="P55" s="59"/>
    </row>
    <row r="56" spans="1:16" s="13" customFormat="1" ht="15.75" x14ac:dyDescent="0.25">
      <c r="A56" s="58"/>
      <c r="B56" s="61"/>
      <c r="C56" s="3" t="s">
        <v>15</v>
      </c>
      <c r="D56" s="4" t="s">
        <v>19</v>
      </c>
      <c r="E56" s="16">
        <v>220</v>
      </c>
      <c r="F56" s="7"/>
      <c r="G56" s="5">
        <v>164</v>
      </c>
      <c r="H56" s="34">
        <f t="shared" si="13"/>
        <v>83.851868516179835</v>
      </c>
      <c r="I56" s="5"/>
      <c r="J56" s="5"/>
      <c r="K56" s="5">
        <f>E56*G56</f>
        <v>36080</v>
      </c>
      <c r="L56" s="5"/>
      <c r="M56" s="5">
        <f>K56</f>
        <v>36080</v>
      </c>
      <c r="N56" s="59"/>
      <c r="O56" s="59"/>
      <c r="P56" s="59"/>
    </row>
    <row r="57" spans="1:16" s="13" customFormat="1" ht="15.75" x14ac:dyDescent="0.25">
      <c r="A57" s="58"/>
      <c r="B57" s="61"/>
      <c r="C57" s="3" t="s">
        <v>15</v>
      </c>
      <c r="D57" s="4" t="s">
        <v>18</v>
      </c>
      <c r="E57" s="6">
        <v>77</v>
      </c>
      <c r="F57" s="7"/>
      <c r="G57" s="5">
        <v>144</v>
      </c>
      <c r="H57" s="34">
        <f t="shared" si="13"/>
        <v>73.626030892255457</v>
      </c>
      <c r="I57" s="5"/>
      <c r="J57" s="5"/>
      <c r="K57" s="5">
        <f>E57*G57</f>
        <v>11088</v>
      </c>
      <c r="L57" s="5"/>
      <c r="M57" s="5">
        <f>K57</f>
        <v>11088</v>
      </c>
      <c r="N57" s="59"/>
      <c r="O57" s="59"/>
      <c r="P57" s="59"/>
    </row>
    <row r="58" spans="1:16" s="13" customFormat="1" ht="15.75" x14ac:dyDescent="0.25">
      <c r="A58" s="58"/>
      <c r="B58" s="61"/>
      <c r="C58" s="3" t="s">
        <v>15</v>
      </c>
      <c r="D58" s="4" t="s">
        <v>10</v>
      </c>
      <c r="E58" s="6">
        <v>19</v>
      </c>
      <c r="F58" s="7">
        <v>32</v>
      </c>
      <c r="G58" s="5"/>
      <c r="H58" s="5"/>
      <c r="I58" s="5">
        <v>27</v>
      </c>
      <c r="J58" s="5">
        <f t="shared" ref="J58:J60" si="14">I58/1.95583</f>
        <v>13.804880792297899</v>
      </c>
      <c r="K58" s="5"/>
      <c r="L58" s="5">
        <f>F58*I58</f>
        <v>864</v>
      </c>
      <c r="M58" s="5">
        <f>L58</f>
        <v>864</v>
      </c>
      <c r="N58" s="59"/>
      <c r="O58" s="59"/>
      <c r="P58" s="59"/>
    </row>
    <row r="59" spans="1:16" s="13" customFormat="1" ht="15.75" x14ac:dyDescent="0.25">
      <c r="A59" s="58"/>
      <c r="B59" s="61"/>
      <c r="C59" s="3" t="s">
        <v>15</v>
      </c>
      <c r="D59" s="4" t="s">
        <v>11</v>
      </c>
      <c r="E59" s="6">
        <v>250</v>
      </c>
      <c r="F59" s="7">
        <v>417</v>
      </c>
      <c r="G59" s="5"/>
      <c r="H59" s="5"/>
      <c r="I59" s="5">
        <v>27</v>
      </c>
      <c r="J59" s="5">
        <f t="shared" si="14"/>
        <v>13.804880792297899</v>
      </c>
      <c r="K59" s="5"/>
      <c r="L59" s="5">
        <f>F59*I59</f>
        <v>11259</v>
      </c>
      <c r="M59" s="5">
        <f>L59</f>
        <v>11259</v>
      </c>
      <c r="N59" s="59"/>
      <c r="O59" s="59"/>
      <c r="P59" s="59"/>
    </row>
    <row r="60" spans="1:16" s="13" customFormat="1" ht="15.75" x14ac:dyDescent="0.25">
      <c r="A60" s="58"/>
      <c r="B60" s="61"/>
      <c r="C60" s="3" t="s">
        <v>15</v>
      </c>
      <c r="D60" s="4" t="s">
        <v>12</v>
      </c>
      <c r="E60" s="6">
        <v>85</v>
      </c>
      <c r="F60" s="7">
        <v>155</v>
      </c>
      <c r="G60" s="5"/>
      <c r="H60" s="5"/>
      <c r="I60" s="5">
        <v>27</v>
      </c>
      <c r="J60" s="5">
        <f t="shared" si="14"/>
        <v>13.804880792297899</v>
      </c>
      <c r="K60" s="5"/>
      <c r="L60" s="5">
        <f>F60*I60</f>
        <v>4185</v>
      </c>
      <c r="M60" s="5">
        <f>L60</f>
        <v>4185</v>
      </c>
      <c r="N60" s="59"/>
      <c r="O60" s="59"/>
      <c r="P60" s="59"/>
    </row>
    <row r="61" spans="1:16" s="13" customFormat="1" ht="15.75" x14ac:dyDescent="0.25">
      <c r="A61" s="58"/>
      <c r="B61" s="61"/>
      <c r="C61" s="3" t="s">
        <v>15</v>
      </c>
      <c r="D61" s="4" t="s">
        <v>13</v>
      </c>
      <c r="E61" s="6">
        <v>20</v>
      </c>
      <c r="F61" s="7"/>
      <c r="G61" s="5">
        <v>89</v>
      </c>
      <c r="H61" s="34">
        <f t="shared" ref="H61:H63" si="15">G61/1.95583</f>
        <v>45.504977426463448</v>
      </c>
      <c r="I61" s="5"/>
      <c r="J61" s="5"/>
      <c r="K61" s="5">
        <f>E61*G61</f>
        <v>1780</v>
      </c>
      <c r="L61" s="5"/>
      <c r="M61" s="5">
        <f>K61</f>
        <v>1780</v>
      </c>
      <c r="N61" s="59"/>
      <c r="O61" s="59"/>
      <c r="P61" s="59"/>
    </row>
    <row r="62" spans="1:16" s="13" customFormat="1" ht="15.75" x14ac:dyDescent="0.25">
      <c r="A62" s="58"/>
      <c r="B62" s="61"/>
      <c r="C62" s="3" t="s">
        <v>17</v>
      </c>
      <c r="D62" s="4" t="s">
        <v>19</v>
      </c>
      <c r="E62" s="6">
        <v>10</v>
      </c>
      <c r="F62" s="7"/>
      <c r="G62" s="23">
        <v>87</v>
      </c>
      <c r="H62" s="34">
        <f t="shared" si="15"/>
        <v>44.482393664071012</v>
      </c>
      <c r="I62" s="19"/>
      <c r="J62" s="19"/>
      <c r="K62" s="5">
        <f>E62*G62</f>
        <v>870</v>
      </c>
      <c r="L62" s="19"/>
      <c r="M62" s="5">
        <f>K62</f>
        <v>870</v>
      </c>
      <c r="N62" s="59"/>
      <c r="O62" s="59"/>
      <c r="P62" s="59"/>
    </row>
    <row r="63" spans="1:16" s="13" customFormat="1" ht="15.75" x14ac:dyDescent="0.25">
      <c r="A63" s="58"/>
      <c r="B63" s="61"/>
      <c r="C63" s="3" t="s">
        <v>17</v>
      </c>
      <c r="D63" s="4" t="s">
        <v>18</v>
      </c>
      <c r="E63" s="6">
        <v>3</v>
      </c>
      <c r="F63" s="7"/>
      <c r="G63" s="23">
        <v>87</v>
      </c>
      <c r="H63" s="34">
        <f t="shared" si="15"/>
        <v>44.482393664071012</v>
      </c>
      <c r="I63" s="19"/>
      <c r="J63" s="19"/>
      <c r="K63" s="5">
        <f>E63*G63</f>
        <v>261</v>
      </c>
      <c r="L63" s="19"/>
      <c r="M63" s="5">
        <f>K63</f>
        <v>261</v>
      </c>
      <c r="N63" s="59"/>
      <c r="O63" s="59"/>
      <c r="P63" s="59"/>
    </row>
    <row r="64" spans="1:16" s="13" customFormat="1" ht="15.75" x14ac:dyDescent="0.25">
      <c r="A64" s="58"/>
      <c r="B64" s="61"/>
      <c r="C64" s="3" t="s">
        <v>17</v>
      </c>
      <c r="D64" s="4" t="s">
        <v>10</v>
      </c>
      <c r="E64" s="17">
        <v>1</v>
      </c>
      <c r="F64" s="7">
        <v>2</v>
      </c>
      <c r="G64" s="5"/>
      <c r="H64" s="5"/>
      <c r="I64" s="5">
        <v>27</v>
      </c>
      <c r="J64" s="5">
        <f t="shared" ref="J64:J66" si="16">I64/1.95583</f>
        <v>13.804880792297899</v>
      </c>
      <c r="K64" s="5"/>
      <c r="L64" s="5">
        <f>F64*I64</f>
        <v>54</v>
      </c>
      <c r="M64" s="5">
        <f>L64</f>
        <v>54</v>
      </c>
      <c r="N64" s="59"/>
      <c r="O64" s="59"/>
      <c r="P64" s="59"/>
    </row>
    <row r="65" spans="1:16" s="13" customFormat="1" ht="15.75" x14ac:dyDescent="0.25">
      <c r="A65" s="58"/>
      <c r="B65" s="61"/>
      <c r="C65" s="3" t="s">
        <v>17</v>
      </c>
      <c r="D65" s="4" t="s">
        <v>11</v>
      </c>
      <c r="E65" s="19">
        <v>20</v>
      </c>
      <c r="F65" s="7">
        <v>33</v>
      </c>
      <c r="G65" s="5"/>
      <c r="H65" s="5"/>
      <c r="I65" s="5">
        <v>27</v>
      </c>
      <c r="J65" s="5">
        <f t="shared" si="16"/>
        <v>13.804880792297899</v>
      </c>
      <c r="K65" s="5"/>
      <c r="L65" s="5">
        <f>F65*I65</f>
        <v>891</v>
      </c>
      <c r="M65" s="5">
        <f>L65</f>
        <v>891</v>
      </c>
      <c r="N65" s="59"/>
      <c r="O65" s="59"/>
      <c r="P65" s="59"/>
    </row>
    <row r="66" spans="1:16" s="13" customFormat="1" ht="15.75" x14ac:dyDescent="0.25">
      <c r="A66" s="58"/>
      <c r="B66" s="61"/>
      <c r="C66" s="3" t="s">
        <v>17</v>
      </c>
      <c r="D66" s="4" t="s">
        <v>12</v>
      </c>
      <c r="E66" s="20">
        <v>10</v>
      </c>
      <c r="F66" s="7">
        <v>18</v>
      </c>
      <c r="G66" s="5"/>
      <c r="H66" s="5"/>
      <c r="I66" s="5">
        <v>27</v>
      </c>
      <c r="J66" s="5">
        <f t="shared" si="16"/>
        <v>13.804880792297899</v>
      </c>
      <c r="K66" s="5"/>
      <c r="L66" s="5">
        <f>F66*I66</f>
        <v>486</v>
      </c>
      <c r="M66" s="5">
        <f>L66</f>
        <v>486</v>
      </c>
      <c r="N66" s="59"/>
      <c r="O66" s="59"/>
      <c r="P66" s="59"/>
    </row>
    <row r="67" spans="1:16" s="13" customFormat="1" ht="15.75" x14ac:dyDescent="0.25">
      <c r="A67" s="58"/>
      <c r="B67" s="61"/>
      <c r="C67" s="3" t="s">
        <v>17</v>
      </c>
      <c r="D67" s="4" t="s">
        <v>13</v>
      </c>
      <c r="E67" s="20">
        <v>3</v>
      </c>
      <c r="F67" s="18"/>
      <c r="G67" s="23">
        <v>85</v>
      </c>
      <c r="H67" s="34">
        <f>G67/1.95583</f>
        <v>43.459809901678575</v>
      </c>
      <c r="I67" s="5"/>
      <c r="J67" s="5"/>
      <c r="K67" s="5">
        <f>E67*G67</f>
        <v>255</v>
      </c>
      <c r="L67" s="5"/>
      <c r="M67" s="5">
        <f>K67</f>
        <v>255</v>
      </c>
      <c r="N67" s="59"/>
      <c r="O67" s="59"/>
      <c r="P67" s="59"/>
    </row>
    <row r="68" spans="1:16" s="13" customFormat="1" ht="15.75" x14ac:dyDescent="0.25">
      <c r="A68" s="58"/>
      <c r="B68" s="62"/>
      <c r="C68" s="8"/>
      <c r="D68" s="9" t="s">
        <v>14</v>
      </c>
      <c r="E68" s="10">
        <f>SUM(E53:E67)</f>
        <v>730</v>
      </c>
      <c r="F68" s="10">
        <f>SUM(F53:F67)</f>
        <v>657</v>
      </c>
      <c r="G68" s="11"/>
      <c r="H68" s="11"/>
      <c r="I68" s="11"/>
      <c r="J68" s="79"/>
      <c r="K68" s="12"/>
      <c r="L68" s="12"/>
      <c r="M68" s="12">
        <f>SUM(M53:M67)</f>
        <v>71036</v>
      </c>
      <c r="N68" s="59"/>
      <c r="O68" s="59"/>
      <c r="P68" s="59"/>
    </row>
    <row r="69" spans="1:16" s="13" customFormat="1" ht="15.75" x14ac:dyDescent="0.25">
      <c r="A69" s="58"/>
      <c r="B69" s="60" t="s">
        <v>31</v>
      </c>
      <c r="C69" s="3" t="s">
        <v>15</v>
      </c>
      <c r="D69" s="4" t="s">
        <v>20</v>
      </c>
      <c r="E69" s="16">
        <v>2</v>
      </c>
      <c r="F69" s="7"/>
      <c r="G69" s="5">
        <v>324</v>
      </c>
      <c r="H69" s="34">
        <f>G69/1.95583</f>
        <v>165.65856950757478</v>
      </c>
      <c r="I69" s="5"/>
      <c r="J69" s="5"/>
      <c r="K69" s="5">
        <f>E69*G69</f>
        <v>648</v>
      </c>
      <c r="L69" s="5"/>
      <c r="M69" s="5">
        <f>K69</f>
        <v>648</v>
      </c>
      <c r="N69" s="59"/>
      <c r="O69" s="59"/>
      <c r="P69" s="59"/>
    </row>
    <row r="70" spans="1:16" s="13" customFormat="1" ht="15.75" x14ac:dyDescent="0.25">
      <c r="A70" s="58"/>
      <c r="B70" s="61"/>
      <c r="C70" s="3" t="s">
        <v>15</v>
      </c>
      <c r="D70" s="4" t="s">
        <v>21</v>
      </c>
      <c r="E70" s="16">
        <v>4</v>
      </c>
      <c r="F70" s="7"/>
      <c r="G70" s="5">
        <v>249</v>
      </c>
      <c r="H70" s="5"/>
      <c r="I70" s="5"/>
      <c r="J70" s="5"/>
      <c r="K70" s="5">
        <f>E70*G70</f>
        <v>996</v>
      </c>
      <c r="L70" s="5"/>
      <c r="M70" s="5">
        <f>K70</f>
        <v>996</v>
      </c>
      <c r="N70" s="59"/>
      <c r="O70" s="59"/>
      <c r="P70" s="59"/>
    </row>
    <row r="71" spans="1:16" s="13" customFormat="1" ht="15.75" x14ac:dyDescent="0.25">
      <c r="A71" s="58"/>
      <c r="B71" s="61"/>
      <c r="C71" s="3" t="s">
        <v>15</v>
      </c>
      <c r="D71" s="4" t="s">
        <v>23</v>
      </c>
      <c r="E71" s="16">
        <v>4</v>
      </c>
      <c r="F71" s="7"/>
      <c r="G71" s="5">
        <v>214</v>
      </c>
      <c r="H71" s="34">
        <f t="shared" ref="H71:H73" si="17">G71/1.95583</f>
        <v>109.41646257599076</v>
      </c>
      <c r="I71" s="5"/>
      <c r="J71" s="5"/>
      <c r="K71" s="5">
        <f>E71*G71</f>
        <v>856</v>
      </c>
      <c r="L71" s="5"/>
      <c r="M71" s="5">
        <f>K71</f>
        <v>856</v>
      </c>
      <c r="N71" s="59"/>
      <c r="O71" s="59"/>
      <c r="P71" s="59"/>
    </row>
    <row r="72" spans="1:16" s="13" customFormat="1" ht="15.75" x14ac:dyDescent="0.25">
      <c r="A72" s="58"/>
      <c r="B72" s="61"/>
      <c r="C72" s="3" t="s">
        <v>15</v>
      </c>
      <c r="D72" s="4" t="s">
        <v>19</v>
      </c>
      <c r="E72" s="16">
        <v>100</v>
      </c>
      <c r="F72" s="7"/>
      <c r="G72" s="5">
        <v>164</v>
      </c>
      <c r="H72" s="34">
        <f t="shared" si="17"/>
        <v>83.851868516179835</v>
      </c>
      <c r="I72" s="5"/>
      <c r="J72" s="5"/>
      <c r="K72" s="5">
        <f>E72*G72</f>
        <v>16400</v>
      </c>
      <c r="L72" s="5"/>
      <c r="M72" s="5">
        <f>K72</f>
        <v>16400</v>
      </c>
      <c r="N72" s="59"/>
      <c r="O72" s="59"/>
      <c r="P72" s="59"/>
    </row>
    <row r="73" spans="1:16" s="13" customFormat="1" ht="15.75" x14ac:dyDescent="0.25">
      <c r="A73" s="58"/>
      <c r="B73" s="61"/>
      <c r="C73" s="3" t="s">
        <v>15</v>
      </c>
      <c r="D73" s="4" t="s">
        <v>18</v>
      </c>
      <c r="E73" s="6">
        <v>24</v>
      </c>
      <c r="F73" s="7"/>
      <c r="G73" s="5">
        <v>144</v>
      </c>
      <c r="H73" s="34">
        <f t="shared" si="17"/>
        <v>73.626030892255457</v>
      </c>
      <c r="I73" s="5"/>
      <c r="J73" s="5"/>
      <c r="K73" s="5">
        <f>E73*G73</f>
        <v>3456</v>
      </c>
      <c r="L73" s="5"/>
      <c r="M73" s="5">
        <f>K73</f>
        <v>3456</v>
      </c>
      <c r="N73" s="59"/>
      <c r="O73" s="59"/>
      <c r="P73" s="59"/>
    </row>
    <row r="74" spans="1:16" s="13" customFormat="1" ht="15.75" x14ac:dyDescent="0.25">
      <c r="A74" s="58"/>
      <c r="B74" s="61"/>
      <c r="C74" s="3" t="s">
        <v>15</v>
      </c>
      <c r="D74" s="4" t="s">
        <v>10</v>
      </c>
      <c r="E74" s="6">
        <v>6</v>
      </c>
      <c r="F74" s="7">
        <v>10</v>
      </c>
      <c r="G74" s="5"/>
      <c r="H74" s="5"/>
      <c r="I74" s="5">
        <v>27</v>
      </c>
      <c r="J74" s="5">
        <f t="shared" ref="J74:J76" si="18">I74/1.95583</f>
        <v>13.804880792297899</v>
      </c>
      <c r="K74" s="5"/>
      <c r="L74" s="5">
        <f>F74*I74</f>
        <v>270</v>
      </c>
      <c r="M74" s="5">
        <f>L74</f>
        <v>270</v>
      </c>
      <c r="N74" s="59"/>
      <c r="O74" s="59"/>
      <c r="P74" s="59"/>
    </row>
    <row r="75" spans="1:16" s="13" customFormat="1" ht="15.75" x14ac:dyDescent="0.25">
      <c r="A75" s="58"/>
      <c r="B75" s="61"/>
      <c r="C75" s="3" t="s">
        <v>15</v>
      </c>
      <c r="D75" s="4" t="s">
        <v>11</v>
      </c>
      <c r="E75" s="6">
        <v>100</v>
      </c>
      <c r="F75" s="7">
        <v>167</v>
      </c>
      <c r="G75" s="5"/>
      <c r="H75" s="5"/>
      <c r="I75" s="5">
        <v>27</v>
      </c>
      <c r="J75" s="5">
        <f t="shared" si="18"/>
        <v>13.804880792297899</v>
      </c>
      <c r="K75" s="5"/>
      <c r="L75" s="5">
        <f>F75*I75</f>
        <v>4509</v>
      </c>
      <c r="M75" s="5">
        <f>L75</f>
        <v>4509</v>
      </c>
      <c r="N75" s="59"/>
      <c r="O75" s="59"/>
      <c r="P75" s="59"/>
    </row>
    <row r="76" spans="1:16" s="13" customFormat="1" ht="15.75" x14ac:dyDescent="0.25">
      <c r="A76" s="58"/>
      <c r="B76" s="61"/>
      <c r="C76" s="3" t="s">
        <v>15</v>
      </c>
      <c r="D76" s="4" t="s">
        <v>12</v>
      </c>
      <c r="E76" s="6">
        <v>40</v>
      </c>
      <c r="F76" s="7">
        <v>73</v>
      </c>
      <c r="G76" s="5"/>
      <c r="H76" s="5"/>
      <c r="I76" s="5">
        <v>27</v>
      </c>
      <c r="J76" s="5">
        <f t="shared" si="18"/>
        <v>13.804880792297899</v>
      </c>
      <c r="K76" s="5"/>
      <c r="L76" s="5">
        <f>F76*I76</f>
        <v>1971</v>
      </c>
      <c r="M76" s="5">
        <f>L76</f>
        <v>1971</v>
      </c>
      <c r="N76" s="59"/>
      <c r="O76" s="59"/>
      <c r="P76" s="59"/>
    </row>
    <row r="77" spans="1:16" s="13" customFormat="1" ht="15.75" x14ac:dyDescent="0.25">
      <c r="A77" s="58"/>
      <c r="B77" s="61"/>
      <c r="C77" s="3" t="s">
        <v>15</v>
      </c>
      <c r="D77" s="4" t="s">
        <v>13</v>
      </c>
      <c r="E77" s="6">
        <v>9</v>
      </c>
      <c r="F77" s="7"/>
      <c r="G77" s="5">
        <v>89</v>
      </c>
      <c r="H77" s="34">
        <f t="shared" ref="H77:H79" si="19">G77/1.95583</f>
        <v>45.504977426463448</v>
      </c>
      <c r="I77" s="5"/>
      <c r="J77" s="5"/>
      <c r="K77" s="5">
        <f>E77*G77</f>
        <v>801</v>
      </c>
      <c r="L77" s="5"/>
      <c r="M77" s="5">
        <f>K77</f>
        <v>801</v>
      </c>
      <c r="N77" s="59"/>
      <c r="O77" s="59"/>
      <c r="P77" s="59"/>
    </row>
    <row r="78" spans="1:16" s="13" customFormat="1" ht="15.75" x14ac:dyDescent="0.25">
      <c r="A78" s="58"/>
      <c r="B78" s="61"/>
      <c r="C78" s="3" t="s">
        <v>17</v>
      </c>
      <c r="D78" s="4" t="s">
        <v>19</v>
      </c>
      <c r="E78" s="6">
        <v>15</v>
      </c>
      <c r="F78" s="7"/>
      <c r="G78" s="23">
        <v>87</v>
      </c>
      <c r="H78" s="34">
        <f t="shared" si="19"/>
        <v>44.482393664071012</v>
      </c>
      <c r="I78" s="19"/>
      <c r="J78" s="19"/>
      <c r="K78" s="5">
        <f>E78*G78</f>
        <v>1305</v>
      </c>
      <c r="L78" s="19"/>
      <c r="M78" s="5">
        <f>K78</f>
        <v>1305</v>
      </c>
      <c r="N78" s="59"/>
      <c r="O78" s="59"/>
      <c r="P78" s="59"/>
    </row>
    <row r="79" spans="1:16" s="13" customFormat="1" ht="15.75" x14ac:dyDescent="0.25">
      <c r="A79" s="58"/>
      <c r="B79" s="61"/>
      <c r="C79" s="3" t="s">
        <v>17</v>
      </c>
      <c r="D79" s="4" t="s">
        <v>18</v>
      </c>
      <c r="E79" s="6">
        <v>4</v>
      </c>
      <c r="F79" s="7"/>
      <c r="G79" s="23">
        <v>87</v>
      </c>
      <c r="H79" s="34">
        <f t="shared" si="19"/>
        <v>44.482393664071012</v>
      </c>
      <c r="I79" s="19"/>
      <c r="J79" s="19"/>
      <c r="K79" s="5">
        <f>E79*G79</f>
        <v>348</v>
      </c>
      <c r="L79" s="19"/>
      <c r="M79" s="5">
        <f>K79</f>
        <v>348</v>
      </c>
      <c r="N79" s="59"/>
      <c r="O79" s="59"/>
      <c r="P79" s="59"/>
    </row>
    <row r="80" spans="1:16" s="13" customFormat="1" ht="15.75" x14ac:dyDescent="0.25">
      <c r="A80" s="58"/>
      <c r="B80" s="61"/>
      <c r="C80" s="3" t="s">
        <v>17</v>
      </c>
      <c r="D80" s="4" t="s">
        <v>10</v>
      </c>
      <c r="E80" s="17">
        <v>1</v>
      </c>
      <c r="F80" s="7">
        <v>2</v>
      </c>
      <c r="G80" s="5"/>
      <c r="H80" s="5"/>
      <c r="I80" s="5">
        <v>27</v>
      </c>
      <c r="J80" s="5">
        <f t="shared" ref="J80:J82" si="20">I80/1.95583</f>
        <v>13.804880792297899</v>
      </c>
      <c r="K80" s="5"/>
      <c r="L80" s="5">
        <f>F80*I80</f>
        <v>54</v>
      </c>
      <c r="M80" s="5">
        <f>L80</f>
        <v>54</v>
      </c>
      <c r="N80" s="59"/>
      <c r="O80" s="59"/>
      <c r="P80" s="59"/>
    </row>
    <row r="81" spans="1:16" s="13" customFormat="1" ht="15.75" x14ac:dyDescent="0.25">
      <c r="A81" s="58"/>
      <c r="B81" s="61"/>
      <c r="C81" s="3" t="s">
        <v>17</v>
      </c>
      <c r="D81" s="4" t="s">
        <v>11</v>
      </c>
      <c r="E81" s="19">
        <v>15</v>
      </c>
      <c r="F81" s="7">
        <v>25</v>
      </c>
      <c r="G81" s="5"/>
      <c r="H81" s="5"/>
      <c r="I81" s="5">
        <v>27</v>
      </c>
      <c r="J81" s="5">
        <f t="shared" si="20"/>
        <v>13.804880792297899</v>
      </c>
      <c r="K81" s="5"/>
      <c r="L81" s="5">
        <f>F81*I81</f>
        <v>675</v>
      </c>
      <c r="M81" s="5">
        <f>L81</f>
        <v>675</v>
      </c>
      <c r="N81" s="59"/>
      <c r="O81" s="59"/>
      <c r="P81" s="59"/>
    </row>
    <row r="82" spans="1:16" s="13" customFormat="1" ht="15.75" x14ac:dyDescent="0.25">
      <c r="A82" s="58"/>
      <c r="B82" s="61"/>
      <c r="C82" s="3" t="s">
        <v>17</v>
      </c>
      <c r="D82" s="4" t="s">
        <v>12</v>
      </c>
      <c r="E82" s="20">
        <v>6</v>
      </c>
      <c r="F82" s="7">
        <v>11</v>
      </c>
      <c r="G82" s="5"/>
      <c r="H82" s="5"/>
      <c r="I82" s="5">
        <v>27</v>
      </c>
      <c r="J82" s="5">
        <f t="shared" si="20"/>
        <v>13.804880792297899</v>
      </c>
      <c r="K82" s="5"/>
      <c r="L82" s="5">
        <f>F82*I82</f>
        <v>297</v>
      </c>
      <c r="M82" s="5">
        <f>L82</f>
        <v>297</v>
      </c>
      <c r="N82" s="59"/>
      <c r="O82" s="59"/>
      <c r="P82" s="59"/>
    </row>
    <row r="83" spans="1:16" s="13" customFormat="1" ht="15.75" x14ac:dyDescent="0.25">
      <c r="A83" s="58"/>
      <c r="B83" s="61"/>
      <c r="C83" s="3" t="s">
        <v>17</v>
      </c>
      <c r="D83" s="4" t="s">
        <v>13</v>
      </c>
      <c r="E83" s="20">
        <v>2</v>
      </c>
      <c r="F83" s="18"/>
      <c r="G83" s="23">
        <v>85</v>
      </c>
      <c r="H83" s="34">
        <f>G83/1.95583</f>
        <v>43.459809901678575</v>
      </c>
      <c r="I83" s="5"/>
      <c r="J83" s="5"/>
      <c r="K83" s="5">
        <f>E83*G83</f>
        <v>170</v>
      </c>
      <c r="L83" s="5"/>
      <c r="M83" s="5">
        <f>K83</f>
        <v>170</v>
      </c>
      <c r="N83" s="59"/>
      <c r="O83" s="59"/>
      <c r="P83" s="59"/>
    </row>
    <row r="84" spans="1:16" s="13" customFormat="1" ht="15.75" x14ac:dyDescent="0.25">
      <c r="A84" s="58"/>
      <c r="B84" s="62"/>
      <c r="C84" s="8"/>
      <c r="D84" s="9" t="s">
        <v>14</v>
      </c>
      <c r="E84" s="10">
        <f>SUM(E69:E83)</f>
        <v>332</v>
      </c>
      <c r="F84" s="10">
        <f>SUM(F69:F83)</f>
        <v>288</v>
      </c>
      <c r="G84" s="11"/>
      <c r="H84" s="11"/>
      <c r="I84" s="11"/>
      <c r="J84" s="79"/>
      <c r="K84" s="12"/>
      <c r="L84" s="12"/>
      <c r="M84" s="12">
        <f>SUM(M69:M83)</f>
        <v>32756</v>
      </c>
      <c r="N84" s="59"/>
      <c r="O84" s="59"/>
      <c r="P84" s="59"/>
    </row>
    <row r="85" spans="1:16" s="13" customFormat="1" ht="15.75" x14ac:dyDescent="0.25">
      <c r="A85" s="58"/>
      <c r="B85" s="60" t="s">
        <v>32</v>
      </c>
      <c r="C85" s="3" t="s">
        <v>15</v>
      </c>
      <c r="D85" s="4" t="s">
        <v>20</v>
      </c>
      <c r="E85" s="16">
        <v>4</v>
      </c>
      <c r="F85" s="7"/>
      <c r="G85" s="5">
        <v>324</v>
      </c>
      <c r="H85" s="34">
        <f>G85/1.95583</f>
        <v>165.65856950757478</v>
      </c>
      <c r="I85" s="5"/>
      <c r="J85" s="5"/>
      <c r="K85" s="5">
        <f>E85*G85</f>
        <v>1296</v>
      </c>
      <c r="L85" s="5"/>
      <c r="M85" s="5">
        <f>K85</f>
        <v>1296</v>
      </c>
      <c r="N85" s="59"/>
      <c r="O85" s="59"/>
      <c r="P85" s="59"/>
    </row>
    <row r="86" spans="1:16" s="13" customFormat="1" ht="15.75" x14ac:dyDescent="0.25">
      <c r="A86" s="58"/>
      <c r="B86" s="61"/>
      <c r="C86" s="3" t="s">
        <v>15</v>
      </c>
      <c r="D86" s="4" t="s">
        <v>21</v>
      </c>
      <c r="E86" s="16">
        <v>5</v>
      </c>
      <c r="F86" s="7"/>
      <c r="G86" s="5">
        <v>249</v>
      </c>
      <c r="H86" s="5"/>
      <c r="I86" s="5"/>
      <c r="J86" s="5"/>
      <c r="K86" s="5">
        <f>E86*G86</f>
        <v>1245</v>
      </c>
      <c r="L86" s="5"/>
      <c r="M86" s="5">
        <f>K86</f>
        <v>1245</v>
      </c>
      <c r="N86" s="59"/>
      <c r="O86" s="59"/>
      <c r="P86" s="59"/>
    </row>
    <row r="87" spans="1:16" s="13" customFormat="1" ht="15.75" x14ac:dyDescent="0.25">
      <c r="A87" s="58"/>
      <c r="B87" s="61"/>
      <c r="C87" s="3" t="s">
        <v>15</v>
      </c>
      <c r="D87" s="4" t="s">
        <v>23</v>
      </c>
      <c r="E87" s="16">
        <v>2</v>
      </c>
      <c r="F87" s="7"/>
      <c r="G87" s="5">
        <v>214</v>
      </c>
      <c r="H87" s="34">
        <f t="shared" ref="H87:H89" si="21">G87/1.95583</f>
        <v>109.41646257599076</v>
      </c>
      <c r="I87" s="5"/>
      <c r="J87" s="5"/>
      <c r="K87" s="5">
        <f>E87*G87</f>
        <v>428</v>
      </c>
      <c r="L87" s="5"/>
      <c r="M87" s="5">
        <f>K87</f>
        <v>428</v>
      </c>
      <c r="N87" s="59"/>
      <c r="O87" s="59"/>
      <c r="P87" s="59"/>
    </row>
    <row r="88" spans="1:16" s="13" customFormat="1" ht="15.75" x14ac:dyDescent="0.25">
      <c r="A88" s="58"/>
      <c r="B88" s="61"/>
      <c r="C88" s="3" t="s">
        <v>15</v>
      </c>
      <c r="D88" s="4" t="s">
        <v>19</v>
      </c>
      <c r="E88" s="16">
        <v>190</v>
      </c>
      <c r="F88" s="7"/>
      <c r="G88" s="5">
        <v>164</v>
      </c>
      <c r="H88" s="34">
        <f t="shared" si="21"/>
        <v>83.851868516179835</v>
      </c>
      <c r="I88" s="5"/>
      <c r="J88" s="5"/>
      <c r="K88" s="5">
        <f>E88*G88</f>
        <v>31160</v>
      </c>
      <c r="L88" s="5"/>
      <c r="M88" s="5">
        <f>K88</f>
        <v>31160</v>
      </c>
      <c r="N88" s="59"/>
      <c r="O88" s="59"/>
      <c r="P88" s="59"/>
    </row>
    <row r="89" spans="1:16" s="13" customFormat="1" ht="15.75" x14ac:dyDescent="0.25">
      <c r="A89" s="58"/>
      <c r="B89" s="61"/>
      <c r="C89" s="3" t="s">
        <v>15</v>
      </c>
      <c r="D89" s="4" t="s">
        <v>18</v>
      </c>
      <c r="E89" s="6">
        <v>49</v>
      </c>
      <c r="F89" s="7"/>
      <c r="G89" s="5">
        <v>144</v>
      </c>
      <c r="H89" s="34">
        <f t="shared" si="21"/>
        <v>73.626030892255457</v>
      </c>
      <c r="I89" s="5"/>
      <c r="J89" s="5"/>
      <c r="K89" s="5">
        <f>E89*G89</f>
        <v>7056</v>
      </c>
      <c r="L89" s="5"/>
      <c r="M89" s="5">
        <f>K89</f>
        <v>7056</v>
      </c>
      <c r="N89" s="59"/>
      <c r="O89" s="59"/>
      <c r="P89" s="59"/>
    </row>
    <row r="90" spans="1:16" s="13" customFormat="1" ht="15.75" x14ac:dyDescent="0.25">
      <c r="A90" s="58"/>
      <c r="B90" s="61"/>
      <c r="C90" s="3" t="s">
        <v>15</v>
      </c>
      <c r="D90" s="4" t="s">
        <v>10</v>
      </c>
      <c r="E90" s="6">
        <v>15</v>
      </c>
      <c r="F90" s="7">
        <v>25</v>
      </c>
      <c r="G90" s="5"/>
      <c r="H90" s="5"/>
      <c r="I90" s="5">
        <v>27</v>
      </c>
      <c r="J90" s="5">
        <f t="shared" ref="J90:J92" si="22">I90/1.95583</f>
        <v>13.804880792297899</v>
      </c>
      <c r="K90" s="5"/>
      <c r="L90" s="5">
        <f>F90*I90</f>
        <v>675</v>
      </c>
      <c r="M90" s="5">
        <f>L90</f>
        <v>675</v>
      </c>
      <c r="N90" s="59"/>
      <c r="O90" s="59"/>
      <c r="P90" s="59"/>
    </row>
    <row r="91" spans="1:16" s="13" customFormat="1" ht="15.75" x14ac:dyDescent="0.25">
      <c r="A91" s="58"/>
      <c r="B91" s="61"/>
      <c r="C91" s="3" t="s">
        <v>15</v>
      </c>
      <c r="D91" s="4" t="s">
        <v>11</v>
      </c>
      <c r="E91" s="6">
        <v>190</v>
      </c>
      <c r="F91" s="7">
        <v>317</v>
      </c>
      <c r="G91" s="5"/>
      <c r="H91" s="5"/>
      <c r="I91" s="5">
        <v>27</v>
      </c>
      <c r="J91" s="5">
        <f t="shared" si="22"/>
        <v>13.804880792297899</v>
      </c>
      <c r="K91" s="5"/>
      <c r="L91" s="5">
        <f>F91*I91</f>
        <v>8559</v>
      </c>
      <c r="M91" s="5">
        <f>L91</f>
        <v>8559</v>
      </c>
      <c r="N91" s="59"/>
      <c r="O91" s="59"/>
      <c r="P91" s="59"/>
    </row>
    <row r="92" spans="1:16" s="13" customFormat="1" ht="15.75" x14ac:dyDescent="0.25">
      <c r="A92" s="58"/>
      <c r="B92" s="61"/>
      <c r="C92" s="3" t="s">
        <v>15</v>
      </c>
      <c r="D92" s="4" t="s">
        <v>12</v>
      </c>
      <c r="E92" s="6">
        <v>80</v>
      </c>
      <c r="F92" s="7">
        <v>145</v>
      </c>
      <c r="G92" s="5"/>
      <c r="H92" s="5"/>
      <c r="I92" s="5">
        <v>27</v>
      </c>
      <c r="J92" s="5">
        <f t="shared" si="22"/>
        <v>13.804880792297899</v>
      </c>
      <c r="K92" s="5"/>
      <c r="L92" s="5">
        <f>F92*I92</f>
        <v>3915</v>
      </c>
      <c r="M92" s="5">
        <f>L92</f>
        <v>3915</v>
      </c>
      <c r="N92" s="59"/>
      <c r="O92" s="59"/>
      <c r="P92" s="59"/>
    </row>
    <row r="93" spans="1:16" s="13" customFormat="1" ht="15.75" x14ac:dyDescent="0.25">
      <c r="A93" s="58"/>
      <c r="B93" s="61"/>
      <c r="C93" s="3" t="s">
        <v>15</v>
      </c>
      <c r="D93" s="4" t="s">
        <v>13</v>
      </c>
      <c r="E93" s="6">
        <v>17</v>
      </c>
      <c r="F93" s="7"/>
      <c r="G93" s="5">
        <v>89</v>
      </c>
      <c r="H93" s="34">
        <f t="shared" ref="H93:H95" si="23">G93/1.95583</f>
        <v>45.504977426463448</v>
      </c>
      <c r="I93" s="5"/>
      <c r="J93" s="5"/>
      <c r="K93" s="5">
        <f>E93*G93</f>
        <v>1513</v>
      </c>
      <c r="L93" s="5"/>
      <c r="M93" s="5">
        <f>K93</f>
        <v>1513</v>
      </c>
      <c r="N93" s="59"/>
      <c r="O93" s="59"/>
      <c r="P93" s="59"/>
    </row>
    <row r="94" spans="1:16" s="13" customFormat="1" ht="15.75" x14ac:dyDescent="0.25">
      <c r="A94" s="58"/>
      <c r="B94" s="61"/>
      <c r="C94" s="3" t="s">
        <v>17</v>
      </c>
      <c r="D94" s="4" t="s">
        <v>19</v>
      </c>
      <c r="E94" s="6">
        <v>5</v>
      </c>
      <c r="F94" s="7"/>
      <c r="G94" s="23">
        <v>87</v>
      </c>
      <c r="H94" s="34">
        <f t="shared" si="23"/>
        <v>44.482393664071012</v>
      </c>
      <c r="I94" s="19"/>
      <c r="J94" s="19"/>
      <c r="K94" s="5">
        <f>E94*G94</f>
        <v>435</v>
      </c>
      <c r="L94" s="19"/>
      <c r="M94" s="5">
        <f>K94</f>
        <v>435</v>
      </c>
      <c r="N94" s="59"/>
      <c r="O94" s="59"/>
      <c r="P94" s="59"/>
    </row>
    <row r="95" spans="1:16" s="13" customFormat="1" ht="15.75" x14ac:dyDescent="0.25">
      <c r="A95" s="58"/>
      <c r="B95" s="61"/>
      <c r="C95" s="3" t="s">
        <v>17</v>
      </c>
      <c r="D95" s="4" t="s">
        <v>18</v>
      </c>
      <c r="E95" s="6">
        <v>2</v>
      </c>
      <c r="F95" s="7"/>
      <c r="G95" s="23">
        <v>87</v>
      </c>
      <c r="H95" s="34">
        <f t="shared" si="23"/>
        <v>44.482393664071012</v>
      </c>
      <c r="I95" s="19"/>
      <c r="J95" s="19"/>
      <c r="K95" s="5">
        <f>E95*G95</f>
        <v>174</v>
      </c>
      <c r="L95" s="19"/>
      <c r="M95" s="5">
        <f>K95</f>
        <v>174</v>
      </c>
      <c r="N95" s="59"/>
      <c r="O95" s="59"/>
      <c r="P95" s="59"/>
    </row>
    <row r="96" spans="1:16" s="13" customFormat="1" ht="15.75" x14ac:dyDescent="0.25">
      <c r="A96" s="58"/>
      <c r="B96" s="61"/>
      <c r="C96" s="3" t="s">
        <v>17</v>
      </c>
      <c r="D96" s="4" t="s">
        <v>10</v>
      </c>
      <c r="E96" s="17">
        <v>1</v>
      </c>
      <c r="F96" s="7">
        <v>2</v>
      </c>
      <c r="G96" s="5"/>
      <c r="H96" s="5"/>
      <c r="I96" s="5">
        <v>27</v>
      </c>
      <c r="J96" s="5">
        <f t="shared" ref="J96:J98" si="24">I96/1.95583</f>
        <v>13.804880792297899</v>
      </c>
      <c r="K96" s="5"/>
      <c r="L96" s="5">
        <f>F96*I96</f>
        <v>54</v>
      </c>
      <c r="M96" s="5">
        <f>L96</f>
        <v>54</v>
      </c>
      <c r="N96" s="59"/>
      <c r="O96" s="59"/>
      <c r="P96" s="59"/>
    </row>
    <row r="97" spans="1:16" s="13" customFormat="1" ht="15.75" x14ac:dyDescent="0.25">
      <c r="A97" s="58"/>
      <c r="B97" s="61"/>
      <c r="C97" s="3" t="s">
        <v>17</v>
      </c>
      <c r="D97" s="4" t="s">
        <v>11</v>
      </c>
      <c r="E97" s="19">
        <v>7</v>
      </c>
      <c r="F97" s="7">
        <v>12</v>
      </c>
      <c r="G97" s="5"/>
      <c r="H97" s="5"/>
      <c r="I97" s="5">
        <v>27</v>
      </c>
      <c r="J97" s="5">
        <f t="shared" si="24"/>
        <v>13.804880792297899</v>
      </c>
      <c r="K97" s="5"/>
      <c r="L97" s="5">
        <f>F97*I97</f>
        <v>324</v>
      </c>
      <c r="M97" s="5">
        <f>L97</f>
        <v>324</v>
      </c>
      <c r="N97" s="59"/>
      <c r="O97" s="59"/>
      <c r="P97" s="59"/>
    </row>
    <row r="98" spans="1:16" s="13" customFormat="1" ht="15.75" x14ac:dyDescent="0.25">
      <c r="A98" s="58"/>
      <c r="B98" s="61"/>
      <c r="C98" s="3" t="s">
        <v>17</v>
      </c>
      <c r="D98" s="4" t="s">
        <v>12</v>
      </c>
      <c r="E98" s="20">
        <v>4</v>
      </c>
      <c r="F98" s="7">
        <v>7</v>
      </c>
      <c r="G98" s="5"/>
      <c r="H98" s="5"/>
      <c r="I98" s="5">
        <v>27</v>
      </c>
      <c r="J98" s="5">
        <f t="shared" si="24"/>
        <v>13.804880792297899</v>
      </c>
      <c r="K98" s="5"/>
      <c r="L98" s="5">
        <f>F98*I98</f>
        <v>189</v>
      </c>
      <c r="M98" s="5">
        <f>L98</f>
        <v>189</v>
      </c>
      <c r="N98" s="59"/>
      <c r="O98" s="59"/>
      <c r="P98" s="59"/>
    </row>
    <row r="99" spans="1:16" s="13" customFormat="1" ht="15.75" x14ac:dyDescent="0.25">
      <c r="A99" s="58"/>
      <c r="B99" s="61"/>
      <c r="C99" s="3" t="s">
        <v>17</v>
      </c>
      <c r="D99" s="4" t="s">
        <v>13</v>
      </c>
      <c r="E99" s="20">
        <v>1</v>
      </c>
      <c r="F99" s="18"/>
      <c r="G99" s="23">
        <v>85</v>
      </c>
      <c r="H99" s="34">
        <f>G99/1.95583</f>
        <v>43.459809901678575</v>
      </c>
      <c r="I99" s="5"/>
      <c r="J99" s="5"/>
      <c r="K99" s="5">
        <f>E99*G99</f>
        <v>85</v>
      </c>
      <c r="L99" s="5"/>
      <c r="M99" s="5">
        <f>K99</f>
        <v>85</v>
      </c>
      <c r="N99" s="59"/>
      <c r="O99" s="59"/>
      <c r="P99" s="59"/>
    </row>
    <row r="100" spans="1:16" s="13" customFormat="1" ht="15.75" x14ac:dyDescent="0.25">
      <c r="A100" s="58"/>
      <c r="B100" s="61"/>
      <c r="C100" s="25"/>
      <c r="D100" s="26" t="s">
        <v>14</v>
      </c>
      <c r="E100" s="27">
        <f>SUM(E85:E99)</f>
        <v>572</v>
      </c>
      <c r="F100" s="27">
        <f>SUM(F85:F99)</f>
        <v>508</v>
      </c>
      <c r="G100" s="28"/>
      <c r="H100" s="28"/>
      <c r="I100" s="28"/>
      <c r="J100" s="80"/>
      <c r="K100" s="29"/>
      <c r="L100" s="29"/>
      <c r="M100" s="29">
        <f>SUM(M85:M99)</f>
        <v>57108</v>
      </c>
      <c r="N100" s="59"/>
      <c r="O100" s="59"/>
      <c r="P100" s="59"/>
    </row>
    <row r="101" spans="1:16" ht="15.75" x14ac:dyDescent="0.25">
      <c r="A101" s="58"/>
      <c r="B101" s="36"/>
      <c r="C101" s="36"/>
      <c r="D101" s="35" t="s">
        <v>55</v>
      </c>
      <c r="E101" s="37">
        <f>E100+E84+E68+E52+E42+E21</f>
        <v>3688</v>
      </c>
      <c r="F101" s="37">
        <f>F100+F84+F68+F52+F42+F21</f>
        <v>3915</v>
      </c>
      <c r="G101" s="36"/>
      <c r="H101" s="36"/>
      <c r="I101" s="36"/>
      <c r="J101" s="36"/>
      <c r="K101" s="36"/>
      <c r="L101" s="36"/>
      <c r="M101" s="38">
        <f>M100+M84+M68+M52+M42+M21</f>
        <v>318623</v>
      </c>
      <c r="N101" s="39">
        <f>M101/1.95583</f>
        <v>162909.35306238272</v>
      </c>
      <c r="O101" s="39">
        <v>15931</v>
      </c>
      <c r="P101" s="39">
        <f>O101/1.95583</f>
        <v>8145.3909593369572</v>
      </c>
    </row>
  </sheetData>
  <autoFilter ref="B2:M102"/>
  <mergeCells count="10">
    <mergeCell ref="A3:A101"/>
    <mergeCell ref="N3:N100"/>
    <mergeCell ref="O3:O100"/>
    <mergeCell ref="P3:P100"/>
    <mergeCell ref="B53:B68"/>
    <mergeCell ref="B69:B84"/>
    <mergeCell ref="B85:B100"/>
    <mergeCell ref="B3:B21"/>
    <mergeCell ref="B22:B42"/>
    <mergeCell ref="B43:B52"/>
  </mergeCells>
  <conditionalFormatting sqref="B1:B2">
    <cfRule type="duplicateValues" dxfId="23" priority="71"/>
    <cfRule type="duplicateValues" dxfId="22" priority="72"/>
  </conditionalFormatting>
  <conditionalFormatting sqref="B3:B42">
    <cfRule type="duplicateValues" dxfId="21" priority="11"/>
    <cfRule type="duplicateValues" dxfId="20" priority="12"/>
  </conditionalFormatting>
  <conditionalFormatting sqref="B43:B52">
    <cfRule type="duplicateValues" dxfId="19" priority="9"/>
    <cfRule type="duplicateValues" dxfId="18" priority="10"/>
  </conditionalFormatting>
  <conditionalFormatting sqref="B53:B68">
    <cfRule type="duplicateValues" dxfId="17" priority="5"/>
    <cfRule type="duplicateValues" dxfId="16" priority="6"/>
  </conditionalFormatting>
  <conditionalFormatting sqref="B69:B84">
    <cfRule type="duplicateValues" dxfId="15" priority="7"/>
    <cfRule type="duplicateValues" dxfId="14" priority="8"/>
  </conditionalFormatting>
  <conditionalFormatting sqref="B85:B100">
    <cfRule type="duplicateValues" dxfId="13" priority="3"/>
    <cfRule type="duplicateValues" dxfId="12" priority="4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"/>
  <sheetViews>
    <sheetView topLeftCell="A82" workbookViewId="0">
      <selection activeCell="P106" sqref="P106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13" customFormat="1" ht="15.75" x14ac:dyDescent="0.25">
      <c r="B1" s="22"/>
      <c r="D1" s="13" t="s">
        <v>53</v>
      </c>
    </row>
    <row r="2" spans="1:14" s="13" customFormat="1" ht="126" x14ac:dyDescent="0.25">
      <c r="A2" s="24" t="s">
        <v>33</v>
      </c>
      <c r="B2" s="21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41" t="s">
        <v>34</v>
      </c>
      <c r="M2" s="41" t="s">
        <v>35</v>
      </c>
      <c r="N2" s="41" t="s">
        <v>36</v>
      </c>
    </row>
    <row r="3" spans="1:14" s="13" customFormat="1" ht="15.75" x14ac:dyDescent="0.25">
      <c r="A3" s="58" t="s">
        <v>54</v>
      </c>
      <c r="B3" s="61" t="s">
        <v>27</v>
      </c>
      <c r="C3" s="30" t="s">
        <v>15</v>
      </c>
      <c r="D3" s="31" t="s">
        <v>19</v>
      </c>
      <c r="E3" s="32">
        <v>32</v>
      </c>
      <c r="F3" s="33"/>
      <c r="G3" s="34"/>
      <c r="H3" s="34"/>
      <c r="I3" s="34"/>
      <c r="J3" s="34"/>
      <c r="K3" s="34"/>
      <c r="L3" s="59"/>
      <c r="M3" s="59"/>
      <c r="N3" s="59"/>
    </row>
    <row r="4" spans="1:14" s="13" customFormat="1" ht="15.75" x14ac:dyDescent="0.25">
      <c r="A4" s="58"/>
      <c r="B4" s="61"/>
      <c r="C4" s="3" t="s">
        <v>15</v>
      </c>
      <c r="D4" s="4" t="s">
        <v>18</v>
      </c>
      <c r="E4" s="6">
        <v>108</v>
      </c>
      <c r="F4" s="7"/>
      <c r="G4" s="5"/>
      <c r="H4" s="5"/>
      <c r="I4" s="5"/>
      <c r="J4" s="5"/>
      <c r="K4" s="5"/>
      <c r="L4" s="59"/>
      <c r="M4" s="59"/>
      <c r="N4" s="59"/>
    </row>
    <row r="5" spans="1:14" s="13" customFormat="1" ht="15.75" x14ac:dyDescent="0.25">
      <c r="A5" s="58"/>
      <c r="B5" s="61"/>
      <c r="C5" s="3" t="s">
        <v>15</v>
      </c>
      <c r="D5" s="4" t="s">
        <v>16</v>
      </c>
      <c r="E5" s="6">
        <v>40</v>
      </c>
      <c r="F5" s="7">
        <v>67</v>
      </c>
      <c r="G5" s="5"/>
      <c r="H5" s="5"/>
      <c r="I5" s="5"/>
      <c r="J5" s="5"/>
      <c r="K5" s="5"/>
      <c r="L5" s="59"/>
      <c r="M5" s="59"/>
      <c r="N5" s="59"/>
    </row>
    <row r="6" spans="1:14" s="13" customFormat="1" ht="15.75" x14ac:dyDescent="0.25">
      <c r="A6" s="58"/>
      <c r="B6" s="61"/>
      <c r="C6" s="3" t="s">
        <v>15</v>
      </c>
      <c r="D6" s="4" t="s">
        <v>10</v>
      </c>
      <c r="E6" s="6">
        <v>22</v>
      </c>
      <c r="F6" s="7">
        <v>37</v>
      </c>
      <c r="G6" s="5"/>
      <c r="H6" s="5"/>
      <c r="I6" s="5"/>
      <c r="J6" s="5"/>
      <c r="K6" s="5"/>
      <c r="L6" s="59"/>
      <c r="M6" s="59"/>
      <c r="N6" s="59"/>
    </row>
    <row r="7" spans="1:14" s="13" customFormat="1" ht="15.75" x14ac:dyDescent="0.25">
      <c r="A7" s="58"/>
      <c r="B7" s="61"/>
      <c r="C7" s="3" t="s">
        <v>15</v>
      </c>
      <c r="D7" s="4" t="s">
        <v>11</v>
      </c>
      <c r="E7" s="6">
        <v>400</v>
      </c>
      <c r="F7" s="7">
        <v>667</v>
      </c>
      <c r="G7" s="5"/>
      <c r="H7" s="5"/>
      <c r="I7" s="5"/>
      <c r="J7" s="5"/>
      <c r="K7" s="5"/>
      <c r="L7" s="59"/>
      <c r="M7" s="59"/>
      <c r="N7" s="59"/>
    </row>
    <row r="8" spans="1:14" s="13" customFormat="1" ht="15.75" x14ac:dyDescent="0.25">
      <c r="A8" s="58"/>
      <c r="B8" s="61"/>
      <c r="C8" s="3" t="s">
        <v>15</v>
      </c>
      <c r="D8" s="4" t="s">
        <v>12</v>
      </c>
      <c r="E8" s="6">
        <v>170</v>
      </c>
      <c r="F8" s="7">
        <v>309</v>
      </c>
      <c r="G8" s="5"/>
      <c r="H8" s="5"/>
      <c r="I8" s="5"/>
      <c r="J8" s="5"/>
      <c r="K8" s="5"/>
      <c r="L8" s="59"/>
      <c r="M8" s="59"/>
      <c r="N8" s="59"/>
    </row>
    <row r="9" spans="1:14" s="13" customFormat="1" ht="15.75" x14ac:dyDescent="0.25">
      <c r="A9" s="58"/>
      <c r="B9" s="61"/>
      <c r="C9" s="3" t="s">
        <v>15</v>
      </c>
      <c r="D9" s="4" t="s">
        <v>13</v>
      </c>
      <c r="E9" s="6">
        <v>20</v>
      </c>
      <c r="F9" s="7"/>
      <c r="G9" s="5"/>
      <c r="H9" s="5"/>
      <c r="I9" s="5"/>
      <c r="J9" s="5"/>
      <c r="K9" s="5"/>
      <c r="L9" s="59"/>
      <c r="M9" s="59"/>
      <c r="N9" s="59"/>
    </row>
    <row r="10" spans="1:14" s="13" customFormat="1" ht="15.75" x14ac:dyDescent="0.25">
      <c r="A10" s="58"/>
      <c r="B10" s="61"/>
      <c r="C10" s="3" t="s">
        <v>17</v>
      </c>
      <c r="D10" s="4" t="s">
        <v>19</v>
      </c>
      <c r="E10" s="6">
        <v>25</v>
      </c>
      <c r="F10" s="7"/>
      <c r="G10" s="23"/>
      <c r="H10" s="5"/>
      <c r="I10" s="5"/>
      <c r="J10" s="5"/>
      <c r="K10" s="5"/>
      <c r="L10" s="59"/>
      <c r="M10" s="59"/>
      <c r="N10" s="59"/>
    </row>
    <row r="11" spans="1:14" s="13" customFormat="1" ht="15.75" x14ac:dyDescent="0.25">
      <c r="A11" s="58"/>
      <c r="B11" s="61"/>
      <c r="C11" s="3" t="s">
        <v>17</v>
      </c>
      <c r="D11" s="4" t="s">
        <v>18</v>
      </c>
      <c r="E11" s="6">
        <v>23</v>
      </c>
      <c r="F11" s="7"/>
      <c r="G11" s="23"/>
      <c r="I11" s="5"/>
      <c r="K11" s="5"/>
      <c r="L11" s="59"/>
      <c r="M11" s="59"/>
      <c r="N11" s="59"/>
    </row>
    <row r="12" spans="1:14" s="13" customFormat="1" ht="15.75" x14ac:dyDescent="0.25">
      <c r="A12" s="58"/>
      <c r="B12" s="61"/>
      <c r="C12" s="3" t="s">
        <v>17</v>
      </c>
      <c r="D12" s="4" t="s">
        <v>16</v>
      </c>
      <c r="E12" s="6">
        <v>11</v>
      </c>
      <c r="F12" s="7">
        <v>18</v>
      </c>
      <c r="G12" s="19"/>
      <c r="H12" s="5"/>
      <c r="I12" s="5"/>
      <c r="J12" s="5"/>
      <c r="K12" s="5"/>
      <c r="L12" s="59"/>
      <c r="M12" s="59"/>
      <c r="N12" s="59"/>
    </row>
    <row r="13" spans="1:14" s="13" customFormat="1" ht="15.75" x14ac:dyDescent="0.25">
      <c r="A13" s="58"/>
      <c r="B13" s="61"/>
      <c r="C13" s="3" t="s">
        <v>17</v>
      </c>
      <c r="D13" s="4" t="s">
        <v>10</v>
      </c>
      <c r="E13" s="6">
        <v>5</v>
      </c>
      <c r="F13" s="7">
        <v>8</v>
      </c>
      <c r="G13" s="19"/>
      <c r="H13" s="5"/>
      <c r="I13" s="5"/>
      <c r="J13" s="5"/>
      <c r="K13" s="5"/>
      <c r="L13" s="59"/>
      <c r="M13" s="59"/>
      <c r="N13" s="59"/>
    </row>
    <row r="14" spans="1:14" s="13" customFormat="1" ht="15.75" x14ac:dyDescent="0.25">
      <c r="A14" s="58"/>
      <c r="B14" s="61"/>
      <c r="C14" s="3" t="s">
        <v>17</v>
      </c>
      <c r="D14" s="4" t="s">
        <v>11</v>
      </c>
      <c r="E14" s="6">
        <v>80</v>
      </c>
      <c r="F14" s="7">
        <v>133</v>
      </c>
      <c r="G14" s="19"/>
      <c r="H14" s="5"/>
      <c r="I14" s="5"/>
      <c r="J14" s="5"/>
      <c r="K14" s="5"/>
      <c r="L14" s="59"/>
      <c r="M14" s="59"/>
      <c r="N14" s="59"/>
    </row>
    <row r="15" spans="1:14" s="13" customFormat="1" ht="15.75" x14ac:dyDescent="0.25">
      <c r="A15" s="58"/>
      <c r="B15" s="61"/>
      <c r="C15" s="3" t="s">
        <v>17</v>
      </c>
      <c r="D15" s="4" t="s">
        <v>12</v>
      </c>
      <c r="E15" s="6">
        <v>31</v>
      </c>
      <c r="F15" s="7">
        <v>56</v>
      </c>
      <c r="G15" s="19"/>
      <c r="H15" s="5"/>
      <c r="I15" s="5"/>
      <c r="J15" s="5"/>
      <c r="K15" s="5"/>
      <c r="L15" s="59"/>
      <c r="M15" s="59"/>
      <c r="N15" s="59"/>
    </row>
    <row r="16" spans="1:14" s="13" customFormat="1" ht="15.75" x14ac:dyDescent="0.25">
      <c r="A16" s="58"/>
      <c r="B16" s="61"/>
      <c r="C16" s="3" t="s">
        <v>17</v>
      </c>
      <c r="D16" s="4" t="s">
        <v>13</v>
      </c>
      <c r="E16" s="6">
        <v>5</v>
      </c>
      <c r="F16" s="7"/>
      <c r="G16" s="23"/>
      <c r="H16" s="5"/>
      <c r="I16" s="5"/>
      <c r="J16" s="5"/>
      <c r="K16" s="5"/>
      <c r="L16" s="59"/>
      <c r="M16" s="59"/>
      <c r="N16" s="59"/>
    </row>
    <row r="17" spans="1:14" s="13" customFormat="1" ht="15.75" x14ac:dyDescent="0.25">
      <c r="A17" s="58"/>
      <c r="B17" s="61"/>
      <c r="C17" s="14" t="s">
        <v>24</v>
      </c>
      <c r="D17" s="4" t="s">
        <v>11</v>
      </c>
      <c r="E17" s="6">
        <v>30</v>
      </c>
      <c r="F17" s="7">
        <v>50</v>
      </c>
      <c r="G17" s="5"/>
      <c r="H17" s="5"/>
      <c r="I17" s="15"/>
      <c r="J17" s="5"/>
      <c r="K17" s="5"/>
      <c r="L17" s="59"/>
      <c r="M17" s="59"/>
      <c r="N17" s="59"/>
    </row>
    <row r="18" spans="1:14" s="13" customFormat="1" ht="15.75" x14ac:dyDescent="0.25">
      <c r="A18" s="58"/>
      <c r="B18" s="61"/>
      <c r="C18" s="14" t="s">
        <v>24</v>
      </c>
      <c r="D18" s="4" t="s">
        <v>12</v>
      </c>
      <c r="E18" s="6">
        <v>10</v>
      </c>
      <c r="F18" s="7">
        <v>18</v>
      </c>
      <c r="G18" s="5"/>
      <c r="H18" s="5"/>
      <c r="I18" s="15"/>
      <c r="J18" s="5"/>
      <c r="K18" s="5"/>
      <c r="L18" s="59"/>
      <c r="M18" s="59"/>
      <c r="N18" s="59"/>
    </row>
    <row r="19" spans="1:14" s="13" customFormat="1" ht="15.75" x14ac:dyDescent="0.25">
      <c r="A19" s="58"/>
      <c r="B19" s="61"/>
      <c r="C19" s="14" t="s">
        <v>25</v>
      </c>
      <c r="D19" s="4" t="s">
        <v>11</v>
      </c>
      <c r="E19" s="6">
        <v>4</v>
      </c>
      <c r="F19" s="7">
        <v>7</v>
      </c>
      <c r="G19" s="5"/>
      <c r="H19" s="5"/>
      <c r="I19" s="15"/>
      <c r="J19" s="5"/>
      <c r="K19" s="5"/>
      <c r="L19" s="59"/>
      <c r="M19" s="59"/>
      <c r="N19" s="59"/>
    </row>
    <row r="20" spans="1:14" s="13" customFormat="1" ht="15.75" x14ac:dyDescent="0.25">
      <c r="A20" s="58"/>
      <c r="B20" s="61"/>
      <c r="C20" s="14" t="s">
        <v>25</v>
      </c>
      <c r="D20" s="4" t="s">
        <v>12</v>
      </c>
      <c r="E20" s="6">
        <v>2</v>
      </c>
      <c r="F20" s="7">
        <v>4</v>
      </c>
      <c r="G20" s="5"/>
      <c r="H20" s="5"/>
      <c r="I20" s="15"/>
      <c r="J20" s="5"/>
      <c r="K20" s="5"/>
      <c r="L20" s="59"/>
      <c r="M20" s="59"/>
      <c r="N20" s="59"/>
    </row>
    <row r="21" spans="1:14" s="13" customFormat="1" ht="15.75" x14ac:dyDescent="0.25">
      <c r="A21" s="58"/>
      <c r="B21" s="62"/>
      <c r="C21" s="8"/>
      <c r="D21" s="9" t="s">
        <v>14</v>
      </c>
      <c r="E21" s="10">
        <f>SUM(E3:E20)</f>
        <v>1018</v>
      </c>
      <c r="F21" s="10">
        <f>SUM(F3:F20)</f>
        <v>1374</v>
      </c>
      <c r="G21" s="11"/>
      <c r="H21" s="11"/>
      <c r="I21" s="12"/>
      <c r="J21" s="12"/>
      <c r="K21" s="12"/>
      <c r="L21" s="59"/>
      <c r="M21" s="59"/>
      <c r="N21" s="59"/>
    </row>
    <row r="22" spans="1:14" s="13" customFormat="1" ht="15.75" x14ac:dyDescent="0.25">
      <c r="A22" s="58"/>
      <c r="B22" s="61" t="s">
        <v>28</v>
      </c>
      <c r="C22" s="3" t="s">
        <v>15</v>
      </c>
      <c r="D22" s="4" t="s">
        <v>19</v>
      </c>
      <c r="E22" s="6">
        <v>11</v>
      </c>
      <c r="F22" s="7"/>
      <c r="G22" s="5"/>
      <c r="H22" s="5"/>
      <c r="I22" s="5"/>
      <c r="J22" s="5"/>
      <c r="K22" s="5"/>
      <c r="L22" s="59"/>
      <c r="M22" s="59"/>
      <c r="N22" s="59"/>
    </row>
    <row r="23" spans="1:14" s="13" customFormat="1" ht="15.75" x14ac:dyDescent="0.25">
      <c r="A23" s="58"/>
      <c r="B23" s="61"/>
      <c r="C23" s="3" t="s">
        <v>15</v>
      </c>
      <c r="D23" s="4" t="s">
        <v>18</v>
      </c>
      <c r="E23" s="6">
        <v>66</v>
      </c>
      <c r="F23" s="7"/>
      <c r="G23" s="5"/>
      <c r="H23" s="5"/>
      <c r="I23" s="5"/>
      <c r="J23" s="5"/>
      <c r="K23" s="5"/>
      <c r="L23" s="59"/>
      <c r="M23" s="59"/>
      <c r="N23" s="59"/>
    </row>
    <row r="24" spans="1:14" s="13" customFormat="1" ht="15.75" x14ac:dyDescent="0.25">
      <c r="A24" s="58"/>
      <c r="B24" s="61"/>
      <c r="C24" s="3" t="s">
        <v>15</v>
      </c>
      <c r="D24" s="4" t="s">
        <v>16</v>
      </c>
      <c r="E24" s="6">
        <v>38</v>
      </c>
      <c r="F24" s="7">
        <v>63</v>
      </c>
      <c r="G24" s="5"/>
      <c r="H24" s="5"/>
      <c r="I24" s="5"/>
      <c r="J24" s="5"/>
      <c r="K24" s="5"/>
      <c r="L24" s="59"/>
      <c r="M24" s="59"/>
      <c r="N24" s="59"/>
    </row>
    <row r="25" spans="1:14" s="13" customFormat="1" ht="15.75" x14ac:dyDescent="0.25">
      <c r="A25" s="58"/>
      <c r="B25" s="61"/>
      <c r="C25" s="3" t="s">
        <v>15</v>
      </c>
      <c r="D25" s="4" t="s">
        <v>10</v>
      </c>
      <c r="E25" s="6">
        <v>10</v>
      </c>
      <c r="F25" s="7">
        <v>17</v>
      </c>
      <c r="G25" s="5"/>
      <c r="H25" s="5"/>
      <c r="I25" s="5"/>
      <c r="J25" s="5"/>
      <c r="K25" s="5"/>
      <c r="L25" s="59"/>
      <c r="M25" s="59"/>
      <c r="N25" s="59"/>
    </row>
    <row r="26" spans="1:14" s="13" customFormat="1" ht="15.75" x14ac:dyDescent="0.25">
      <c r="A26" s="58"/>
      <c r="B26" s="61"/>
      <c r="C26" s="3" t="s">
        <v>15</v>
      </c>
      <c r="D26" s="4" t="s">
        <v>11</v>
      </c>
      <c r="E26" s="6">
        <v>180</v>
      </c>
      <c r="F26" s="7">
        <v>300</v>
      </c>
      <c r="G26" s="5"/>
      <c r="H26" s="5"/>
      <c r="I26" s="5"/>
      <c r="J26" s="5"/>
      <c r="K26" s="5"/>
      <c r="L26" s="59"/>
      <c r="M26" s="59"/>
      <c r="N26" s="59"/>
    </row>
    <row r="27" spans="1:14" s="13" customFormat="1" ht="15.75" x14ac:dyDescent="0.25">
      <c r="A27" s="58"/>
      <c r="B27" s="61"/>
      <c r="C27" s="3" t="s">
        <v>15</v>
      </c>
      <c r="D27" s="4" t="s">
        <v>12</v>
      </c>
      <c r="E27" s="6">
        <v>42</v>
      </c>
      <c r="F27" s="7">
        <v>76</v>
      </c>
      <c r="G27" s="5"/>
      <c r="H27" s="5"/>
      <c r="I27" s="5"/>
      <c r="J27" s="5"/>
      <c r="K27" s="5"/>
      <c r="L27" s="59"/>
      <c r="M27" s="59"/>
      <c r="N27" s="59"/>
    </row>
    <row r="28" spans="1:14" s="13" customFormat="1" ht="15.75" x14ac:dyDescent="0.25">
      <c r="A28" s="58"/>
      <c r="B28" s="61"/>
      <c r="C28" s="3" t="s">
        <v>15</v>
      </c>
      <c r="D28" s="4" t="s">
        <v>13</v>
      </c>
      <c r="E28" s="6">
        <v>10</v>
      </c>
      <c r="F28" s="7"/>
      <c r="G28" s="5"/>
      <c r="H28" s="5"/>
      <c r="I28" s="5"/>
      <c r="J28" s="5"/>
      <c r="K28" s="5"/>
      <c r="L28" s="59"/>
      <c r="M28" s="59"/>
      <c r="N28" s="59"/>
    </row>
    <row r="29" spans="1:14" s="13" customFormat="1" ht="15.75" x14ac:dyDescent="0.25">
      <c r="A29" s="58"/>
      <c r="B29" s="61"/>
      <c r="C29" s="3" t="s">
        <v>17</v>
      </c>
      <c r="D29" s="4" t="s">
        <v>19</v>
      </c>
      <c r="E29" s="6">
        <v>6</v>
      </c>
      <c r="F29" s="7"/>
      <c r="G29" s="23"/>
      <c r="H29" s="5"/>
      <c r="I29" s="5"/>
      <c r="J29" s="5"/>
      <c r="K29" s="5"/>
      <c r="L29" s="59"/>
      <c r="M29" s="59"/>
      <c r="N29" s="59"/>
    </row>
    <row r="30" spans="1:14" s="13" customFormat="1" ht="15.75" x14ac:dyDescent="0.25">
      <c r="A30" s="58"/>
      <c r="B30" s="61"/>
      <c r="C30" s="3" t="s">
        <v>17</v>
      </c>
      <c r="D30" s="4" t="s">
        <v>18</v>
      </c>
      <c r="E30" s="6">
        <v>33</v>
      </c>
      <c r="F30" s="7"/>
      <c r="G30" s="23"/>
      <c r="I30" s="5"/>
      <c r="K30" s="5"/>
      <c r="L30" s="59"/>
      <c r="M30" s="59"/>
      <c r="N30" s="59"/>
    </row>
    <row r="31" spans="1:14" s="13" customFormat="1" ht="15.75" x14ac:dyDescent="0.25">
      <c r="A31" s="58"/>
      <c r="B31" s="61"/>
      <c r="C31" s="3" t="s">
        <v>17</v>
      </c>
      <c r="D31" s="4" t="s">
        <v>16</v>
      </c>
      <c r="E31" s="6">
        <v>13</v>
      </c>
      <c r="F31" s="7">
        <v>22</v>
      </c>
      <c r="G31" s="19"/>
      <c r="H31" s="5"/>
      <c r="I31" s="5"/>
      <c r="J31" s="5"/>
      <c r="K31" s="5"/>
      <c r="L31" s="59"/>
      <c r="M31" s="59"/>
      <c r="N31" s="59"/>
    </row>
    <row r="32" spans="1:14" s="13" customFormat="1" ht="15.75" x14ac:dyDescent="0.25">
      <c r="A32" s="58"/>
      <c r="B32" s="61"/>
      <c r="C32" s="3" t="s">
        <v>17</v>
      </c>
      <c r="D32" s="4" t="s">
        <v>10</v>
      </c>
      <c r="E32" s="6">
        <v>4</v>
      </c>
      <c r="F32" s="7">
        <v>7</v>
      </c>
      <c r="G32" s="19"/>
      <c r="H32" s="5"/>
      <c r="I32" s="5"/>
      <c r="J32" s="5"/>
      <c r="K32" s="5"/>
      <c r="L32" s="59"/>
      <c r="M32" s="59"/>
      <c r="N32" s="59"/>
    </row>
    <row r="33" spans="1:14" s="13" customFormat="1" ht="15.75" x14ac:dyDescent="0.25">
      <c r="A33" s="58"/>
      <c r="B33" s="61"/>
      <c r="C33" s="3" t="s">
        <v>17</v>
      </c>
      <c r="D33" s="4" t="s">
        <v>11</v>
      </c>
      <c r="E33" s="6">
        <v>70</v>
      </c>
      <c r="F33" s="7">
        <v>117</v>
      </c>
      <c r="G33" s="19"/>
      <c r="H33" s="5"/>
      <c r="I33" s="5"/>
      <c r="J33" s="5"/>
      <c r="K33" s="5"/>
      <c r="L33" s="59"/>
      <c r="M33" s="59"/>
      <c r="N33" s="59"/>
    </row>
    <row r="34" spans="1:14" s="13" customFormat="1" ht="15.75" x14ac:dyDescent="0.25">
      <c r="A34" s="58"/>
      <c r="B34" s="61"/>
      <c r="C34" s="3" t="s">
        <v>17</v>
      </c>
      <c r="D34" s="4" t="s">
        <v>12</v>
      </c>
      <c r="E34" s="6">
        <v>17</v>
      </c>
      <c r="F34" s="7">
        <v>31</v>
      </c>
      <c r="G34" s="19"/>
      <c r="H34" s="5"/>
      <c r="I34" s="5"/>
      <c r="J34" s="5"/>
      <c r="K34" s="5"/>
      <c r="L34" s="59"/>
      <c r="M34" s="59"/>
      <c r="N34" s="59"/>
    </row>
    <row r="35" spans="1:14" s="13" customFormat="1" ht="15.75" x14ac:dyDescent="0.25">
      <c r="A35" s="58"/>
      <c r="B35" s="61"/>
      <c r="C35" s="3" t="s">
        <v>17</v>
      </c>
      <c r="D35" s="4" t="s">
        <v>13</v>
      </c>
      <c r="E35" s="6">
        <v>2</v>
      </c>
      <c r="F35" s="7"/>
      <c r="G35" s="23"/>
      <c r="H35" s="5"/>
      <c r="I35" s="5"/>
      <c r="J35" s="5"/>
      <c r="K35" s="5"/>
      <c r="L35" s="59"/>
      <c r="M35" s="59"/>
      <c r="N35" s="59"/>
    </row>
    <row r="36" spans="1:14" s="13" customFormat="1" ht="15.75" x14ac:dyDescent="0.25">
      <c r="A36" s="58"/>
      <c r="B36" s="61"/>
      <c r="C36" s="14" t="s">
        <v>24</v>
      </c>
      <c r="D36" s="4" t="s">
        <v>11</v>
      </c>
      <c r="E36" s="6">
        <v>5</v>
      </c>
      <c r="F36" s="7">
        <v>8</v>
      </c>
      <c r="G36" s="5"/>
      <c r="H36" s="5"/>
      <c r="I36" s="15"/>
      <c r="J36" s="5"/>
      <c r="K36" s="5"/>
      <c r="L36" s="59"/>
      <c r="M36" s="59"/>
      <c r="N36" s="59"/>
    </row>
    <row r="37" spans="1:14" s="13" customFormat="1" ht="15.75" x14ac:dyDescent="0.25">
      <c r="A37" s="58"/>
      <c r="B37" s="61"/>
      <c r="C37" s="14" t="s">
        <v>24</v>
      </c>
      <c r="D37" s="4" t="s">
        <v>12</v>
      </c>
      <c r="E37" s="6">
        <v>4</v>
      </c>
      <c r="F37" s="7">
        <v>7</v>
      </c>
      <c r="G37" s="5"/>
      <c r="H37" s="5"/>
      <c r="I37" s="15"/>
      <c r="J37" s="5"/>
      <c r="K37" s="5"/>
      <c r="L37" s="59"/>
      <c r="M37" s="59"/>
      <c r="N37" s="59"/>
    </row>
    <row r="38" spans="1:14" s="13" customFormat="1" ht="15.75" x14ac:dyDescent="0.25">
      <c r="A38" s="58"/>
      <c r="B38" s="61"/>
      <c r="C38" s="14" t="s">
        <v>25</v>
      </c>
      <c r="D38" s="4" t="s">
        <v>11</v>
      </c>
      <c r="E38" s="6">
        <v>4</v>
      </c>
      <c r="F38" s="7">
        <v>7</v>
      </c>
      <c r="G38" s="5"/>
      <c r="H38" s="5"/>
      <c r="I38" s="15"/>
      <c r="J38" s="5"/>
      <c r="K38" s="5"/>
      <c r="L38" s="59"/>
      <c r="M38" s="59"/>
      <c r="N38" s="59"/>
    </row>
    <row r="39" spans="1:14" s="13" customFormat="1" ht="15.75" x14ac:dyDescent="0.25">
      <c r="A39" s="58"/>
      <c r="B39" s="61"/>
      <c r="C39" s="14" t="s">
        <v>25</v>
      </c>
      <c r="D39" s="4" t="s">
        <v>12</v>
      </c>
      <c r="E39" s="6">
        <v>3</v>
      </c>
      <c r="F39" s="7">
        <v>5</v>
      </c>
      <c r="G39" s="5"/>
      <c r="H39" s="5"/>
      <c r="I39" s="15"/>
      <c r="J39" s="5"/>
      <c r="K39" s="5"/>
      <c r="L39" s="59"/>
      <c r="M39" s="59"/>
      <c r="N39" s="59"/>
    </row>
    <row r="40" spans="1:14" s="13" customFormat="1" ht="15.75" x14ac:dyDescent="0.25">
      <c r="A40" s="58"/>
      <c r="B40" s="61"/>
      <c r="C40" s="14" t="s">
        <v>26</v>
      </c>
      <c r="D40" s="4" t="s">
        <v>11</v>
      </c>
      <c r="E40" s="6">
        <v>4</v>
      </c>
      <c r="F40" s="7">
        <v>7</v>
      </c>
      <c r="G40" s="5"/>
      <c r="H40" s="5"/>
      <c r="I40" s="15"/>
      <c r="J40" s="5"/>
      <c r="K40" s="5"/>
      <c r="L40" s="59"/>
      <c r="M40" s="59"/>
      <c r="N40" s="59"/>
    </row>
    <row r="41" spans="1:14" s="13" customFormat="1" ht="15.75" x14ac:dyDescent="0.25">
      <c r="A41" s="58"/>
      <c r="B41" s="61"/>
      <c r="C41" s="14" t="s">
        <v>26</v>
      </c>
      <c r="D41" s="4" t="s">
        <v>12</v>
      </c>
      <c r="E41" s="6">
        <v>2</v>
      </c>
      <c r="F41" s="7">
        <v>4</v>
      </c>
      <c r="G41" s="5"/>
      <c r="H41" s="5"/>
      <c r="I41" s="15"/>
      <c r="J41" s="5"/>
      <c r="K41" s="5"/>
      <c r="L41" s="59"/>
      <c r="M41" s="59"/>
      <c r="N41" s="59"/>
    </row>
    <row r="42" spans="1:14" s="13" customFormat="1" ht="15.75" x14ac:dyDescent="0.25">
      <c r="A42" s="58"/>
      <c r="B42" s="62"/>
      <c r="C42" s="8"/>
      <c r="D42" s="9" t="s">
        <v>14</v>
      </c>
      <c r="E42" s="10">
        <f>SUM(E22:E41)</f>
        <v>524</v>
      </c>
      <c r="F42" s="10">
        <f>SUM(F22:F41)</f>
        <v>671</v>
      </c>
      <c r="G42" s="11"/>
      <c r="H42" s="11"/>
      <c r="I42" s="12"/>
      <c r="J42" s="12"/>
      <c r="K42" s="12"/>
      <c r="L42" s="59"/>
      <c r="M42" s="59"/>
      <c r="N42" s="59"/>
    </row>
    <row r="43" spans="1:14" s="13" customFormat="1" ht="15.75" x14ac:dyDescent="0.25">
      <c r="A43" s="58"/>
      <c r="B43" s="61" t="s">
        <v>29</v>
      </c>
      <c r="C43" s="3" t="s">
        <v>15</v>
      </c>
      <c r="D43" s="4" t="s">
        <v>20</v>
      </c>
      <c r="E43" s="6">
        <v>13</v>
      </c>
      <c r="F43" s="7"/>
      <c r="G43" s="5"/>
      <c r="H43" s="5"/>
      <c r="I43" s="5"/>
      <c r="J43" s="5"/>
      <c r="K43" s="5"/>
      <c r="L43" s="59"/>
      <c r="M43" s="59"/>
      <c r="N43" s="59"/>
    </row>
    <row r="44" spans="1:14" s="13" customFormat="1" ht="15.75" x14ac:dyDescent="0.25">
      <c r="A44" s="58"/>
      <c r="B44" s="61"/>
      <c r="C44" s="3" t="s">
        <v>15</v>
      </c>
      <c r="D44" s="4" t="s">
        <v>21</v>
      </c>
      <c r="E44" s="6">
        <v>20</v>
      </c>
      <c r="F44" s="7"/>
      <c r="G44" s="5"/>
      <c r="H44" s="5"/>
      <c r="I44" s="5"/>
      <c r="J44" s="5"/>
      <c r="K44" s="5"/>
      <c r="L44" s="59"/>
      <c r="M44" s="59"/>
      <c r="N44" s="59"/>
    </row>
    <row r="45" spans="1:14" s="13" customFormat="1" ht="15.75" x14ac:dyDescent="0.25">
      <c r="A45" s="58"/>
      <c r="B45" s="61"/>
      <c r="C45" s="3" t="s">
        <v>15</v>
      </c>
      <c r="D45" s="4" t="s">
        <v>23</v>
      </c>
      <c r="E45" s="6">
        <v>50</v>
      </c>
      <c r="F45" s="7"/>
      <c r="G45" s="5"/>
      <c r="H45" s="5"/>
      <c r="I45" s="5"/>
      <c r="J45" s="5"/>
      <c r="K45" s="5"/>
      <c r="L45" s="59"/>
      <c r="M45" s="59"/>
      <c r="N45" s="59"/>
    </row>
    <row r="46" spans="1:14" s="13" customFormat="1" ht="15.75" x14ac:dyDescent="0.25">
      <c r="A46" s="58"/>
      <c r="B46" s="61"/>
      <c r="C46" s="3" t="s">
        <v>15</v>
      </c>
      <c r="D46" s="4" t="s">
        <v>19</v>
      </c>
      <c r="E46" s="6">
        <v>130</v>
      </c>
      <c r="F46" s="7"/>
      <c r="G46" s="5"/>
      <c r="H46" s="5"/>
      <c r="I46" s="5"/>
      <c r="J46" s="5"/>
      <c r="K46" s="5"/>
      <c r="L46" s="59"/>
      <c r="M46" s="59"/>
      <c r="N46" s="59"/>
    </row>
    <row r="47" spans="1:14" s="13" customFormat="1" ht="15.75" x14ac:dyDescent="0.25">
      <c r="A47" s="58"/>
      <c r="B47" s="61"/>
      <c r="C47" s="3" t="s">
        <v>15</v>
      </c>
      <c r="D47" s="4" t="s">
        <v>18</v>
      </c>
      <c r="E47" s="6">
        <v>40</v>
      </c>
      <c r="F47" s="7"/>
      <c r="G47" s="5"/>
      <c r="H47" s="5"/>
      <c r="I47" s="5"/>
      <c r="J47" s="5"/>
      <c r="K47" s="5"/>
      <c r="L47" s="59"/>
      <c r="M47" s="59"/>
      <c r="N47" s="59"/>
    </row>
    <row r="48" spans="1:14" s="13" customFormat="1" ht="15.75" x14ac:dyDescent="0.25">
      <c r="A48" s="58"/>
      <c r="B48" s="61"/>
      <c r="C48" s="3" t="s">
        <v>15</v>
      </c>
      <c r="D48" s="4" t="s">
        <v>10</v>
      </c>
      <c r="E48" s="6">
        <v>14</v>
      </c>
      <c r="F48" s="7">
        <v>23</v>
      </c>
      <c r="G48" s="5"/>
      <c r="H48" s="5"/>
      <c r="I48" s="5"/>
      <c r="J48" s="5"/>
      <c r="K48" s="5"/>
      <c r="L48" s="59"/>
      <c r="M48" s="59"/>
      <c r="N48" s="59"/>
    </row>
    <row r="49" spans="1:14" s="13" customFormat="1" ht="15.75" x14ac:dyDescent="0.25">
      <c r="A49" s="58"/>
      <c r="B49" s="61"/>
      <c r="C49" s="3" t="s">
        <v>15</v>
      </c>
      <c r="D49" s="4" t="s">
        <v>11</v>
      </c>
      <c r="E49" s="6">
        <v>160</v>
      </c>
      <c r="F49" s="7">
        <v>267</v>
      </c>
      <c r="G49" s="5"/>
      <c r="H49" s="5"/>
      <c r="I49" s="5"/>
      <c r="J49" s="5"/>
      <c r="K49" s="5"/>
      <c r="L49" s="59"/>
      <c r="M49" s="59"/>
      <c r="N49" s="59"/>
    </row>
    <row r="50" spans="1:14" s="13" customFormat="1" ht="15.75" x14ac:dyDescent="0.25">
      <c r="A50" s="58"/>
      <c r="B50" s="61"/>
      <c r="C50" s="3" t="s">
        <v>15</v>
      </c>
      <c r="D50" s="4" t="s">
        <v>12</v>
      </c>
      <c r="E50" s="6">
        <v>70</v>
      </c>
      <c r="F50" s="7">
        <v>127</v>
      </c>
      <c r="G50" s="5"/>
      <c r="H50" s="5"/>
      <c r="I50" s="5"/>
      <c r="J50" s="5"/>
      <c r="K50" s="5"/>
      <c r="L50" s="59"/>
      <c r="M50" s="59"/>
      <c r="N50" s="59"/>
    </row>
    <row r="51" spans="1:14" s="13" customFormat="1" ht="15.75" x14ac:dyDescent="0.25">
      <c r="A51" s="58"/>
      <c r="B51" s="61"/>
      <c r="C51" s="3" t="s">
        <v>15</v>
      </c>
      <c r="D51" s="4" t="s">
        <v>13</v>
      </c>
      <c r="E51" s="6">
        <v>15</v>
      </c>
      <c r="F51" s="7"/>
      <c r="G51" s="5"/>
      <c r="H51" s="5"/>
      <c r="I51" s="5"/>
      <c r="J51" s="5"/>
      <c r="K51" s="5"/>
      <c r="L51" s="59"/>
      <c r="M51" s="59"/>
      <c r="N51" s="59"/>
    </row>
    <row r="52" spans="1:14" s="13" customFormat="1" ht="15.75" x14ac:dyDescent="0.25">
      <c r="A52" s="58"/>
      <c r="B52" s="62"/>
      <c r="C52" s="8"/>
      <c r="D52" s="9" t="s">
        <v>14</v>
      </c>
      <c r="E52" s="10">
        <f>SUM(E43:E51)</f>
        <v>512</v>
      </c>
      <c r="F52" s="10">
        <f>SUM(F43:F51)</f>
        <v>417</v>
      </c>
      <c r="G52" s="11"/>
      <c r="H52" s="11"/>
      <c r="I52" s="12"/>
      <c r="J52" s="12"/>
      <c r="K52" s="12"/>
      <c r="L52" s="59"/>
      <c r="M52" s="59"/>
      <c r="N52" s="59"/>
    </row>
    <row r="53" spans="1:14" s="13" customFormat="1" ht="15.75" x14ac:dyDescent="0.25">
      <c r="A53" s="58"/>
      <c r="B53" s="60" t="s">
        <v>30</v>
      </c>
      <c r="C53" s="3" t="s">
        <v>15</v>
      </c>
      <c r="D53" s="4" t="s">
        <v>20</v>
      </c>
      <c r="E53" s="16">
        <v>2</v>
      </c>
      <c r="F53" s="7"/>
      <c r="G53" s="5"/>
      <c r="H53" s="5"/>
      <c r="I53" s="5"/>
      <c r="J53" s="5"/>
      <c r="K53" s="5"/>
      <c r="L53" s="59"/>
      <c r="M53" s="59"/>
      <c r="N53" s="59"/>
    </row>
    <row r="54" spans="1:14" s="13" customFormat="1" ht="15.75" x14ac:dyDescent="0.25">
      <c r="A54" s="58"/>
      <c r="B54" s="61"/>
      <c r="C54" s="3" t="s">
        <v>15</v>
      </c>
      <c r="D54" s="4" t="s">
        <v>21</v>
      </c>
      <c r="E54" s="16">
        <v>5</v>
      </c>
      <c r="F54" s="7"/>
      <c r="G54" s="5"/>
      <c r="H54" s="5"/>
      <c r="I54" s="5"/>
      <c r="J54" s="5"/>
      <c r="K54" s="5"/>
      <c r="L54" s="59"/>
      <c r="M54" s="59"/>
      <c r="N54" s="59"/>
    </row>
    <row r="55" spans="1:14" s="13" customFormat="1" ht="15.75" x14ac:dyDescent="0.25">
      <c r="A55" s="58"/>
      <c r="B55" s="61"/>
      <c r="C55" s="3" t="s">
        <v>15</v>
      </c>
      <c r="D55" s="4" t="s">
        <v>23</v>
      </c>
      <c r="E55" s="16">
        <v>5</v>
      </c>
      <c r="F55" s="7"/>
      <c r="G55" s="5"/>
      <c r="H55" s="5"/>
      <c r="I55" s="5"/>
      <c r="J55" s="5"/>
      <c r="K55" s="5"/>
      <c r="L55" s="59"/>
      <c r="M55" s="59"/>
      <c r="N55" s="59"/>
    </row>
    <row r="56" spans="1:14" s="13" customFormat="1" ht="15.75" x14ac:dyDescent="0.25">
      <c r="A56" s="58"/>
      <c r="B56" s="61"/>
      <c r="C56" s="3" t="s">
        <v>15</v>
      </c>
      <c r="D56" s="4" t="s">
        <v>19</v>
      </c>
      <c r="E56" s="16">
        <v>220</v>
      </c>
      <c r="F56" s="7"/>
      <c r="G56" s="5"/>
      <c r="H56" s="5"/>
      <c r="I56" s="5"/>
      <c r="J56" s="5"/>
      <c r="K56" s="5"/>
      <c r="L56" s="59"/>
      <c r="M56" s="59"/>
      <c r="N56" s="59"/>
    </row>
    <row r="57" spans="1:14" s="13" customFormat="1" ht="15.75" x14ac:dyDescent="0.25">
      <c r="A57" s="58"/>
      <c r="B57" s="61"/>
      <c r="C57" s="3" t="s">
        <v>15</v>
      </c>
      <c r="D57" s="4" t="s">
        <v>18</v>
      </c>
      <c r="E57" s="6">
        <v>77</v>
      </c>
      <c r="F57" s="7"/>
      <c r="G57" s="5"/>
      <c r="H57" s="5"/>
      <c r="I57" s="5"/>
      <c r="J57" s="5"/>
      <c r="K57" s="5"/>
      <c r="L57" s="59"/>
      <c r="M57" s="59"/>
      <c r="N57" s="59"/>
    </row>
    <row r="58" spans="1:14" s="13" customFormat="1" ht="15.75" x14ac:dyDescent="0.25">
      <c r="A58" s="58"/>
      <c r="B58" s="61"/>
      <c r="C58" s="3" t="s">
        <v>15</v>
      </c>
      <c r="D58" s="4" t="s">
        <v>10</v>
      </c>
      <c r="E58" s="6">
        <v>19</v>
      </c>
      <c r="F58" s="7">
        <v>32</v>
      </c>
      <c r="G58" s="5"/>
      <c r="H58" s="5"/>
      <c r="I58" s="5"/>
      <c r="J58" s="5"/>
      <c r="K58" s="5"/>
      <c r="L58" s="59"/>
      <c r="M58" s="59"/>
      <c r="N58" s="59"/>
    </row>
    <row r="59" spans="1:14" s="13" customFormat="1" ht="15.75" x14ac:dyDescent="0.25">
      <c r="A59" s="58"/>
      <c r="B59" s="61"/>
      <c r="C59" s="3" t="s">
        <v>15</v>
      </c>
      <c r="D59" s="4" t="s">
        <v>11</v>
      </c>
      <c r="E59" s="6">
        <v>250</v>
      </c>
      <c r="F59" s="7">
        <v>417</v>
      </c>
      <c r="G59" s="5"/>
      <c r="H59" s="5"/>
      <c r="I59" s="5"/>
      <c r="J59" s="5"/>
      <c r="K59" s="5"/>
      <c r="L59" s="59"/>
      <c r="M59" s="59"/>
      <c r="N59" s="59"/>
    </row>
    <row r="60" spans="1:14" s="13" customFormat="1" ht="15.75" x14ac:dyDescent="0.25">
      <c r="A60" s="58"/>
      <c r="B60" s="61"/>
      <c r="C60" s="3" t="s">
        <v>15</v>
      </c>
      <c r="D60" s="4" t="s">
        <v>12</v>
      </c>
      <c r="E60" s="6">
        <v>85</v>
      </c>
      <c r="F60" s="7">
        <v>155</v>
      </c>
      <c r="G60" s="5"/>
      <c r="H60" s="5"/>
      <c r="I60" s="5"/>
      <c r="J60" s="5"/>
      <c r="K60" s="5"/>
      <c r="L60" s="59"/>
      <c r="M60" s="59"/>
      <c r="N60" s="59"/>
    </row>
    <row r="61" spans="1:14" s="13" customFormat="1" ht="15.75" x14ac:dyDescent="0.25">
      <c r="A61" s="58"/>
      <c r="B61" s="61"/>
      <c r="C61" s="3" t="s">
        <v>15</v>
      </c>
      <c r="D61" s="4" t="s">
        <v>13</v>
      </c>
      <c r="E61" s="6">
        <v>20</v>
      </c>
      <c r="F61" s="7"/>
      <c r="G61" s="5"/>
      <c r="H61" s="5"/>
      <c r="I61" s="5"/>
      <c r="J61" s="5"/>
      <c r="K61" s="5"/>
      <c r="L61" s="59"/>
      <c r="M61" s="59"/>
      <c r="N61" s="59"/>
    </row>
    <row r="62" spans="1:14" s="13" customFormat="1" ht="15.75" x14ac:dyDescent="0.25">
      <c r="A62" s="58"/>
      <c r="B62" s="61"/>
      <c r="C62" s="3" t="s">
        <v>17</v>
      </c>
      <c r="D62" s="4" t="s">
        <v>19</v>
      </c>
      <c r="E62" s="6">
        <v>10</v>
      </c>
      <c r="F62" s="7"/>
      <c r="G62" s="23"/>
      <c r="H62" s="19"/>
      <c r="I62" s="5"/>
      <c r="J62" s="19"/>
      <c r="K62" s="5"/>
      <c r="L62" s="59"/>
      <c r="M62" s="59"/>
      <c r="N62" s="59"/>
    </row>
    <row r="63" spans="1:14" s="13" customFormat="1" ht="15.75" x14ac:dyDescent="0.25">
      <c r="A63" s="58"/>
      <c r="B63" s="61"/>
      <c r="C63" s="3" t="s">
        <v>17</v>
      </c>
      <c r="D63" s="4" t="s">
        <v>18</v>
      </c>
      <c r="E63" s="6">
        <v>3</v>
      </c>
      <c r="F63" s="7"/>
      <c r="G63" s="23"/>
      <c r="H63" s="19"/>
      <c r="I63" s="5"/>
      <c r="J63" s="19"/>
      <c r="K63" s="5"/>
      <c r="L63" s="59"/>
      <c r="M63" s="59"/>
      <c r="N63" s="59"/>
    </row>
    <row r="64" spans="1:14" s="13" customFormat="1" ht="15.75" x14ac:dyDescent="0.25">
      <c r="A64" s="58"/>
      <c r="B64" s="61"/>
      <c r="C64" s="3" t="s">
        <v>17</v>
      </c>
      <c r="D64" s="4" t="s">
        <v>10</v>
      </c>
      <c r="E64" s="17">
        <v>1</v>
      </c>
      <c r="F64" s="7">
        <v>2</v>
      </c>
      <c r="G64" s="5"/>
      <c r="H64" s="5"/>
      <c r="I64" s="5"/>
      <c r="J64" s="5"/>
      <c r="K64" s="5"/>
      <c r="L64" s="59"/>
      <c r="M64" s="59"/>
      <c r="N64" s="59"/>
    </row>
    <row r="65" spans="1:14" s="13" customFormat="1" ht="15.75" x14ac:dyDescent="0.25">
      <c r="A65" s="58"/>
      <c r="B65" s="61"/>
      <c r="C65" s="3" t="s">
        <v>17</v>
      </c>
      <c r="D65" s="4" t="s">
        <v>11</v>
      </c>
      <c r="E65" s="19">
        <v>20</v>
      </c>
      <c r="F65" s="7">
        <v>33</v>
      </c>
      <c r="G65" s="5"/>
      <c r="H65" s="5"/>
      <c r="I65" s="5"/>
      <c r="J65" s="5"/>
      <c r="K65" s="5"/>
      <c r="L65" s="59"/>
      <c r="M65" s="59"/>
      <c r="N65" s="59"/>
    </row>
    <row r="66" spans="1:14" s="13" customFormat="1" ht="15.75" x14ac:dyDescent="0.25">
      <c r="A66" s="58"/>
      <c r="B66" s="61"/>
      <c r="C66" s="3" t="s">
        <v>17</v>
      </c>
      <c r="D66" s="4" t="s">
        <v>12</v>
      </c>
      <c r="E66" s="20">
        <v>10</v>
      </c>
      <c r="F66" s="7">
        <v>18</v>
      </c>
      <c r="G66" s="5"/>
      <c r="H66" s="5"/>
      <c r="I66" s="5"/>
      <c r="J66" s="5"/>
      <c r="K66" s="5"/>
      <c r="L66" s="59"/>
      <c r="M66" s="59"/>
      <c r="N66" s="59"/>
    </row>
    <row r="67" spans="1:14" s="13" customFormat="1" ht="15.75" x14ac:dyDescent="0.25">
      <c r="A67" s="58"/>
      <c r="B67" s="61"/>
      <c r="C67" s="3" t="s">
        <v>17</v>
      </c>
      <c r="D67" s="4" t="s">
        <v>13</v>
      </c>
      <c r="E67" s="20">
        <v>3</v>
      </c>
      <c r="F67" s="18"/>
      <c r="G67" s="23"/>
      <c r="H67" s="5"/>
      <c r="I67" s="5"/>
      <c r="J67" s="5"/>
      <c r="K67" s="5"/>
      <c r="L67" s="59"/>
      <c r="M67" s="59"/>
      <c r="N67" s="59"/>
    </row>
    <row r="68" spans="1:14" s="13" customFormat="1" ht="15.75" x14ac:dyDescent="0.25">
      <c r="A68" s="58"/>
      <c r="B68" s="62"/>
      <c r="C68" s="8"/>
      <c r="D68" s="9" t="s">
        <v>14</v>
      </c>
      <c r="E68" s="10">
        <f>SUM(E53:E67)</f>
        <v>730</v>
      </c>
      <c r="F68" s="10">
        <f>SUM(F53:F67)</f>
        <v>657</v>
      </c>
      <c r="G68" s="11"/>
      <c r="H68" s="11"/>
      <c r="I68" s="12"/>
      <c r="J68" s="12"/>
      <c r="K68" s="12"/>
      <c r="L68" s="59"/>
      <c r="M68" s="59"/>
      <c r="N68" s="59"/>
    </row>
    <row r="69" spans="1:14" s="13" customFormat="1" ht="15.75" x14ac:dyDescent="0.25">
      <c r="A69" s="58"/>
      <c r="B69" s="60" t="s">
        <v>31</v>
      </c>
      <c r="C69" s="3" t="s">
        <v>15</v>
      </c>
      <c r="D69" s="4" t="s">
        <v>20</v>
      </c>
      <c r="E69" s="16">
        <v>2</v>
      </c>
      <c r="F69" s="7"/>
      <c r="G69" s="5"/>
      <c r="H69" s="5"/>
      <c r="I69" s="5"/>
      <c r="J69" s="5"/>
      <c r="K69" s="5"/>
      <c r="L69" s="59"/>
      <c r="M69" s="59"/>
      <c r="N69" s="59"/>
    </row>
    <row r="70" spans="1:14" s="13" customFormat="1" ht="15.75" x14ac:dyDescent="0.25">
      <c r="A70" s="58"/>
      <c r="B70" s="61"/>
      <c r="C70" s="3" t="s">
        <v>15</v>
      </c>
      <c r="D70" s="4" t="s">
        <v>21</v>
      </c>
      <c r="E70" s="16">
        <v>4</v>
      </c>
      <c r="F70" s="7"/>
      <c r="G70" s="5"/>
      <c r="H70" s="5"/>
      <c r="I70" s="5"/>
      <c r="J70" s="5"/>
      <c r="K70" s="5"/>
      <c r="L70" s="59"/>
      <c r="M70" s="59"/>
      <c r="N70" s="59"/>
    </row>
    <row r="71" spans="1:14" s="13" customFormat="1" ht="15.75" x14ac:dyDescent="0.25">
      <c r="A71" s="58"/>
      <c r="B71" s="61"/>
      <c r="C71" s="3" t="s">
        <v>15</v>
      </c>
      <c r="D71" s="4" t="s">
        <v>23</v>
      </c>
      <c r="E71" s="16">
        <v>4</v>
      </c>
      <c r="F71" s="7"/>
      <c r="G71" s="5"/>
      <c r="H71" s="5"/>
      <c r="I71" s="5"/>
      <c r="J71" s="5"/>
      <c r="K71" s="5"/>
      <c r="L71" s="59"/>
      <c r="M71" s="59"/>
      <c r="N71" s="59"/>
    </row>
    <row r="72" spans="1:14" s="13" customFormat="1" ht="15.75" x14ac:dyDescent="0.25">
      <c r="A72" s="58"/>
      <c r="B72" s="61"/>
      <c r="C72" s="3" t="s">
        <v>15</v>
      </c>
      <c r="D72" s="4" t="s">
        <v>19</v>
      </c>
      <c r="E72" s="16">
        <v>100</v>
      </c>
      <c r="F72" s="7"/>
      <c r="G72" s="5"/>
      <c r="H72" s="5"/>
      <c r="I72" s="5"/>
      <c r="J72" s="5"/>
      <c r="K72" s="5"/>
      <c r="L72" s="59"/>
      <c r="M72" s="59"/>
      <c r="N72" s="59"/>
    </row>
    <row r="73" spans="1:14" s="13" customFormat="1" ht="15.75" x14ac:dyDescent="0.25">
      <c r="A73" s="58"/>
      <c r="B73" s="61"/>
      <c r="C73" s="3" t="s">
        <v>15</v>
      </c>
      <c r="D73" s="4" t="s">
        <v>18</v>
      </c>
      <c r="E73" s="6">
        <v>24</v>
      </c>
      <c r="F73" s="7"/>
      <c r="G73" s="5"/>
      <c r="H73" s="5"/>
      <c r="I73" s="5"/>
      <c r="J73" s="5"/>
      <c r="K73" s="5"/>
      <c r="L73" s="59"/>
      <c r="M73" s="59"/>
      <c r="N73" s="59"/>
    </row>
    <row r="74" spans="1:14" s="13" customFormat="1" ht="15.75" x14ac:dyDescent="0.25">
      <c r="A74" s="58"/>
      <c r="B74" s="61"/>
      <c r="C74" s="3" t="s">
        <v>15</v>
      </c>
      <c r="D74" s="4" t="s">
        <v>10</v>
      </c>
      <c r="E74" s="6">
        <v>6</v>
      </c>
      <c r="F74" s="7">
        <v>10</v>
      </c>
      <c r="G74" s="5"/>
      <c r="H74" s="5"/>
      <c r="I74" s="5"/>
      <c r="J74" s="5"/>
      <c r="K74" s="5"/>
      <c r="L74" s="59"/>
      <c r="M74" s="59"/>
      <c r="N74" s="59"/>
    </row>
    <row r="75" spans="1:14" s="13" customFormat="1" ht="15.75" x14ac:dyDescent="0.25">
      <c r="A75" s="58"/>
      <c r="B75" s="61"/>
      <c r="C75" s="3" t="s">
        <v>15</v>
      </c>
      <c r="D75" s="4" t="s">
        <v>11</v>
      </c>
      <c r="E75" s="6">
        <v>100</v>
      </c>
      <c r="F75" s="7">
        <v>167</v>
      </c>
      <c r="G75" s="5"/>
      <c r="H75" s="5"/>
      <c r="I75" s="5"/>
      <c r="J75" s="5"/>
      <c r="K75" s="5"/>
      <c r="L75" s="59"/>
      <c r="M75" s="59"/>
      <c r="N75" s="59"/>
    </row>
    <row r="76" spans="1:14" s="13" customFormat="1" ht="15.75" x14ac:dyDescent="0.25">
      <c r="A76" s="58"/>
      <c r="B76" s="61"/>
      <c r="C76" s="3" t="s">
        <v>15</v>
      </c>
      <c r="D76" s="4" t="s">
        <v>12</v>
      </c>
      <c r="E76" s="6">
        <v>40</v>
      </c>
      <c r="F76" s="7">
        <v>73</v>
      </c>
      <c r="G76" s="5"/>
      <c r="H76" s="5"/>
      <c r="I76" s="5"/>
      <c r="J76" s="5"/>
      <c r="K76" s="5"/>
      <c r="L76" s="59"/>
      <c r="M76" s="59"/>
      <c r="N76" s="59"/>
    </row>
    <row r="77" spans="1:14" s="13" customFormat="1" ht="15.75" x14ac:dyDescent="0.25">
      <c r="A77" s="58"/>
      <c r="B77" s="61"/>
      <c r="C77" s="3" t="s">
        <v>15</v>
      </c>
      <c r="D77" s="4" t="s">
        <v>13</v>
      </c>
      <c r="E77" s="6">
        <v>9</v>
      </c>
      <c r="F77" s="7"/>
      <c r="G77" s="5"/>
      <c r="H77" s="5"/>
      <c r="I77" s="5"/>
      <c r="J77" s="5"/>
      <c r="K77" s="5"/>
      <c r="L77" s="59"/>
      <c r="M77" s="59"/>
      <c r="N77" s="59"/>
    </row>
    <row r="78" spans="1:14" s="13" customFormat="1" ht="15.75" x14ac:dyDescent="0.25">
      <c r="A78" s="58"/>
      <c r="B78" s="61"/>
      <c r="C78" s="3" t="s">
        <v>17</v>
      </c>
      <c r="D78" s="4" t="s">
        <v>19</v>
      </c>
      <c r="E78" s="6">
        <v>15</v>
      </c>
      <c r="F78" s="7"/>
      <c r="G78" s="23"/>
      <c r="H78" s="19"/>
      <c r="I78" s="5"/>
      <c r="J78" s="19"/>
      <c r="K78" s="5"/>
      <c r="L78" s="59"/>
      <c r="M78" s="59"/>
      <c r="N78" s="59"/>
    </row>
    <row r="79" spans="1:14" s="13" customFormat="1" ht="15.75" x14ac:dyDescent="0.25">
      <c r="A79" s="58"/>
      <c r="B79" s="61"/>
      <c r="C79" s="3" t="s">
        <v>17</v>
      </c>
      <c r="D79" s="4" t="s">
        <v>18</v>
      </c>
      <c r="E79" s="6">
        <v>4</v>
      </c>
      <c r="F79" s="7"/>
      <c r="G79" s="23"/>
      <c r="H79" s="19"/>
      <c r="I79" s="5"/>
      <c r="J79" s="19"/>
      <c r="K79" s="5"/>
      <c r="L79" s="59"/>
      <c r="M79" s="59"/>
      <c r="N79" s="59"/>
    </row>
    <row r="80" spans="1:14" s="13" customFormat="1" ht="15.75" x14ac:dyDescent="0.25">
      <c r="A80" s="58"/>
      <c r="B80" s="61"/>
      <c r="C80" s="3" t="s">
        <v>17</v>
      </c>
      <c r="D80" s="4" t="s">
        <v>10</v>
      </c>
      <c r="E80" s="17">
        <v>1</v>
      </c>
      <c r="F80" s="7">
        <v>2</v>
      </c>
      <c r="G80" s="5"/>
      <c r="H80" s="5"/>
      <c r="I80" s="5"/>
      <c r="J80" s="5"/>
      <c r="K80" s="5"/>
      <c r="L80" s="59"/>
      <c r="M80" s="59"/>
      <c r="N80" s="59"/>
    </row>
    <row r="81" spans="1:14" s="13" customFormat="1" ht="15.75" x14ac:dyDescent="0.25">
      <c r="A81" s="58"/>
      <c r="B81" s="61"/>
      <c r="C81" s="3" t="s">
        <v>17</v>
      </c>
      <c r="D81" s="4" t="s">
        <v>11</v>
      </c>
      <c r="E81" s="19">
        <v>15</v>
      </c>
      <c r="F81" s="7">
        <v>25</v>
      </c>
      <c r="G81" s="5"/>
      <c r="H81" s="5"/>
      <c r="I81" s="5"/>
      <c r="J81" s="5"/>
      <c r="K81" s="5"/>
      <c r="L81" s="59"/>
      <c r="M81" s="59"/>
      <c r="N81" s="59"/>
    </row>
    <row r="82" spans="1:14" s="13" customFormat="1" ht="15.75" x14ac:dyDescent="0.25">
      <c r="A82" s="58"/>
      <c r="B82" s="61"/>
      <c r="C82" s="3" t="s">
        <v>17</v>
      </c>
      <c r="D82" s="4" t="s">
        <v>12</v>
      </c>
      <c r="E82" s="20">
        <v>6</v>
      </c>
      <c r="F82" s="7">
        <v>11</v>
      </c>
      <c r="G82" s="5"/>
      <c r="H82" s="5"/>
      <c r="I82" s="5"/>
      <c r="J82" s="5"/>
      <c r="K82" s="5"/>
      <c r="L82" s="59"/>
      <c r="M82" s="59"/>
      <c r="N82" s="59"/>
    </row>
    <row r="83" spans="1:14" s="13" customFormat="1" ht="15.75" x14ac:dyDescent="0.25">
      <c r="A83" s="58"/>
      <c r="B83" s="61"/>
      <c r="C83" s="3" t="s">
        <v>17</v>
      </c>
      <c r="D83" s="4" t="s">
        <v>13</v>
      </c>
      <c r="E83" s="20">
        <v>2</v>
      </c>
      <c r="F83" s="18"/>
      <c r="G83" s="23"/>
      <c r="H83" s="5"/>
      <c r="I83" s="5"/>
      <c r="J83" s="5"/>
      <c r="K83" s="5"/>
      <c r="L83" s="59"/>
      <c r="M83" s="59"/>
      <c r="N83" s="59"/>
    </row>
    <row r="84" spans="1:14" s="13" customFormat="1" ht="15.75" x14ac:dyDescent="0.25">
      <c r="A84" s="58"/>
      <c r="B84" s="62"/>
      <c r="C84" s="8"/>
      <c r="D84" s="9" t="s">
        <v>14</v>
      </c>
      <c r="E84" s="10">
        <f>SUM(E69:E83)</f>
        <v>332</v>
      </c>
      <c r="F84" s="10">
        <f>SUM(F69:F83)</f>
        <v>288</v>
      </c>
      <c r="G84" s="11"/>
      <c r="H84" s="11"/>
      <c r="I84" s="12"/>
      <c r="J84" s="12"/>
      <c r="K84" s="12"/>
      <c r="L84" s="59"/>
      <c r="M84" s="59"/>
      <c r="N84" s="59"/>
    </row>
    <row r="85" spans="1:14" s="13" customFormat="1" ht="15.75" x14ac:dyDescent="0.25">
      <c r="A85" s="58"/>
      <c r="B85" s="60" t="s">
        <v>32</v>
      </c>
      <c r="C85" s="3" t="s">
        <v>15</v>
      </c>
      <c r="D85" s="4" t="s">
        <v>20</v>
      </c>
      <c r="E85" s="16">
        <v>4</v>
      </c>
      <c r="F85" s="7"/>
      <c r="G85" s="5"/>
      <c r="H85" s="5"/>
      <c r="I85" s="5"/>
      <c r="J85" s="5"/>
      <c r="K85" s="5"/>
      <c r="L85" s="59"/>
      <c r="M85" s="59"/>
      <c r="N85" s="59"/>
    </row>
    <row r="86" spans="1:14" s="13" customFormat="1" ht="15.75" x14ac:dyDescent="0.25">
      <c r="A86" s="58"/>
      <c r="B86" s="61"/>
      <c r="C86" s="3" t="s">
        <v>15</v>
      </c>
      <c r="D86" s="4" t="s">
        <v>21</v>
      </c>
      <c r="E86" s="16">
        <v>5</v>
      </c>
      <c r="F86" s="7"/>
      <c r="G86" s="5"/>
      <c r="H86" s="5"/>
      <c r="I86" s="5"/>
      <c r="J86" s="5"/>
      <c r="K86" s="5"/>
      <c r="L86" s="59"/>
      <c r="M86" s="59"/>
      <c r="N86" s="59"/>
    </row>
    <row r="87" spans="1:14" s="13" customFormat="1" ht="15.75" x14ac:dyDescent="0.25">
      <c r="A87" s="58"/>
      <c r="B87" s="61"/>
      <c r="C87" s="3" t="s">
        <v>15</v>
      </c>
      <c r="D87" s="4" t="s">
        <v>23</v>
      </c>
      <c r="E87" s="16">
        <v>2</v>
      </c>
      <c r="F87" s="7"/>
      <c r="G87" s="5"/>
      <c r="H87" s="5"/>
      <c r="I87" s="5"/>
      <c r="J87" s="5"/>
      <c r="K87" s="5"/>
      <c r="L87" s="59"/>
      <c r="M87" s="59"/>
      <c r="N87" s="59"/>
    </row>
    <row r="88" spans="1:14" s="13" customFormat="1" ht="15.75" x14ac:dyDescent="0.25">
      <c r="A88" s="58"/>
      <c r="B88" s="61"/>
      <c r="C88" s="3" t="s">
        <v>15</v>
      </c>
      <c r="D88" s="4" t="s">
        <v>19</v>
      </c>
      <c r="E88" s="16">
        <v>190</v>
      </c>
      <c r="F88" s="7"/>
      <c r="G88" s="5"/>
      <c r="H88" s="5"/>
      <c r="I88" s="5"/>
      <c r="J88" s="5"/>
      <c r="K88" s="5"/>
      <c r="L88" s="59"/>
      <c r="M88" s="59"/>
      <c r="N88" s="59"/>
    </row>
    <row r="89" spans="1:14" s="13" customFormat="1" ht="15.75" x14ac:dyDescent="0.25">
      <c r="A89" s="58"/>
      <c r="B89" s="61"/>
      <c r="C89" s="3" t="s">
        <v>15</v>
      </c>
      <c r="D89" s="4" t="s">
        <v>18</v>
      </c>
      <c r="E89" s="6">
        <v>49</v>
      </c>
      <c r="F89" s="7"/>
      <c r="G89" s="5"/>
      <c r="H89" s="5"/>
      <c r="I89" s="5"/>
      <c r="J89" s="5"/>
      <c r="K89" s="5"/>
      <c r="L89" s="59"/>
      <c r="M89" s="59"/>
      <c r="N89" s="59"/>
    </row>
    <row r="90" spans="1:14" s="13" customFormat="1" ht="15.75" x14ac:dyDescent="0.25">
      <c r="A90" s="58"/>
      <c r="B90" s="61"/>
      <c r="C90" s="3" t="s">
        <v>15</v>
      </c>
      <c r="D90" s="4" t="s">
        <v>10</v>
      </c>
      <c r="E90" s="6">
        <v>15</v>
      </c>
      <c r="F90" s="7">
        <v>25</v>
      </c>
      <c r="G90" s="5"/>
      <c r="H90" s="5"/>
      <c r="I90" s="5"/>
      <c r="J90" s="5"/>
      <c r="K90" s="5"/>
      <c r="L90" s="59"/>
      <c r="M90" s="59"/>
      <c r="N90" s="59"/>
    </row>
    <row r="91" spans="1:14" s="13" customFormat="1" ht="15.75" x14ac:dyDescent="0.25">
      <c r="A91" s="58"/>
      <c r="B91" s="61"/>
      <c r="C91" s="3" t="s">
        <v>15</v>
      </c>
      <c r="D91" s="4" t="s">
        <v>11</v>
      </c>
      <c r="E91" s="6">
        <v>190</v>
      </c>
      <c r="F91" s="7">
        <v>317</v>
      </c>
      <c r="G91" s="5"/>
      <c r="H91" s="5"/>
      <c r="I91" s="5"/>
      <c r="J91" s="5"/>
      <c r="K91" s="5"/>
      <c r="L91" s="59"/>
      <c r="M91" s="59"/>
      <c r="N91" s="59"/>
    </row>
    <row r="92" spans="1:14" s="13" customFormat="1" ht="15.75" x14ac:dyDescent="0.25">
      <c r="A92" s="58"/>
      <c r="B92" s="61"/>
      <c r="C92" s="3" t="s">
        <v>15</v>
      </c>
      <c r="D92" s="4" t="s">
        <v>12</v>
      </c>
      <c r="E92" s="6">
        <v>80</v>
      </c>
      <c r="F92" s="7">
        <v>145</v>
      </c>
      <c r="G92" s="5"/>
      <c r="H92" s="5"/>
      <c r="I92" s="5"/>
      <c r="J92" s="5"/>
      <c r="K92" s="5"/>
      <c r="L92" s="59"/>
      <c r="M92" s="59"/>
      <c r="N92" s="59"/>
    </row>
    <row r="93" spans="1:14" s="13" customFormat="1" ht="15.75" x14ac:dyDescent="0.25">
      <c r="A93" s="58"/>
      <c r="B93" s="61"/>
      <c r="C93" s="3" t="s">
        <v>15</v>
      </c>
      <c r="D93" s="4" t="s">
        <v>13</v>
      </c>
      <c r="E93" s="6">
        <v>17</v>
      </c>
      <c r="F93" s="7"/>
      <c r="G93" s="5"/>
      <c r="H93" s="5"/>
      <c r="I93" s="5"/>
      <c r="J93" s="5"/>
      <c r="K93" s="5"/>
      <c r="L93" s="59"/>
      <c r="M93" s="59"/>
      <c r="N93" s="59"/>
    </row>
    <row r="94" spans="1:14" s="13" customFormat="1" ht="15.75" x14ac:dyDescent="0.25">
      <c r="A94" s="58"/>
      <c r="B94" s="61"/>
      <c r="C94" s="3" t="s">
        <v>17</v>
      </c>
      <c r="D94" s="4" t="s">
        <v>19</v>
      </c>
      <c r="E94" s="6">
        <v>5</v>
      </c>
      <c r="F94" s="7"/>
      <c r="G94" s="23"/>
      <c r="H94" s="19"/>
      <c r="I94" s="5"/>
      <c r="J94" s="19"/>
      <c r="K94" s="5"/>
      <c r="L94" s="59"/>
      <c r="M94" s="59"/>
      <c r="N94" s="59"/>
    </row>
    <row r="95" spans="1:14" s="13" customFormat="1" ht="15.75" x14ac:dyDescent="0.25">
      <c r="A95" s="58"/>
      <c r="B95" s="61"/>
      <c r="C95" s="3" t="s">
        <v>17</v>
      </c>
      <c r="D95" s="4" t="s">
        <v>18</v>
      </c>
      <c r="E95" s="6">
        <v>2</v>
      </c>
      <c r="F95" s="7"/>
      <c r="G95" s="23"/>
      <c r="H95" s="19"/>
      <c r="I95" s="5"/>
      <c r="J95" s="19"/>
      <c r="K95" s="5"/>
      <c r="L95" s="59"/>
      <c r="M95" s="59"/>
      <c r="N95" s="59"/>
    </row>
    <row r="96" spans="1:14" s="13" customFormat="1" ht="15.75" x14ac:dyDescent="0.25">
      <c r="A96" s="58"/>
      <c r="B96" s="61"/>
      <c r="C96" s="3" t="s">
        <v>17</v>
      </c>
      <c r="D96" s="4" t="s">
        <v>10</v>
      </c>
      <c r="E96" s="17">
        <v>1</v>
      </c>
      <c r="F96" s="7">
        <v>2</v>
      </c>
      <c r="G96" s="5"/>
      <c r="H96" s="5"/>
      <c r="I96" s="5"/>
      <c r="J96" s="5"/>
      <c r="K96" s="5"/>
      <c r="L96" s="59"/>
      <c r="M96" s="59"/>
      <c r="N96" s="59"/>
    </row>
    <row r="97" spans="1:14" s="13" customFormat="1" ht="15.75" x14ac:dyDescent="0.25">
      <c r="A97" s="58"/>
      <c r="B97" s="61"/>
      <c r="C97" s="3" t="s">
        <v>17</v>
      </c>
      <c r="D97" s="4" t="s">
        <v>11</v>
      </c>
      <c r="E97" s="19">
        <v>7</v>
      </c>
      <c r="F97" s="7">
        <v>12</v>
      </c>
      <c r="G97" s="5"/>
      <c r="H97" s="5"/>
      <c r="I97" s="5"/>
      <c r="J97" s="5"/>
      <c r="K97" s="5"/>
      <c r="L97" s="59"/>
      <c r="M97" s="59"/>
      <c r="N97" s="59"/>
    </row>
    <row r="98" spans="1:14" s="13" customFormat="1" ht="15.75" x14ac:dyDescent="0.25">
      <c r="A98" s="58"/>
      <c r="B98" s="61"/>
      <c r="C98" s="3" t="s">
        <v>17</v>
      </c>
      <c r="D98" s="4" t="s">
        <v>12</v>
      </c>
      <c r="E98" s="20">
        <v>4</v>
      </c>
      <c r="F98" s="7">
        <v>7</v>
      </c>
      <c r="G98" s="5"/>
      <c r="H98" s="5"/>
      <c r="I98" s="5"/>
      <c r="J98" s="5"/>
      <c r="K98" s="5"/>
      <c r="L98" s="59"/>
      <c r="M98" s="59"/>
      <c r="N98" s="59"/>
    </row>
    <row r="99" spans="1:14" s="13" customFormat="1" ht="15.75" x14ac:dyDescent="0.25">
      <c r="A99" s="58"/>
      <c r="B99" s="61"/>
      <c r="C99" s="3" t="s">
        <v>17</v>
      </c>
      <c r="D99" s="4" t="s">
        <v>13</v>
      </c>
      <c r="E99" s="20">
        <v>1</v>
      </c>
      <c r="F99" s="18"/>
      <c r="G99" s="23"/>
      <c r="H99" s="5"/>
      <c r="I99" s="5"/>
      <c r="J99" s="5"/>
      <c r="K99" s="5"/>
      <c r="L99" s="59"/>
      <c r="M99" s="59"/>
      <c r="N99" s="59"/>
    </row>
    <row r="100" spans="1:14" s="13" customFormat="1" ht="15.75" x14ac:dyDescent="0.25">
      <c r="A100" s="58"/>
      <c r="B100" s="61"/>
      <c r="C100" s="25"/>
      <c r="D100" s="26" t="s">
        <v>14</v>
      </c>
      <c r="E100" s="27">
        <f>SUM(E85:E99)</f>
        <v>572</v>
      </c>
      <c r="F100" s="27">
        <f>SUM(F85:F99)</f>
        <v>508</v>
      </c>
      <c r="G100" s="28"/>
      <c r="H100" s="28"/>
      <c r="I100" s="29"/>
      <c r="J100" s="29"/>
      <c r="K100" s="29"/>
      <c r="L100" s="59"/>
      <c r="M100" s="59"/>
      <c r="N100" s="59"/>
    </row>
    <row r="101" spans="1:14" ht="15.75" x14ac:dyDescent="0.25">
      <c r="A101" s="58"/>
      <c r="B101" s="36"/>
      <c r="C101" s="36"/>
      <c r="D101" s="35" t="s">
        <v>55</v>
      </c>
      <c r="E101" s="37">
        <f>E100+E84+E68+E52+E42+E21</f>
        <v>3688</v>
      </c>
      <c r="F101" s="37">
        <f>F100+F84+F68+F52+F42+F21</f>
        <v>3915</v>
      </c>
      <c r="G101" s="36"/>
      <c r="H101" s="36"/>
      <c r="I101" s="36"/>
      <c r="J101" s="36"/>
      <c r="K101" s="38"/>
      <c r="L101" s="39"/>
      <c r="M101" s="39"/>
      <c r="N101" s="40"/>
    </row>
  </sheetData>
  <autoFilter ref="B2:K102"/>
  <mergeCells count="10">
    <mergeCell ref="A3:A101"/>
    <mergeCell ref="B3:B21"/>
    <mergeCell ref="L3:L100"/>
    <mergeCell ref="M3:M100"/>
    <mergeCell ref="N3:N100"/>
    <mergeCell ref="B22:B42"/>
    <mergeCell ref="B43:B52"/>
    <mergeCell ref="B53:B68"/>
    <mergeCell ref="B69:B84"/>
    <mergeCell ref="B85:B100"/>
  </mergeCells>
  <conditionalFormatting sqref="B1:B2">
    <cfRule type="duplicateValues" dxfId="11" priority="11"/>
    <cfRule type="duplicateValues" dxfId="10" priority="12"/>
  </conditionalFormatting>
  <conditionalFormatting sqref="B3:B42">
    <cfRule type="duplicateValues" dxfId="9" priority="9"/>
    <cfRule type="duplicateValues" dxfId="8" priority="10"/>
  </conditionalFormatting>
  <conditionalFormatting sqref="B43:B52">
    <cfRule type="duplicateValues" dxfId="7" priority="7"/>
    <cfRule type="duplicateValues" dxfId="6" priority="8"/>
  </conditionalFormatting>
  <conditionalFormatting sqref="B53:B68">
    <cfRule type="duplicateValues" dxfId="5" priority="3"/>
    <cfRule type="duplicateValues" dxfId="4" priority="4"/>
  </conditionalFormatting>
  <conditionalFormatting sqref="B69:B84">
    <cfRule type="duplicateValues" dxfId="3" priority="5"/>
    <cfRule type="duplicateValues" dxfId="2" priority="6"/>
  </conditionalFormatting>
  <conditionalFormatting sqref="B85:B100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22"/>
  <sheetViews>
    <sheetView workbookViewId="0">
      <selection activeCell="R18" sqref="R18"/>
    </sheetView>
  </sheetViews>
  <sheetFormatPr defaultRowHeight="15" x14ac:dyDescent="0.25"/>
  <sheetData>
    <row r="4" spans="4:11" ht="15.75" x14ac:dyDescent="0.25">
      <c r="D4" s="63" t="s">
        <v>37</v>
      </c>
      <c r="E4" s="63"/>
      <c r="F4" s="63"/>
      <c r="G4" s="63"/>
      <c r="H4" s="63"/>
      <c r="I4" s="63"/>
      <c r="J4" s="63"/>
      <c r="K4" s="63"/>
    </row>
    <row r="5" spans="4:11" ht="15.75" x14ac:dyDescent="0.25">
      <c r="D5" s="64" t="s">
        <v>38</v>
      </c>
      <c r="E5" s="64"/>
      <c r="F5" s="64"/>
      <c r="G5" s="64"/>
      <c r="H5" s="64"/>
      <c r="I5" s="64"/>
      <c r="J5" s="64"/>
      <c r="K5" s="64"/>
    </row>
    <row r="6" spans="4:11" ht="15.75" x14ac:dyDescent="0.25">
      <c r="D6" s="65" t="s">
        <v>39</v>
      </c>
      <c r="E6" s="65"/>
      <c r="F6" s="65"/>
      <c r="G6" s="65"/>
      <c r="H6" s="65"/>
      <c r="I6" s="65"/>
      <c r="J6" s="65"/>
      <c r="K6" s="65"/>
    </row>
    <row r="7" spans="4:11" ht="15.75" x14ac:dyDescent="0.25">
      <c r="D7" s="64" t="s">
        <v>56</v>
      </c>
      <c r="E7" s="64"/>
      <c r="F7" s="64"/>
      <c r="G7" s="64"/>
      <c r="H7" s="64"/>
      <c r="I7" s="64"/>
      <c r="J7" s="64"/>
      <c r="K7" s="64"/>
    </row>
    <row r="8" spans="4:11" ht="15.75" x14ac:dyDescent="0.25">
      <c r="D8" s="42"/>
      <c r="E8" s="42"/>
      <c r="F8" s="42"/>
      <c r="G8" s="42"/>
      <c r="H8" s="42"/>
      <c r="I8" s="42"/>
      <c r="J8" s="42"/>
      <c r="K8" s="42"/>
    </row>
    <row r="9" spans="4:11" ht="15.75" x14ac:dyDescent="0.25">
      <c r="D9" s="42"/>
      <c r="E9" s="42"/>
      <c r="F9" s="42"/>
      <c r="G9" s="42"/>
      <c r="H9" s="42"/>
      <c r="I9" s="42"/>
      <c r="J9" s="42"/>
      <c r="K9" s="42"/>
    </row>
    <row r="10" spans="4:11" ht="15.75" x14ac:dyDescent="0.25">
      <c r="D10" s="42"/>
      <c r="E10" s="42"/>
      <c r="F10" s="42"/>
      <c r="G10" s="42"/>
      <c r="H10" s="42"/>
      <c r="I10" s="42"/>
      <c r="J10" s="42"/>
      <c r="K10" s="42"/>
    </row>
    <row r="11" spans="4:11" ht="15.75" x14ac:dyDescent="0.25">
      <c r="D11" s="66" t="s">
        <v>40</v>
      </c>
      <c r="E11" s="68" t="s">
        <v>41</v>
      </c>
      <c r="F11" s="69"/>
      <c r="G11" s="69"/>
      <c r="H11" s="70"/>
      <c r="I11" s="71" t="s">
        <v>42</v>
      </c>
      <c r="J11" s="42"/>
      <c r="K11" s="42"/>
    </row>
    <row r="12" spans="4:11" ht="15.75" x14ac:dyDescent="0.25">
      <c r="D12" s="67"/>
      <c r="E12" s="24" t="s">
        <v>43</v>
      </c>
      <c r="F12" s="24" t="s">
        <v>44</v>
      </c>
      <c r="G12" s="24" t="s">
        <v>45</v>
      </c>
      <c r="H12" s="24" t="s">
        <v>46</v>
      </c>
      <c r="I12" s="67"/>
      <c r="J12" s="42"/>
      <c r="K12" s="42"/>
    </row>
    <row r="13" spans="4:11" ht="15.75" x14ac:dyDescent="0.25">
      <c r="D13" s="43" t="s">
        <v>47</v>
      </c>
      <c r="E13" s="24">
        <v>922</v>
      </c>
      <c r="F13" s="24">
        <v>922</v>
      </c>
      <c r="G13" s="24">
        <v>922</v>
      </c>
      <c r="H13" s="24">
        <v>922</v>
      </c>
      <c r="I13" s="44">
        <v>3688</v>
      </c>
      <c r="J13" s="42"/>
      <c r="K13" s="42"/>
    </row>
    <row r="14" spans="4:11" ht="15.75" x14ac:dyDescent="0.25">
      <c r="D14" s="42"/>
      <c r="E14" s="42"/>
      <c r="F14" s="42"/>
      <c r="G14" s="42"/>
      <c r="H14" s="42"/>
      <c r="I14" s="42"/>
      <c r="J14" s="42"/>
      <c r="K14" s="42"/>
    </row>
    <row r="15" spans="4:11" ht="15.75" x14ac:dyDescent="0.25">
      <c r="D15" s="45"/>
      <c r="E15" s="45"/>
      <c r="F15" s="45"/>
      <c r="G15" s="45"/>
      <c r="H15" s="45"/>
      <c r="I15" s="42"/>
      <c r="J15" s="45"/>
      <c r="K15" s="46"/>
    </row>
    <row r="16" spans="4:11" x14ac:dyDescent="0.25">
      <c r="D16" s="72"/>
      <c r="E16" s="72"/>
      <c r="F16" s="72"/>
      <c r="G16" s="72"/>
      <c r="H16" s="47"/>
      <c r="I16" s="48"/>
      <c r="J16" s="48"/>
      <c r="K16" s="48"/>
    </row>
    <row r="17" spans="4:11" ht="15.75" x14ac:dyDescent="0.25">
      <c r="D17" s="49" t="s">
        <v>48</v>
      </c>
      <c r="E17" s="50"/>
      <c r="F17" s="47"/>
      <c r="G17" s="47"/>
      <c r="H17" s="48" t="s">
        <v>49</v>
      </c>
      <c r="I17" s="47"/>
      <c r="J17" s="51"/>
      <c r="K17" s="51"/>
    </row>
    <row r="18" spans="4:11" ht="15.75" x14ac:dyDescent="0.25">
      <c r="D18" s="73" t="s">
        <v>50</v>
      </c>
      <c r="E18" s="74"/>
      <c r="F18" s="74"/>
      <c r="G18" s="52"/>
      <c r="H18" s="52"/>
      <c r="I18" s="52"/>
      <c r="J18" s="51"/>
      <c r="K18" s="51"/>
    </row>
    <row r="19" spans="4:11" x14ac:dyDescent="0.25">
      <c r="D19" s="53"/>
      <c r="E19" s="54"/>
      <c r="F19" s="55"/>
      <c r="G19" s="55"/>
      <c r="H19" s="56"/>
      <c r="I19" s="75"/>
      <c r="J19" s="75"/>
      <c r="K19" s="75"/>
    </row>
    <row r="20" spans="4:11" x14ac:dyDescent="0.25">
      <c r="D20" s="49"/>
      <c r="E20" s="50"/>
      <c r="F20" s="47"/>
      <c r="G20" s="47"/>
      <c r="H20" s="47"/>
      <c r="I20" s="47"/>
      <c r="J20" s="47"/>
      <c r="K20" s="47"/>
    </row>
    <row r="21" spans="4:11" x14ac:dyDescent="0.25">
      <c r="D21" s="76" t="s">
        <v>51</v>
      </c>
      <c r="E21" s="77"/>
      <c r="F21" s="77"/>
      <c r="G21" s="77"/>
      <c r="H21" s="47"/>
      <c r="I21" s="47"/>
      <c r="J21" s="47"/>
      <c r="K21" s="47"/>
    </row>
    <row r="22" spans="4:11" x14ac:dyDescent="0.25">
      <c r="D22" s="78" t="s">
        <v>52</v>
      </c>
      <c r="E22" s="78"/>
      <c r="F22" s="78"/>
      <c r="G22" s="57"/>
      <c r="H22" s="57"/>
      <c r="I22" s="47"/>
      <c r="J22" s="47"/>
      <c r="K22" s="47"/>
    </row>
  </sheetData>
  <mergeCells count="12">
    <mergeCell ref="D16:G16"/>
    <mergeCell ref="D18:F18"/>
    <mergeCell ref="I19:K19"/>
    <mergeCell ref="D21:G21"/>
    <mergeCell ref="D22:F22"/>
    <mergeCell ref="D4:K4"/>
    <mergeCell ref="D5:K5"/>
    <mergeCell ref="D6:K6"/>
    <mergeCell ref="D7:K7"/>
    <mergeCell ref="D11:D12"/>
    <mergeCell ref="E11:H11"/>
    <mergeCell ref="I11:I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2025-11-12T08:50:07Z</dcterms:modified>
</cp:coreProperties>
</file>