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Прил.1!$B$2:$M$92</definedName>
    <definedName name="_xlnm._FilterDatabase" localSheetId="1" hidden="1">Прил.2!$B$2:$K$92</definedName>
  </definedNames>
  <calcPr calcId="162913"/>
</workbook>
</file>

<file path=xl/calcChain.xml><?xml version="1.0" encoding="utf-8"?>
<calcChain xmlns="http://schemas.openxmlformats.org/spreadsheetml/2006/main">
  <c r="H85" i="13" l="1"/>
  <c r="H81" i="13"/>
  <c r="H80" i="13"/>
  <c r="H79" i="13"/>
  <c r="H75" i="13"/>
  <c r="H74" i="13"/>
  <c r="H72" i="13"/>
  <c r="H68" i="13"/>
  <c r="H67" i="13"/>
  <c r="H66" i="13"/>
  <c r="H61" i="13"/>
  <c r="H60" i="13"/>
  <c r="H59" i="13"/>
  <c r="H58" i="13"/>
  <c r="H57" i="13"/>
  <c r="H54" i="13"/>
  <c r="H49" i="13"/>
  <c r="H48" i="13"/>
  <c r="H47" i="13"/>
  <c r="H46" i="13"/>
  <c r="H45" i="13"/>
  <c r="H43" i="13"/>
  <c r="H38" i="13"/>
  <c r="H37" i="13"/>
  <c r="H36" i="13"/>
  <c r="H35" i="13"/>
  <c r="H34" i="13"/>
  <c r="H32" i="13"/>
  <c r="H28" i="13"/>
  <c r="H27" i="13"/>
  <c r="H26" i="13"/>
  <c r="H25" i="13"/>
  <c r="H24" i="13"/>
  <c r="H22" i="13"/>
  <c r="H17" i="13"/>
  <c r="H16" i="13"/>
  <c r="H15" i="13"/>
  <c r="H14" i="13"/>
  <c r="H13" i="13"/>
  <c r="H11" i="13"/>
  <c r="H7" i="13"/>
  <c r="H6" i="13"/>
  <c r="H5" i="13"/>
  <c r="H4" i="13"/>
  <c r="H3" i="13"/>
  <c r="J90" i="13"/>
  <c r="J89" i="13"/>
  <c r="J88" i="13"/>
  <c r="J87" i="13"/>
  <c r="J86" i="13"/>
  <c r="J84" i="13"/>
  <c r="J83" i="13"/>
  <c r="J82" i="13"/>
  <c r="J78" i="13"/>
  <c r="J77" i="13"/>
  <c r="J76" i="13"/>
  <c r="J71" i="13"/>
  <c r="J70" i="13"/>
  <c r="J69" i="13"/>
  <c r="J65" i="13"/>
  <c r="J64" i="13"/>
  <c r="J63" i="13"/>
  <c r="J62" i="13"/>
  <c r="J55" i="13"/>
  <c r="J53" i="13"/>
  <c r="J52" i="13"/>
  <c r="J51" i="13"/>
  <c r="J50" i="13"/>
  <c r="J42" i="13"/>
  <c r="J41" i="13"/>
  <c r="J40" i="13"/>
  <c r="J39" i="13"/>
  <c r="J31" i="13"/>
  <c r="J30" i="13"/>
  <c r="J29" i="13"/>
  <c r="J21" i="13"/>
  <c r="J20" i="13"/>
  <c r="J19" i="13"/>
  <c r="J18" i="13"/>
  <c r="J10" i="13"/>
  <c r="J9" i="13"/>
  <c r="J8" i="13"/>
  <c r="F91" i="15" l="1"/>
  <c r="E91" i="15"/>
  <c r="E92" i="15" s="1"/>
  <c r="F73" i="15"/>
  <c r="F92" i="15" s="1"/>
  <c r="E73" i="15"/>
  <c r="F56" i="15"/>
  <c r="E56" i="15"/>
  <c r="F44" i="15"/>
  <c r="E44" i="15"/>
  <c r="F33" i="15"/>
  <c r="E33" i="15"/>
  <c r="F23" i="15"/>
  <c r="E23" i="15"/>
  <c r="F12" i="15"/>
  <c r="E12" i="15"/>
  <c r="P92" i="13" l="1"/>
  <c r="K74" i="13" l="1"/>
  <c r="M74" i="13" s="1"/>
  <c r="K75" i="13"/>
  <c r="M75" i="13" s="1"/>
  <c r="L76" i="13"/>
  <c r="M76" i="13" s="1"/>
  <c r="L77" i="13"/>
  <c r="M77" i="13" s="1"/>
  <c r="L78" i="13"/>
  <c r="M78" i="13" s="1"/>
  <c r="K79" i="13"/>
  <c r="M79" i="13" s="1"/>
  <c r="K80" i="13"/>
  <c r="M80" i="13" s="1"/>
  <c r="K81" i="13"/>
  <c r="M81" i="13" s="1"/>
  <c r="L82" i="13"/>
  <c r="M82" i="13" s="1"/>
  <c r="L83" i="13"/>
  <c r="M83" i="13" s="1"/>
  <c r="L84" i="13"/>
  <c r="M84" i="13" s="1"/>
  <c r="K85" i="13"/>
  <c r="M85" i="13" s="1"/>
  <c r="L86" i="13"/>
  <c r="M86" i="13" s="1"/>
  <c r="L87" i="13"/>
  <c r="M87" i="13" s="1"/>
  <c r="L88" i="13"/>
  <c r="M88" i="13" s="1"/>
  <c r="L89" i="13"/>
  <c r="M89" i="13" s="1"/>
  <c r="L90" i="13"/>
  <c r="M90" i="13" s="1"/>
  <c r="E91" i="13"/>
  <c r="F91" i="13"/>
  <c r="K3" i="13"/>
  <c r="M3" i="13" s="1"/>
  <c r="K4" i="13"/>
  <c r="M4" i="13" s="1"/>
  <c r="K5" i="13"/>
  <c r="M5" i="13" s="1"/>
  <c r="K6" i="13"/>
  <c r="M6" i="13" s="1"/>
  <c r="K7" i="13"/>
  <c r="M7" i="13" s="1"/>
  <c r="L8" i="13"/>
  <c r="M8" i="13" s="1"/>
  <c r="L9" i="13"/>
  <c r="M9" i="13" s="1"/>
  <c r="L10" i="13"/>
  <c r="M10" i="13" s="1"/>
  <c r="K11" i="13"/>
  <c r="M11" i="13" s="1"/>
  <c r="E12" i="13"/>
  <c r="F12" i="13"/>
  <c r="K13" i="13"/>
  <c r="M13" i="13" s="1"/>
  <c r="K14" i="13"/>
  <c r="M14" i="13" s="1"/>
  <c r="K15" i="13"/>
  <c r="M15" i="13" s="1"/>
  <c r="K16" i="13"/>
  <c r="M16" i="13" s="1"/>
  <c r="K17" i="13"/>
  <c r="M17" i="13" s="1"/>
  <c r="L18" i="13"/>
  <c r="M18" i="13" s="1"/>
  <c r="L19" i="13"/>
  <c r="M19" i="13" s="1"/>
  <c r="L20" i="13"/>
  <c r="M20" i="13" s="1"/>
  <c r="L21" i="13"/>
  <c r="M21" i="13" s="1"/>
  <c r="K22" i="13"/>
  <c r="M22" i="13" s="1"/>
  <c r="E23" i="13"/>
  <c r="F23" i="13"/>
  <c r="K24" i="13"/>
  <c r="M24" i="13" s="1"/>
  <c r="K25" i="13"/>
  <c r="M25" i="13" s="1"/>
  <c r="K26" i="13"/>
  <c r="M26" i="13" s="1"/>
  <c r="K27" i="13"/>
  <c r="M27" i="13" s="1"/>
  <c r="K28" i="13"/>
  <c r="M28" i="13" s="1"/>
  <c r="L29" i="13"/>
  <c r="M29" i="13" s="1"/>
  <c r="L30" i="13"/>
  <c r="M30" i="13" s="1"/>
  <c r="L31" i="13"/>
  <c r="M31" i="13" s="1"/>
  <c r="K32" i="13"/>
  <c r="M32" i="13" s="1"/>
  <c r="E33" i="13"/>
  <c r="F33" i="13"/>
  <c r="K34" i="13"/>
  <c r="M34" i="13" s="1"/>
  <c r="K35" i="13"/>
  <c r="M35" i="13" s="1"/>
  <c r="K36" i="13"/>
  <c r="M36" i="13" s="1"/>
  <c r="K37" i="13"/>
  <c r="M37" i="13" s="1"/>
  <c r="K38" i="13"/>
  <c r="M38" i="13" s="1"/>
  <c r="L39" i="13"/>
  <c r="M39" i="13" s="1"/>
  <c r="L40" i="13"/>
  <c r="M40" i="13" s="1"/>
  <c r="L41" i="13"/>
  <c r="M41" i="13" s="1"/>
  <c r="L42" i="13"/>
  <c r="M42" i="13" s="1"/>
  <c r="K43" i="13"/>
  <c r="M43" i="13" s="1"/>
  <c r="E44" i="13"/>
  <c r="F44" i="13"/>
  <c r="K45" i="13"/>
  <c r="M45" i="13" s="1"/>
  <c r="K46" i="13"/>
  <c r="M46" i="13" s="1"/>
  <c r="K47" i="13"/>
  <c r="M47" i="13" s="1"/>
  <c r="K48" i="13"/>
  <c r="M48" i="13" s="1"/>
  <c r="K49" i="13"/>
  <c r="M49" i="13" s="1"/>
  <c r="L50" i="13"/>
  <c r="M50" i="13" s="1"/>
  <c r="L51" i="13"/>
  <c r="M51" i="13" s="1"/>
  <c r="L52" i="13"/>
  <c r="M52" i="13" s="1"/>
  <c r="L53" i="13"/>
  <c r="M53" i="13" s="1"/>
  <c r="K54" i="13"/>
  <c r="M54" i="13" s="1"/>
  <c r="L55" i="13"/>
  <c r="M55" i="13" s="1"/>
  <c r="E56" i="13"/>
  <c r="F56" i="13"/>
  <c r="K57" i="13"/>
  <c r="M57" i="13" s="1"/>
  <c r="K58" i="13"/>
  <c r="M58" i="13" s="1"/>
  <c r="K59" i="13"/>
  <c r="M59" i="13" s="1"/>
  <c r="K60" i="13"/>
  <c r="M60" i="13" s="1"/>
  <c r="K61" i="13"/>
  <c r="M61" i="13" s="1"/>
  <c r="L62" i="13"/>
  <c r="M62" i="13" s="1"/>
  <c r="L63" i="13"/>
  <c r="M63" i="13" s="1"/>
  <c r="L64" i="13"/>
  <c r="M64" i="13" s="1"/>
  <c r="L65" i="13"/>
  <c r="M65" i="13" s="1"/>
  <c r="K66" i="13"/>
  <c r="M66" i="13" s="1"/>
  <c r="K67" i="13"/>
  <c r="M67" i="13" s="1"/>
  <c r="K68" i="13"/>
  <c r="M68" i="13" s="1"/>
  <c r="L69" i="13"/>
  <c r="M69" i="13" s="1"/>
  <c r="L70" i="13"/>
  <c r="M70" i="13" s="1"/>
  <c r="L71" i="13"/>
  <c r="M71" i="13" s="1"/>
  <c r="K72" i="13"/>
  <c r="M72" i="13" s="1"/>
  <c r="E73" i="13"/>
  <c r="F73" i="13"/>
  <c r="F92" i="13" l="1"/>
  <c r="E92" i="13"/>
  <c r="M91" i="13"/>
  <c r="M56" i="13"/>
  <c r="M33" i="13"/>
  <c r="M73" i="13"/>
  <c r="M44" i="13"/>
  <c r="M23" i="13"/>
  <c r="M12" i="13"/>
  <c r="M92" i="13" l="1"/>
  <c r="N92" i="13" s="1"/>
</calcChain>
</file>

<file path=xl/sharedStrings.xml><?xml version="1.0" encoding="utf-8"?>
<sst xmlns="http://schemas.openxmlformats.org/spreadsheetml/2006/main" count="409" uniqueCount="60">
  <si>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</si>
  <si>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</si>
  <si>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</si>
  <si>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</si>
  <si>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</si>
  <si>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</si>
  <si>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</si>
  <si>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</si>
  <si>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</si>
  <si>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</si>
  <si>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</si>
  <si>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</si>
  <si>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</si>
  <si>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</si>
  <si>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</si>
  <si>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</si>
  <si>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</si>
  <si>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</si>
  <si>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</si>
  <si>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</si>
  <si>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</si>
  <si>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</si>
  <si>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</si>
  <si>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</si>
  <si>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Габър</t>
  </si>
  <si>
    <t>Клен</t>
  </si>
  <si>
    <t>Мъждрян</t>
  </si>
  <si>
    <t>11 а</t>
  </si>
  <si>
    <t>10 в</t>
  </si>
  <si>
    <t>10 б</t>
  </si>
  <si>
    <t>21 в</t>
  </si>
  <si>
    <t>22 б</t>
  </si>
  <si>
    <t>22 в</t>
  </si>
  <si>
    <t>40 б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</si>
  <si>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</si>
  <si>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</si>
  <si>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</si>
  <si>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</si>
  <si>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</si>
  <si>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</si>
  <si>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</si>
  <si>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</si>
  <si>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</si>
  <si>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</si>
  <si>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</si>
  <si>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</si>
  <si>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</si>
  <si>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</si>
  <si>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</si>
  <si>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</si>
  <si>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</si>
  <si>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</si>
  <si>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</si>
  <si>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</si>
  <si>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</si>
  <si>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3-21-26</t>
  </si>
  <si>
    <t>Всичко за обект 3-21-26</t>
  </si>
  <si>
    <t>за обект №3-21-26,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</si>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</sst>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0" borderId="2" xfId="1" applyFont="1" applyBorder="1" applyAlignment="1">
      <alignment vertical="center"/>
    </xf>
    <xf numFmtId="2" fontId="2" fillId="0" borderId="2" xfId="1" applyNumberFormat="1" applyFont="1" applyBorder="1"/>
    <xf numFmtId="0" fontId="2" fillId="0" borderId="1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2" fillId="2" borderId="2" xfId="1" applyFont="1" applyFill="1" applyBorder="1"/>
    <xf numFmtId="0" fontId="2" fillId="2" borderId="6" xfId="1" applyFont="1" applyFill="1" applyBorder="1"/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9802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9802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9802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9802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9802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9802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2"/>
  <sheetViews>
    <sheetView tabSelected="1" topLeftCell="A68" workbookViewId="0">
      <selection activeCell="P92" sqref="P92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19"/>
      <c r="D1" s="13" t="s">
        <v>22</v>
      </c>
    </row>
    <row r="2" spans="1:16" s="13" customFormat="1" ht="126" x14ac:dyDescent="0.25">
      <c r="A2" s="21" t="s">
        <v>34</v>
      </c>
      <c r="B2" s="18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58</v>
      </c>
      <c r="I2" s="2" t="s">
        <v>6</v>
      </c>
      <c r="J2" s="2" t="s">
        <v>59</v>
      </c>
      <c r="K2" s="2" t="s">
        <v>7</v>
      </c>
      <c r="L2" s="2" t="s">
        <v>8</v>
      </c>
      <c r="M2" s="2" t="s">
        <v>9</v>
      </c>
      <c r="N2" s="39" t="s">
        <v>35</v>
      </c>
      <c r="O2" s="39" t="s">
        <v>36</v>
      </c>
      <c r="P2" s="39" t="s">
        <v>37</v>
      </c>
    </row>
    <row r="3" spans="1:16" s="13" customFormat="1" ht="15.75" x14ac:dyDescent="0.25">
      <c r="A3" s="62" t="s">
        <v>55</v>
      </c>
      <c r="B3" s="60" t="s">
        <v>27</v>
      </c>
      <c r="C3" s="27" t="s">
        <v>15</v>
      </c>
      <c r="D3" s="28" t="s">
        <v>20</v>
      </c>
      <c r="E3" s="29">
        <v>2</v>
      </c>
      <c r="F3" s="30"/>
      <c r="G3" s="31">
        <v>324</v>
      </c>
      <c r="H3" s="31">
        <f>G3/1.95583</f>
        <v>165.65856950757478</v>
      </c>
      <c r="I3" s="31"/>
      <c r="J3" s="31"/>
      <c r="K3" s="31">
        <f>E3*G3</f>
        <v>648</v>
      </c>
      <c r="L3" s="31"/>
      <c r="M3" s="31">
        <f>K3</f>
        <v>648</v>
      </c>
      <c r="N3" s="59"/>
      <c r="O3" s="59"/>
      <c r="P3" s="59"/>
    </row>
    <row r="4" spans="1:16" s="13" customFormat="1" ht="15.75" x14ac:dyDescent="0.25">
      <c r="A4" s="62"/>
      <c r="B4" s="60"/>
      <c r="C4" s="3" t="s">
        <v>15</v>
      </c>
      <c r="D4" s="4" t="s">
        <v>21</v>
      </c>
      <c r="E4" s="6">
        <v>4</v>
      </c>
      <c r="F4" s="7"/>
      <c r="G4" s="5">
        <v>249</v>
      </c>
      <c r="H4" s="31">
        <f t="shared" ref="H4:H7" si="0">G4/1.95583</f>
        <v>127.3116784178584</v>
      </c>
      <c r="I4" s="5"/>
      <c r="J4" s="5"/>
      <c r="K4" s="5">
        <f>E4*G4</f>
        <v>996</v>
      </c>
      <c r="L4" s="5"/>
      <c r="M4" s="5">
        <f>K4</f>
        <v>996</v>
      </c>
      <c r="N4" s="59"/>
      <c r="O4" s="59"/>
      <c r="P4" s="59"/>
    </row>
    <row r="5" spans="1:16" s="13" customFormat="1" ht="15.75" x14ac:dyDescent="0.25">
      <c r="A5" s="62"/>
      <c r="B5" s="60"/>
      <c r="C5" s="3" t="s">
        <v>15</v>
      </c>
      <c r="D5" s="4" t="s">
        <v>23</v>
      </c>
      <c r="E5" s="6">
        <v>8</v>
      </c>
      <c r="F5" s="7"/>
      <c r="G5" s="5">
        <v>214</v>
      </c>
      <c r="H5" s="31">
        <f t="shared" si="0"/>
        <v>109.41646257599076</v>
      </c>
      <c r="I5" s="5"/>
      <c r="J5" s="5"/>
      <c r="K5" s="5">
        <f>E5*G5</f>
        <v>1712</v>
      </c>
      <c r="L5" s="5"/>
      <c r="M5" s="5">
        <f>K5</f>
        <v>1712</v>
      </c>
      <c r="N5" s="59"/>
      <c r="O5" s="59"/>
      <c r="P5" s="59"/>
    </row>
    <row r="6" spans="1:16" s="13" customFormat="1" ht="15.75" x14ac:dyDescent="0.25">
      <c r="A6" s="62"/>
      <c r="B6" s="60"/>
      <c r="C6" s="3" t="s">
        <v>15</v>
      </c>
      <c r="D6" s="4" t="s">
        <v>19</v>
      </c>
      <c r="E6" s="6">
        <v>80</v>
      </c>
      <c r="F6" s="7"/>
      <c r="G6" s="5">
        <v>164</v>
      </c>
      <c r="H6" s="31">
        <f t="shared" si="0"/>
        <v>83.851868516179835</v>
      </c>
      <c r="I6" s="5"/>
      <c r="J6" s="5"/>
      <c r="K6" s="5">
        <f>E6*G6</f>
        <v>13120</v>
      </c>
      <c r="L6" s="5"/>
      <c r="M6" s="5">
        <f>K6</f>
        <v>13120</v>
      </c>
      <c r="N6" s="59"/>
      <c r="O6" s="59"/>
      <c r="P6" s="59"/>
    </row>
    <row r="7" spans="1:16" s="13" customFormat="1" ht="15.75" x14ac:dyDescent="0.25">
      <c r="A7" s="62"/>
      <c r="B7" s="60"/>
      <c r="C7" s="3" t="s">
        <v>15</v>
      </c>
      <c r="D7" s="4" t="s">
        <v>18</v>
      </c>
      <c r="E7" s="6">
        <v>36</v>
      </c>
      <c r="F7" s="7"/>
      <c r="G7" s="5">
        <v>144</v>
      </c>
      <c r="H7" s="31">
        <f t="shared" si="0"/>
        <v>73.626030892255457</v>
      </c>
      <c r="I7" s="5"/>
      <c r="J7" s="5"/>
      <c r="K7" s="5">
        <f>E7*G7</f>
        <v>5184</v>
      </c>
      <c r="L7" s="5"/>
      <c r="M7" s="5">
        <f>K7</f>
        <v>5184</v>
      </c>
      <c r="N7" s="59"/>
      <c r="O7" s="59"/>
      <c r="P7" s="59"/>
    </row>
    <row r="8" spans="1:16" s="13" customFormat="1" ht="15.75" x14ac:dyDescent="0.25">
      <c r="A8" s="62"/>
      <c r="B8" s="60"/>
      <c r="C8" s="3" t="s">
        <v>15</v>
      </c>
      <c r="D8" s="4" t="s">
        <v>10</v>
      </c>
      <c r="E8" s="6">
        <v>8</v>
      </c>
      <c r="F8" s="7">
        <v>13</v>
      </c>
      <c r="G8" s="5"/>
      <c r="H8" s="5"/>
      <c r="I8" s="5">
        <v>27</v>
      </c>
      <c r="J8" s="5">
        <f>I8/1.95583</f>
        <v>13.804880792297899</v>
      </c>
      <c r="K8" s="5"/>
      <c r="L8" s="5">
        <f>F8*I8</f>
        <v>351</v>
      </c>
      <c r="M8" s="5">
        <f>L8</f>
        <v>351</v>
      </c>
      <c r="N8" s="59"/>
      <c r="O8" s="59"/>
      <c r="P8" s="59"/>
    </row>
    <row r="9" spans="1:16" s="13" customFormat="1" ht="15.75" x14ac:dyDescent="0.25">
      <c r="A9" s="62"/>
      <c r="B9" s="60"/>
      <c r="C9" s="3" t="s">
        <v>15</v>
      </c>
      <c r="D9" s="4" t="s">
        <v>11</v>
      </c>
      <c r="E9" s="6">
        <v>160</v>
      </c>
      <c r="F9" s="7">
        <v>267</v>
      </c>
      <c r="G9" s="5"/>
      <c r="H9" s="5"/>
      <c r="I9" s="5">
        <v>27</v>
      </c>
      <c r="J9" s="5">
        <f>I9/1.95583</f>
        <v>13.804880792297899</v>
      </c>
      <c r="K9" s="5"/>
      <c r="L9" s="5">
        <f>F9*I9</f>
        <v>7209</v>
      </c>
      <c r="M9" s="5">
        <f>L9</f>
        <v>7209</v>
      </c>
      <c r="N9" s="59"/>
      <c r="O9" s="59"/>
      <c r="P9" s="59"/>
    </row>
    <row r="10" spans="1:16" s="13" customFormat="1" ht="15.75" x14ac:dyDescent="0.25">
      <c r="A10" s="62"/>
      <c r="B10" s="60"/>
      <c r="C10" s="3" t="s">
        <v>15</v>
      </c>
      <c r="D10" s="4" t="s">
        <v>12</v>
      </c>
      <c r="E10" s="6">
        <v>35</v>
      </c>
      <c r="F10" s="7">
        <v>64</v>
      </c>
      <c r="G10" s="5"/>
      <c r="H10" s="5"/>
      <c r="I10" s="5">
        <v>27</v>
      </c>
      <c r="J10" s="5">
        <f>I10/1.95583</f>
        <v>13.804880792297899</v>
      </c>
      <c r="K10" s="5"/>
      <c r="L10" s="5">
        <f>F10*I10</f>
        <v>1728</v>
      </c>
      <c r="M10" s="5">
        <f>L10</f>
        <v>1728</v>
      </c>
      <c r="N10" s="59"/>
      <c r="O10" s="59"/>
      <c r="P10" s="59"/>
    </row>
    <row r="11" spans="1:16" s="13" customFormat="1" ht="15.75" x14ac:dyDescent="0.25">
      <c r="A11" s="62"/>
      <c r="B11" s="60"/>
      <c r="C11" s="3" t="s">
        <v>15</v>
      </c>
      <c r="D11" s="4" t="s">
        <v>13</v>
      </c>
      <c r="E11" s="6">
        <v>20</v>
      </c>
      <c r="F11" s="7"/>
      <c r="G11" s="5">
        <v>89</v>
      </c>
      <c r="H11" s="31">
        <f>G11/1.95583</f>
        <v>45.504977426463448</v>
      </c>
      <c r="I11" s="5"/>
      <c r="J11" s="5"/>
      <c r="K11" s="5">
        <f>E11*G11</f>
        <v>1780</v>
      </c>
      <c r="L11" s="5"/>
      <c r="M11" s="5">
        <f>K11</f>
        <v>1780</v>
      </c>
      <c r="N11" s="59"/>
      <c r="O11" s="59"/>
      <c r="P11" s="59"/>
    </row>
    <row r="12" spans="1:16" s="13" customFormat="1" ht="15.75" x14ac:dyDescent="0.25">
      <c r="A12" s="62"/>
      <c r="B12" s="61"/>
      <c r="C12" s="8"/>
      <c r="D12" s="9" t="s">
        <v>14</v>
      </c>
      <c r="E12" s="10">
        <f>SUM(E3:E11)</f>
        <v>353</v>
      </c>
      <c r="F12" s="10">
        <f>SUM(F3:F11)</f>
        <v>344</v>
      </c>
      <c r="G12" s="11"/>
      <c r="H12" s="11"/>
      <c r="I12" s="11"/>
      <c r="J12" s="57"/>
      <c r="K12" s="12"/>
      <c r="L12" s="12"/>
      <c r="M12" s="12">
        <f>SUM(M3:M11)</f>
        <v>32728</v>
      </c>
      <c r="N12" s="59"/>
      <c r="O12" s="59"/>
      <c r="P12" s="59"/>
    </row>
    <row r="13" spans="1:16" s="13" customFormat="1" ht="15.75" x14ac:dyDescent="0.25">
      <c r="A13" s="62"/>
      <c r="B13" s="60" t="s">
        <v>28</v>
      </c>
      <c r="C13" s="3" t="s">
        <v>15</v>
      </c>
      <c r="D13" s="4" t="s">
        <v>20</v>
      </c>
      <c r="E13" s="6">
        <v>5</v>
      </c>
      <c r="F13" s="7"/>
      <c r="G13" s="5">
        <v>324</v>
      </c>
      <c r="H13" s="31">
        <f t="shared" ref="H13:H17" si="1">G13/1.95583</f>
        <v>165.65856950757478</v>
      </c>
      <c r="I13" s="5"/>
      <c r="J13" s="5"/>
      <c r="K13" s="5">
        <f>E13*G13</f>
        <v>1620</v>
      </c>
      <c r="L13" s="5"/>
      <c r="M13" s="5">
        <f>K13</f>
        <v>1620</v>
      </c>
      <c r="N13" s="59"/>
      <c r="O13" s="59"/>
      <c r="P13" s="59"/>
    </row>
    <row r="14" spans="1:16" s="13" customFormat="1" ht="15.75" x14ac:dyDescent="0.25">
      <c r="A14" s="62"/>
      <c r="B14" s="60"/>
      <c r="C14" s="3" t="s">
        <v>15</v>
      </c>
      <c r="D14" s="4" t="s">
        <v>21</v>
      </c>
      <c r="E14" s="6">
        <v>10</v>
      </c>
      <c r="F14" s="7"/>
      <c r="G14" s="5">
        <v>249</v>
      </c>
      <c r="H14" s="31">
        <f t="shared" si="1"/>
        <v>127.3116784178584</v>
      </c>
      <c r="I14" s="5"/>
      <c r="J14" s="5"/>
      <c r="K14" s="5">
        <f>E14*G14</f>
        <v>2490</v>
      </c>
      <c r="L14" s="5"/>
      <c r="M14" s="5">
        <f>K14</f>
        <v>2490</v>
      </c>
      <c r="N14" s="59"/>
      <c r="O14" s="59"/>
      <c r="P14" s="59"/>
    </row>
    <row r="15" spans="1:16" s="13" customFormat="1" ht="15.75" x14ac:dyDescent="0.25">
      <c r="A15" s="62"/>
      <c r="B15" s="60"/>
      <c r="C15" s="3" t="s">
        <v>15</v>
      </c>
      <c r="D15" s="4" t="s">
        <v>23</v>
      </c>
      <c r="E15" s="6">
        <v>15</v>
      </c>
      <c r="F15" s="7"/>
      <c r="G15" s="5">
        <v>214</v>
      </c>
      <c r="H15" s="31">
        <f t="shared" si="1"/>
        <v>109.41646257599076</v>
      </c>
      <c r="I15" s="5"/>
      <c r="J15" s="5"/>
      <c r="K15" s="5">
        <f>E15*G15</f>
        <v>3210</v>
      </c>
      <c r="L15" s="5"/>
      <c r="M15" s="5">
        <f>K15</f>
        <v>3210</v>
      </c>
      <c r="N15" s="59"/>
      <c r="O15" s="59"/>
      <c r="P15" s="59"/>
    </row>
    <row r="16" spans="1:16" s="13" customFormat="1" ht="15.75" x14ac:dyDescent="0.25">
      <c r="A16" s="62"/>
      <c r="B16" s="60"/>
      <c r="C16" s="3" t="s">
        <v>15</v>
      </c>
      <c r="D16" s="4" t="s">
        <v>19</v>
      </c>
      <c r="E16" s="6">
        <v>71</v>
      </c>
      <c r="F16" s="7"/>
      <c r="G16" s="5">
        <v>164</v>
      </c>
      <c r="H16" s="31">
        <f t="shared" si="1"/>
        <v>83.851868516179835</v>
      </c>
      <c r="I16" s="5"/>
      <c r="J16" s="5"/>
      <c r="K16" s="5">
        <f>E16*G16</f>
        <v>11644</v>
      </c>
      <c r="L16" s="5"/>
      <c r="M16" s="5">
        <f>K16</f>
        <v>11644</v>
      </c>
      <c r="N16" s="59"/>
      <c r="O16" s="59"/>
      <c r="P16" s="59"/>
    </row>
    <row r="17" spans="1:16" s="13" customFormat="1" ht="15.75" x14ac:dyDescent="0.25">
      <c r="A17" s="62"/>
      <c r="B17" s="60"/>
      <c r="C17" s="3" t="s">
        <v>15</v>
      </c>
      <c r="D17" s="4" t="s">
        <v>18</v>
      </c>
      <c r="E17" s="6">
        <v>6</v>
      </c>
      <c r="F17" s="7"/>
      <c r="G17" s="5">
        <v>144</v>
      </c>
      <c r="H17" s="31">
        <f t="shared" si="1"/>
        <v>73.626030892255457</v>
      </c>
      <c r="I17" s="5"/>
      <c r="J17" s="5"/>
      <c r="K17" s="5">
        <f>E17*G17</f>
        <v>864</v>
      </c>
      <c r="L17" s="5"/>
      <c r="M17" s="5">
        <f>K17</f>
        <v>864</v>
      </c>
      <c r="N17" s="59"/>
      <c r="O17" s="59"/>
      <c r="P17" s="59"/>
    </row>
    <row r="18" spans="1:16" s="13" customFormat="1" ht="15.75" x14ac:dyDescent="0.25">
      <c r="A18" s="62"/>
      <c r="B18" s="60"/>
      <c r="C18" s="3" t="s">
        <v>15</v>
      </c>
      <c r="D18" s="4" t="s">
        <v>16</v>
      </c>
      <c r="E18" s="6">
        <v>1</v>
      </c>
      <c r="F18" s="7">
        <v>2</v>
      </c>
      <c r="G18" s="5"/>
      <c r="H18" s="5"/>
      <c r="I18" s="5">
        <v>27</v>
      </c>
      <c r="J18" s="5">
        <f t="shared" ref="J18:J21" si="2">I18/1.95583</f>
        <v>13.804880792297899</v>
      </c>
      <c r="K18" s="5"/>
      <c r="L18" s="5">
        <f>F18*I18</f>
        <v>54</v>
      </c>
      <c r="M18" s="5">
        <f>L18</f>
        <v>54</v>
      </c>
      <c r="N18" s="59"/>
      <c r="O18" s="59"/>
      <c r="P18" s="59"/>
    </row>
    <row r="19" spans="1:16" s="13" customFormat="1" ht="15.75" x14ac:dyDescent="0.25">
      <c r="A19" s="62"/>
      <c r="B19" s="60"/>
      <c r="C19" s="3" t="s">
        <v>15</v>
      </c>
      <c r="D19" s="4" t="s">
        <v>10</v>
      </c>
      <c r="E19" s="6">
        <v>6</v>
      </c>
      <c r="F19" s="7">
        <v>10</v>
      </c>
      <c r="G19" s="5"/>
      <c r="H19" s="5"/>
      <c r="I19" s="5">
        <v>27</v>
      </c>
      <c r="J19" s="5">
        <f t="shared" si="2"/>
        <v>13.804880792297899</v>
      </c>
      <c r="K19" s="5"/>
      <c r="L19" s="5">
        <f>F19*I19</f>
        <v>270</v>
      </c>
      <c r="M19" s="5">
        <f>L19</f>
        <v>270</v>
      </c>
      <c r="N19" s="59"/>
      <c r="O19" s="59"/>
      <c r="P19" s="59"/>
    </row>
    <row r="20" spans="1:16" s="13" customFormat="1" ht="15.75" x14ac:dyDescent="0.25">
      <c r="A20" s="62"/>
      <c r="B20" s="60"/>
      <c r="C20" s="3" t="s">
        <v>15</v>
      </c>
      <c r="D20" s="4" t="s">
        <v>11</v>
      </c>
      <c r="E20" s="6">
        <v>140</v>
      </c>
      <c r="F20" s="7">
        <v>233</v>
      </c>
      <c r="G20" s="5"/>
      <c r="H20" s="5"/>
      <c r="I20" s="5">
        <v>27</v>
      </c>
      <c r="J20" s="5">
        <f t="shared" si="2"/>
        <v>13.804880792297899</v>
      </c>
      <c r="K20" s="5"/>
      <c r="L20" s="5">
        <f>F20*I20</f>
        <v>6291</v>
      </c>
      <c r="M20" s="5">
        <f>L20</f>
        <v>6291</v>
      </c>
      <c r="N20" s="59"/>
      <c r="O20" s="59"/>
      <c r="P20" s="59"/>
    </row>
    <row r="21" spans="1:16" s="13" customFormat="1" ht="15.75" x14ac:dyDescent="0.25">
      <c r="A21" s="62"/>
      <c r="B21" s="60"/>
      <c r="C21" s="3" t="s">
        <v>15</v>
      </c>
      <c r="D21" s="4" t="s">
        <v>12</v>
      </c>
      <c r="E21" s="6">
        <v>16</v>
      </c>
      <c r="F21" s="7">
        <v>29</v>
      </c>
      <c r="G21" s="5"/>
      <c r="H21" s="5"/>
      <c r="I21" s="5">
        <v>27</v>
      </c>
      <c r="J21" s="5">
        <f t="shared" si="2"/>
        <v>13.804880792297899</v>
      </c>
      <c r="K21" s="5"/>
      <c r="L21" s="5">
        <f>F21*I21</f>
        <v>783</v>
      </c>
      <c r="M21" s="5">
        <f>L21</f>
        <v>783</v>
      </c>
      <c r="N21" s="59"/>
      <c r="O21" s="59"/>
      <c r="P21" s="59"/>
    </row>
    <row r="22" spans="1:16" s="13" customFormat="1" ht="15.75" x14ac:dyDescent="0.25">
      <c r="A22" s="62"/>
      <c r="B22" s="60"/>
      <c r="C22" s="3" t="s">
        <v>15</v>
      </c>
      <c r="D22" s="4" t="s">
        <v>13</v>
      </c>
      <c r="E22" s="6">
        <v>15</v>
      </c>
      <c r="F22" s="7"/>
      <c r="G22" s="5">
        <v>89</v>
      </c>
      <c r="H22" s="31">
        <f>G22/1.95583</f>
        <v>45.504977426463448</v>
      </c>
      <c r="I22" s="5"/>
      <c r="J22" s="5"/>
      <c r="K22" s="5">
        <f>E22*G22</f>
        <v>1335</v>
      </c>
      <c r="L22" s="5"/>
      <c r="M22" s="5">
        <f>K22</f>
        <v>1335</v>
      </c>
      <c r="N22" s="59"/>
      <c r="O22" s="59"/>
      <c r="P22" s="59"/>
    </row>
    <row r="23" spans="1:16" s="13" customFormat="1" ht="15.75" x14ac:dyDescent="0.25">
      <c r="A23" s="62"/>
      <c r="B23" s="61"/>
      <c r="C23" s="8"/>
      <c r="D23" s="9" t="s">
        <v>14</v>
      </c>
      <c r="E23" s="10">
        <f>SUM(E13:E22)</f>
        <v>285</v>
      </c>
      <c r="F23" s="10">
        <f>SUM(F13:F22)</f>
        <v>274</v>
      </c>
      <c r="G23" s="11"/>
      <c r="H23" s="11"/>
      <c r="I23" s="11"/>
      <c r="J23" s="57"/>
      <c r="K23" s="12"/>
      <c r="L23" s="12"/>
      <c r="M23" s="12">
        <f>SUM(M13:M22)</f>
        <v>28561</v>
      </c>
      <c r="N23" s="59"/>
      <c r="O23" s="59"/>
      <c r="P23" s="59"/>
    </row>
    <row r="24" spans="1:16" s="13" customFormat="1" ht="15.75" x14ac:dyDescent="0.25">
      <c r="A24" s="62"/>
      <c r="B24" s="63" t="s">
        <v>29</v>
      </c>
      <c r="C24" s="3" t="s">
        <v>15</v>
      </c>
      <c r="D24" s="4" t="s">
        <v>20</v>
      </c>
      <c r="E24" s="6">
        <v>10</v>
      </c>
      <c r="F24" s="7"/>
      <c r="G24" s="5">
        <v>324</v>
      </c>
      <c r="H24" s="31">
        <f t="shared" ref="H24:H28" si="3">G24/1.95583</f>
        <v>165.65856950757478</v>
      </c>
      <c r="I24" s="5"/>
      <c r="J24" s="5"/>
      <c r="K24" s="5">
        <f>E24*G24</f>
        <v>3240</v>
      </c>
      <c r="L24" s="5"/>
      <c r="M24" s="5">
        <f>K24</f>
        <v>3240</v>
      </c>
      <c r="N24" s="59"/>
      <c r="O24" s="59"/>
      <c r="P24" s="59"/>
    </row>
    <row r="25" spans="1:16" s="13" customFormat="1" ht="15.75" x14ac:dyDescent="0.25">
      <c r="A25" s="62"/>
      <c r="B25" s="60"/>
      <c r="C25" s="3" t="s">
        <v>15</v>
      </c>
      <c r="D25" s="4" t="s">
        <v>21</v>
      </c>
      <c r="E25" s="6">
        <v>15</v>
      </c>
      <c r="F25" s="7"/>
      <c r="G25" s="5">
        <v>249</v>
      </c>
      <c r="H25" s="31">
        <f t="shared" si="3"/>
        <v>127.3116784178584</v>
      </c>
      <c r="I25" s="5"/>
      <c r="J25" s="5"/>
      <c r="K25" s="5">
        <f>E25*G25</f>
        <v>3735</v>
      </c>
      <c r="L25" s="5"/>
      <c r="M25" s="5">
        <f>K25</f>
        <v>3735</v>
      </c>
      <c r="N25" s="59"/>
      <c r="O25" s="59"/>
      <c r="P25" s="59"/>
    </row>
    <row r="26" spans="1:16" s="13" customFormat="1" ht="15.75" x14ac:dyDescent="0.25">
      <c r="A26" s="62"/>
      <c r="B26" s="60"/>
      <c r="C26" s="3" t="s">
        <v>15</v>
      </c>
      <c r="D26" s="4" t="s">
        <v>23</v>
      </c>
      <c r="E26" s="6">
        <v>43</v>
      </c>
      <c r="F26" s="7"/>
      <c r="G26" s="5">
        <v>214</v>
      </c>
      <c r="H26" s="31">
        <f t="shared" si="3"/>
        <v>109.41646257599076</v>
      </c>
      <c r="I26" s="5"/>
      <c r="J26" s="5"/>
      <c r="K26" s="5">
        <f>E26*G26</f>
        <v>9202</v>
      </c>
      <c r="L26" s="5"/>
      <c r="M26" s="5">
        <f>K26</f>
        <v>9202</v>
      </c>
      <c r="N26" s="59"/>
      <c r="O26" s="59"/>
      <c r="P26" s="59"/>
    </row>
    <row r="27" spans="1:16" s="13" customFormat="1" ht="15.75" x14ac:dyDescent="0.25">
      <c r="A27" s="62"/>
      <c r="B27" s="60"/>
      <c r="C27" s="3" t="s">
        <v>15</v>
      </c>
      <c r="D27" s="4" t="s">
        <v>19</v>
      </c>
      <c r="E27" s="6">
        <v>149</v>
      </c>
      <c r="F27" s="7"/>
      <c r="G27" s="5">
        <v>164</v>
      </c>
      <c r="H27" s="31">
        <f t="shared" si="3"/>
        <v>83.851868516179835</v>
      </c>
      <c r="I27" s="5"/>
      <c r="J27" s="5"/>
      <c r="K27" s="5">
        <f>E27*G27</f>
        <v>24436</v>
      </c>
      <c r="L27" s="5"/>
      <c r="M27" s="5">
        <f>K27</f>
        <v>24436</v>
      </c>
      <c r="N27" s="59"/>
      <c r="O27" s="59"/>
      <c r="P27" s="59"/>
    </row>
    <row r="28" spans="1:16" s="13" customFormat="1" ht="15.75" x14ac:dyDescent="0.25">
      <c r="A28" s="62"/>
      <c r="B28" s="60"/>
      <c r="C28" s="3" t="s">
        <v>15</v>
      </c>
      <c r="D28" s="4" t="s">
        <v>18</v>
      </c>
      <c r="E28" s="6">
        <v>3</v>
      </c>
      <c r="F28" s="7"/>
      <c r="G28" s="5">
        <v>144</v>
      </c>
      <c r="H28" s="31">
        <f t="shared" si="3"/>
        <v>73.626030892255457</v>
      </c>
      <c r="I28" s="5"/>
      <c r="J28" s="5"/>
      <c r="K28" s="5">
        <f>E28*G28</f>
        <v>432</v>
      </c>
      <c r="L28" s="5"/>
      <c r="M28" s="5">
        <f>K28</f>
        <v>432</v>
      </c>
      <c r="N28" s="59"/>
      <c r="O28" s="59"/>
      <c r="P28" s="59"/>
    </row>
    <row r="29" spans="1:16" s="13" customFormat="1" ht="15.75" x14ac:dyDescent="0.25">
      <c r="A29" s="62"/>
      <c r="B29" s="60"/>
      <c r="C29" s="3" t="s">
        <v>15</v>
      </c>
      <c r="D29" s="4" t="s">
        <v>10</v>
      </c>
      <c r="E29" s="6">
        <v>14</v>
      </c>
      <c r="F29" s="7">
        <v>23</v>
      </c>
      <c r="G29" s="5"/>
      <c r="H29" s="5"/>
      <c r="I29" s="5">
        <v>27</v>
      </c>
      <c r="J29" s="5">
        <f t="shared" ref="J29:J31" si="4">I29/1.95583</f>
        <v>13.804880792297899</v>
      </c>
      <c r="K29" s="5"/>
      <c r="L29" s="5">
        <f>F29*I29</f>
        <v>621</v>
      </c>
      <c r="M29" s="5">
        <f>L29</f>
        <v>621</v>
      </c>
      <c r="N29" s="59"/>
      <c r="O29" s="59"/>
      <c r="P29" s="59"/>
    </row>
    <row r="30" spans="1:16" s="13" customFormat="1" ht="15.75" x14ac:dyDescent="0.25">
      <c r="A30" s="62"/>
      <c r="B30" s="60"/>
      <c r="C30" s="3" t="s">
        <v>15</v>
      </c>
      <c r="D30" s="4" t="s">
        <v>11</v>
      </c>
      <c r="E30" s="6">
        <v>300</v>
      </c>
      <c r="F30" s="7">
        <v>500</v>
      </c>
      <c r="G30" s="5"/>
      <c r="H30" s="5"/>
      <c r="I30" s="5">
        <v>27</v>
      </c>
      <c r="J30" s="5">
        <f t="shared" si="4"/>
        <v>13.804880792297899</v>
      </c>
      <c r="K30" s="5"/>
      <c r="L30" s="5">
        <f>F30*I30</f>
        <v>13500</v>
      </c>
      <c r="M30" s="5">
        <f>L30</f>
        <v>13500</v>
      </c>
      <c r="N30" s="59"/>
      <c r="O30" s="59"/>
      <c r="P30" s="59"/>
    </row>
    <row r="31" spans="1:16" s="13" customFormat="1" ht="15.75" x14ac:dyDescent="0.25">
      <c r="A31" s="62"/>
      <c r="B31" s="60"/>
      <c r="C31" s="3" t="s">
        <v>15</v>
      </c>
      <c r="D31" s="4" t="s">
        <v>12</v>
      </c>
      <c r="E31" s="6">
        <v>40</v>
      </c>
      <c r="F31" s="7">
        <v>73</v>
      </c>
      <c r="G31" s="5"/>
      <c r="H31" s="5"/>
      <c r="I31" s="5">
        <v>27</v>
      </c>
      <c r="J31" s="5">
        <f t="shared" si="4"/>
        <v>13.804880792297899</v>
      </c>
      <c r="K31" s="5"/>
      <c r="L31" s="5">
        <f>F31*I31</f>
        <v>1971</v>
      </c>
      <c r="M31" s="5">
        <f>L31</f>
        <v>1971</v>
      </c>
      <c r="N31" s="59"/>
      <c r="O31" s="59"/>
      <c r="P31" s="59"/>
    </row>
    <row r="32" spans="1:16" s="13" customFormat="1" ht="15.75" x14ac:dyDescent="0.25">
      <c r="A32" s="62"/>
      <c r="B32" s="60"/>
      <c r="C32" s="3" t="s">
        <v>15</v>
      </c>
      <c r="D32" s="4" t="s">
        <v>13</v>
      </c>
      <c r="E32" s="6">
        <v>20</v>
      </c>
      <c r="F32" s="7"/>
      <c r="G32" s="5">
        <v>89</v>
      </c>
      <c r="H32" s="31">
        <f>G32/1.95583</f>
        <v>45.504977426463448</v>
      </c>
      <c r="I32" s="5"/>
      <c r="J32" s="5"/>
      <c r="K32" s="5">
        <f>E32*G32</f>
        <v>1780</v>
      </c>
      <c r="L32" s="5"/>
      <c r="M32" s="5">
        <f>K32</f>
        <v>1780</v>
      </c>
      <c r="N32" s="59"/>
      <c r="O32" s="59"/>
      <c r="P32" s="59"/>
    </row>
    <row r="33" spans="1:16" s="13" customFormat="1" ht="15.75" x14ac:dyDescent="0.25">
      <c r="A33" s="62"/>
      <c r="B33" s="61"/>
      <c r="C33" s="8"/>
      <c r="D33" s="9" t="s">
        <v>14</v>
      </c>
      <c r="E33" s="10">
        <f>SUM(E24:E32)</f>
        <v>594</v>
      </c>
      <c r="F33" s="10">
        <f>SUM(F24:F32)</f>
        <v>596</v>
      </c>
      <c r="G33" s="11"/>
      <c r="H33" s="11"/>
      <c r="I33" s="11"/>
      <c r="J33" s="57"/>
      <c r="K33" s="12"/>
      <c r="L33" s="12"/>
      <c r="M33" s="12">
        <f>SUM(M24:M32)</f>
        <v>58917</v>
      </c>
      <c r="N33" s="59"/>
      <c r="O33" s="59"/>
      <c r="P33" s="59"/>
    </row>
    <row r="34" spans="1:16" s="13" customFormat="1" ht="15.75" x14ac:dyDescent="0.25">
      <c r="A34" s="62"/>
      <c r="B34" s="60" t="s">
        <v>30</v>
      </c>
      <c r="C34" s="3" t="s">
        <v>15</v>
      </c>
      <c r="D34" s="4" t="s">
        <v>20</v>
      </c>
      <c r="E34" s="6">
        <v>8</v>
      </c>
      <c r="F34" s="7"/>
      <c r="G34" s="5">
        <v>324</v>
      </c>
      <c r="H34" s="31">
        <f t="shared" ref="H34:H38" si="5">G34/1.95583</f>
        <v>165.65856950757478</v>
      </c>
      <c r="I34" s="5"/>
      <c r="J34" s="5"/>
      <c r="K34" s="5">
        <f>E34*G34</f>
        <v>2592</v>
      </c>
      <c r="L34" s="5"/>
      <c r="M34" s="5">
        <f>K34</f>
        <v>2592</v>
      </c>
      <c r="N34" s="59"/>
      <c r="O34" s="59"/>
      <c r="P34" s="59"/>
    </row>
    <row r="35" spans="1:16" s="13" customFormat="1" ht="15.75" x14ac:dyDescent="0.25">
      <c r="A35" s="62"/>
      <c r="B35" s="60"/>
      <c r="C35" s="3" t="s">
        <v>15</v>
      </c>
      <c r="D35" s="4" t="s">
        <v>21</v>
      </c>
      <c r="E35" s="6">
        <v>15</v>
      </c>
      <c r="F35" s="7"/>
      <c r="G35" s="5">
        <v>249</v>
      </c>
      <c r="H35" s="31">
        <f t="shared" si="5"/>
        <v>127.3116784178584</v>
      </c>
      <c r="I35" s="5"/>
      <c r="J35" s="5"/>
      <c r="K35" s="5">
        <f>E35*G35</f>
        <v>3735</v>
      </c>
      <c r="L35" s="5"/>
      <c r="M35" s="5">
        <f>K35</f>
        <v>3735</v>
      </c>
      <c r="N35" s="59"/>
      <c r="O35" s="59"/>
      <c r="P35" s="59"/>
    </row>
    <row r="36" spans="1:16" s="13" customFormat="1" ht="15.75" x14ac:dyDescent="0.25">
      <c r="A36" s="62"/>
      <c r="B36" s="60"/>
      <c r="C36" s="3" t="s">
        <v>15</v>
      </c>
      <c r="D36" s="4" t="s">
        <v>23</v>
      </c>
      <c r="E36" s="6">
        <v>22</v>
      </c>
      <c r="F36" s="7"/>
      <c r="G36" s="5">
        <v>214</v>
      </c>
      <c r="H36" s="31">
        <f t="shared" si="5"/>
        <v>109.41646257599076</v>
      </c>
      <c r="I36" s="5"/>
      <c r="J36" s="5"/>
      <c r="K36" s="5">
        <f>E36*G36</f>
        <v>4708</v>
      </c>
      <c r="L36" s="5"/>
      <c r="M36" s="5">
        <f>K36</f>
        <v>4708</v>
      </c>
      <c r="N36" s="59"/>
      <c r="O36" s="59"/>
      <c r="P36" s="59"/>
    </row>
    <row r="37" spans="1:16" s="13" customFormat="1" ht="15.75" x14ac:dyDescent="0.25">
      <c r="A37" s="62"/>
      <c r="B37" s="60"/>
      <c r="C37" s="3" t="s">
        <v>15</v>
      </c>
      <c r="D37" s="4" t="s">
        <v>19</v>
      </c>
      <c r="E37" s="6">
        <v>110</v>
      </c>
      <c r="F37" s="7"/>
      <c r="G37" s="5">
        <v>164</v>
      </c>
      <c r="H37" s="31">
        <f t="shared" si="5"/>
        <v>83.851868516179835</v>
      </c>
      <c r="I37" s="5"/>
      <c r="J37" s="5"/>
      <c r="K37" s="5">
        <f>E37*G37</f>
        <v>18040</v>
      </c>
      <c r="L37" s="5"/>
      <c r="M37" s="5">
        <f>K37</f>
        <v>18040</v>
      </c>
      <c r="N37" s="59"/>
      <c r="O37" s="59"/>
      <c r="P37" s="59"/>
    </row>
    <row r="38" spans="1:16" s="13" customFormat="1" ht="15.75" x14ac:dyDescent="0.25">
      <c r="A38" s="62"/>
      <c r="B38" s="60"/>
      <c r="C38" s="3" t="s">
        <v>15</v>
      </c>
      <c r="D38" s="4" t="s">
        <v>18</v>
      </c>
      <c r="E38" s="6">
        <v>47</v>
      </c>
      <c r="F38" s="7"/>
      <c r="G38" s="5">
        <v>144</v>
      </c>
      <c r="H38" s="31">
        <f t="shared" si="5"/>
        <v>73.626030892255457</v>
      </c>
      <c r="I38" s="5"/>
      <c r="J38" s="5"/>
      <c r="K38" s="5">
        <f>E38*G38</f>
        <v>6768</v>
      </c>
      <c r="L38" s="5"/>
      <c r="M38" s="5">
        <f>K38</f>
        <v>6768</v>
      </c>
      <c r="N38" s="59"/>
      <c r="O38" s="59"/>
      <c r="P38" s="59"/>
    </row>
    <row r="39" spans="1:16" s="13" customFormat="1" ht="15.75" x14ac:dyDescent="0.25">
      <c r="A39" s="62"/>
      <c r="B39" s="60"/>
      <c r="C39" s="3" t="s">
        <v>15</v>
      </c>
      <c r="D39" s="4" t="s">
        <v>16</v>
      </c>
      <c r="E39" s="6">
        <v>1</v>
      </c>
      <c r="F39" s="7">
        <v>2</v>
      </c>
      <c r="G39" s="5"/>
      <c r="H39" s="5"/>
      <c r="I39" s="5">
        <v>27</v>
      </c>
      <c r="J39" s="5">
        <f t="shared" ref="J39:J42" si="6">I39/1.95583</f>
        <v>13.804880792297899</v>
      </c>
      <c r="K39" s="5"/>
      <c r="L39" s="5">
        <f>F39*I39</f>
        <v>54</v>
      </c>
      <c r="M39" s="5">
        <f>L39</f>
        <v>54</v>
      </c>
      <c r="N39" s="59"/>
      <c r="O39" s="59"/>
      <c r="P39" s="59"/>
    </row>
    <row r="40" spans="1:16" s="13" customFormat="1" ht="15.75" x14ac:dyDescent="0.25">
      <c r="A40" s="62"/>
      <c r="B40" s="60"/>
      <c r="C40" s="3" t="s">
        <v>15</v>
      </c>
      <c r="D40" s="4" t="s">
        <v>10</v>
      </c>
      <c r="E40" s="6">
        <v>13</v>
      </c>
      <c r="F40" s="7">
        <v>22</v>
      </c>
      <c r="G40" s="5"/>
      <c r="H40" s="5"/>
      <c r="I40" s="5">
        <v>27</v>
      </c>
      <c r="J40" s="5">
        <f t="shared" si="6"/>
        <v>13.804880792297899</v>
      </c>
      <c r="K40" s="5"/>
      <c r="L40" s="5">
        <f>F40*I40</f>
        <v>594</v>
      </c>
      <c r="M40" s="5">
        <f>L40</f>
        <v>594</v>
      </c>
      <c r="N40" s="59"/>
      <c r="O40" s="59"/>
      <c r="P40" s="59"/>
    </row>
    <row r="41" spans="1:16" s="13" customFormat="1" ht="15.75" x14ac:dyDescent="0.25">
      <c r="A41" s="62"/>
      <c r="B41" s="60"/>
      <c r="C41" s="3" t="s">
        <v>15</v>
      </c>
      <c r="D41" s="4" t="s">
        <v>11</v>
      </c>
      <c r="E41" s="6">
        <v>150</v>
      </c>
      <c r="F41" s="7">
        <v>250</v>
      </c>
      <c r="G41" s="5"/>
      <c r="H41" s="5"/>
      <c r="I41" s="5">
        <v>27</v>
      </c>
      <c r="J41" s="5">
        <f t="shared" si="6"/>
        <v>13.804880792297899</v>
      </c>
      <c r="K41" s="5"/>
      <c r="L41" s="5">
        <f>F41*I41</f>
        <v>6750</v>
      </c>
      <c r="M41" s="5">
        <f>L41</f>
        <v>6750</v>
      </c>
      <c r="N41" s="59"/>
      <c r="O41" s="59"/>
      <c r="P41" s="59"/>
    </row>
    <row r="42" spans="1:16" s="13" customFormat="1" ht="15.75" x14ac:dyDescent="0.25">
      <c r="A42" s="62"/>
      <c r="B42" s="60"/>
      <c r="C42" s="3" t="s">
        <v>15</v>
      </c>
      <c r="D42" s="4" t="s">
        <v>12</v>
      </c>
      <c r="E42" s="6">
        <v>90</v>
      </c>
      <c r="F42" s="7">
        <v>164</v>
      </c>
      <c r="G42" s="5"/>
      <c r="H42" s="5"/>
      <c r="I42" s="5">
        <v>27</v>
      </c>
      <c r="J42" s="5">
        <f t="shared" si="6"/>
        <v>13.804880792297899</v>
      </c>
      <c r="K42" s="5"/>
      <c r="L42" s="5">
        <f>F42*I42</f>
        <v>4428</v>
      </c>
      <c r="M42" s="5">
        <f>L42</f>
        <v>4428</v>
      </c>
      <c r="N42" s="59"/>
      <c r="O42" s="59"/>
      <c r="P42" s="59"/>
    </row>
    <row r="43" spans="1:16" s="13" customFormat="1" ht="15.75" x14ac:dyDescent="0.25">
      <c r="A43" s="62"/>
      <c r="B43" s="60"/>
      <c r="C43" s="3" t="s">
        <v>15</v>
      </c>
      <c r="D43" s="4" t="s">
        <v>13</v>
      </c>
      <c r="E43" s="6">
        <v>5</v>
      </c>
      <c r="F43" s="7"/>
      <c r="G43" s="5">
        <v>89</v>
      </c>
      <c r="H43" s="31">
        <f>G43/1.95583</f>
        <v>45.504977426463448</v>
      </c>
      <c r="I43" s="5"/>
      <c r="J43" s="5"/>
      <c r="K43" s="5">
        <f>E43*G43</f>
        <v>445</v>
      </c>
      <c r="L43" s="5"/>
      <c r="M43" s="5">
        <f>K43</f>
        <v>445</v>
      </c>
      <c r="N43" s="59"/>
      <c r="O43" s="59"/>
      <c r="P43" s="59"/>
    </row>
    <row r="44" spans="1:16" s="13" customFormat="1" ht="15.75" x14ac:dyDescent="0.25">
      <c r="A44" s="62"/>
      <c r="B44" s="61"/>
      <c r="C44" s="8"/>
      <c r="D44" s="9" t="s">
        <v>14</v>
      </c>
      <c r="E44" s="10">
        <f>SUM(E34:E43)</f>
        <v>461</v>
      </c>
      <c r="F44" s="10">
        <f>SUM(F34:F43)</f>
        <v>438</v>
      </c>
      <c r="G44" s="11"/>
      <c r="H44" s="11"/>
      <c r="I44" s="11"/>
      <c r="J44" s="57"/>
      <c r="K44" s="12"/>
      <c r="L44" s="12"/>
      <c r="M44" s="12">
        <f>SUM(M34:M43)</f>
        <v>48114</v>
      </c>
      <c r="N44" s="59"/>
      <c r="O44" s="59"/>
      <c r="P44" s="59"/>
    </row>
    <row r="45" spans="1:16" s="13" customFormat="1" ht="15.75" x14ac:dyDescent="0.25">
      <c r="A45" s="62"/>
      <c r="B45" s="60" t="s">
        <v>31</v>
      </c>
      <c r="C45" s="3" t="s">
        <v>15</v>
      </c>
      <c r="D45" s="4" t="s">
        <v>20</v>
      </c>
      <c r="E45" s="6">
        <v>3</v>
      </c>
      <c r="F45" s="7"/>
      <c r="G45" s="5">
        <v>324</v>
      </c>
      <c r="H45" s="31">
        <f t="shared" ref="H45:H49" si="7">G45/1.95583</f>
        <v>165.65856950757478</v>
      </c>
      <c r="I45" s="5"/>
      <c r="J45" s="5"/>
      <c r="K45" s="5">
        <f>E45*G45</f>
        <v>972</v>
      </c>
      <c r="L45" s="5"/>
      <c r="M45" s="5">
        <f>K45</f>
        <v>972</v>
      </c>
      <c r="N45" s="59"/>
      <c r="O45" s="59"/>
      <c r="P45" s="59"/>
    </row>
    <row r="46" spans="1:16" s="13" customFormat="1" ht="15.75" x14ac:dyDescent="0.25">
      <c r="A46" s="62"/>
      <c r="B46" s="60"/>
      <c r="C46" s="3" t="s">
        <v>15</v>
      </c>
      <c r="D46" s="4" t="s">
        <v>21</v>
      </c>
      <c r="E46" s="6">
        <v>7</v>
      </c>
      <c r="F46" s="7"/>
      <c r="G46" s="5">
        <v>249</v>
      </c>
      <c r="H46" s="31">
        <f t="shared" si="7"/>
        <v>127.3116784178584</v>
      </c>
      <c r="I46" s="5"/>
      <c r="J46" s="5"/>
      <c r="K46" s="5">
        <f>E46*G46</f>
        <v>1743</v>
      </c>
      <c r="L46" s="5"/>
      <c r="M46" s="5">
        <f>K46</f>
        <v>1743</v>
      </c>
      <c r="N46" s="59"/>
      <c r="O46" s="59"/>
      <c r="P46" s="59"/>
    </row>
    <row r="47" spans="1:16" s="13" customFormat="1" ht="15.75" x14ac:dyDescent="0.25">
      <c r="A47" s="62"/>
      <c r="B47" s="60"/>
      <c r="C47" s="3" t="s">
        <v>15</v>
      </c>
      <c r="D47" s="4" t="s">
        <v>23</v>
      </c>
      <c r="E47" s="6">
        <v>6</v>
      </c>
      <c r="F47" s="7"/>
      <c r="G47" s="5">
        <v>214</v>
      </c>
      <c r="H47" s="31">
        <f t="shared" si="7"/>
        <v>109.41646257599076</v>
      </c>
      <c r="I47" s="5"/>
      <c r="J47" s="5"/>
      <c r="K47" s="5">
        <f>E47*G47</f>
        <v>1284</v>
      </c>
      <c r="L47" s="5"/>
      <c r="M47" s="5">
        <f>K47</f>
        <v>1284</v>
      </c>
      <c r="N47" s="59"/>
      <c r="O47" s="59"/>
      <c r="P47" s="59"/>
    </row>
    <row r="48" spans="1:16" s="13" customFormat="1" ht="15.75" x14ac:dyDescent="0.25">
      <c r="A48" s="62"/>
      <c r="B48" s="60"/>
      <c r="C48" s="3" t="s">
        <v>15</v>
      </c>
      <c r="D48" s="4" t="s">
        <v>19</v>
      </c>
      <c r="E48" s="6">
        <v>87</v>
      </c>
      <c r="F48" s="7"/>
      <c r="G48" s="5">
        <v>164</v>
      </c>
      <c r="H48" s="31">
        <f t="shared" si="7"/>
        <v>83.851868516179835</v>
      </c>
      <c r="I48" s="5"/>
      <c r="J48" s="5"/>
      <c r="K48" s="5">
        <f>E48*G48</f>
        <v>14268</v>
      </c>
      <c r="L48" s="5"/>
      <c r="M48" s="5">
        <f>K48</f>
        <v>14268</v>
      </c>
      <c r="N48" s="59"/>
      <c r="O48" s="59"/>
      <c r="P48" s="59"/>
    </row>
    <row r="49" spans="1:16" s="13" customFormat="1" ht="15.75" x14ac:dyDescent="0.25">
      <c r="A49" s="62"/>
      <c r="B49" s="60"/>
      <c r="C49" s="3" t="s">
        <v>15</v>
      </c>
      <c r="D49" s="4" t="s">
        <v>18</v>
      </c>
      <c r="E49" s="6">
        <v>30</v>
      </c>
      <c r="F49" s="7"/>
      <c r="G49" s="5">
        <v>144</v>
      </c>
      <c r="H49" s="31">
        <f t="shared" si="7"/>
        <v>73.626030892255457</v>
      </c>
      <c r="I49" s="5"/>
      <c r="J49" s="5"/>
      <c r="K49" s="5">
        <f>E49*G49</f>
        <v>4320</v>
      </c>
      <c r="L49" s="5"/>
      <c r="M49" s="5">
        <f>K49</f>
        <v>4320</v>
      </c>
      <c r="N49" s="59"/>
      <c r="O49" s="59"/>
      <c r="P49" s="59"/>
    </row>
    <row r="50" spans="1:16" s="13" customFormat="1" ht="15.75" x14ac:dyDescent="0.25">
      <c r="A50" s="62"/>
      <c r="B50" s="60"/>
      <c r="C50" s="3" t="s">
        <v>15</v>
      </c>
      <c r="D50" s="4" t="s">
        <v>16</v>
      </c>
      <c r="E50" s="6">
        <v>1</v>
      </c>
      <c r="F50" s="7">
        <v>2</v>
      </c>
      <c r="G50" s="5"/>
      <c r="H50" s="5"/>
      <c r="I50" s="5">
        <v>27</v>
      </c>
      <c r="J50" s="5">
        <f t="shared" ref="J50:J53" si="8">I50/1.95583</f>
        <v>13.804880792297899</v>
      </c>
      <c r="K50" s="5"/>
      <c r="L50" s="5">
        <f>F50*I50</f>
        <v>54</v>
      </c>
      <c r="M50" s="5">
        <f>L50</f>
        <v>54</v>
      </c>
      <c r="N50" s="59"/>
      <c r="O50" s="59"/>
      <c r="P50" s="59"/>
    </row>
    <row r="51" spans="1:16" s="13" customFormat="1" ht="15.75" x14ac:dyDescent="0.25">
      <c r="A51" s="62"/>
      <c r="B51" s="60"/>
      <c r="C51" s="3" t="s">
        <v>15</v>
      </c>
      <c r="D51" s="4" t="s">
        <v>10</v>
      </c>
      <c r="E51" s="6">
        <v>8</v>
      </c>
      <c r="F51" s="7">
        <v>13</v>
      </c>
      <c r="G51" s="5"/>
      <c r="H51" s="5"/>
      <c r="I51" s="5">
        <v>27</v>
      </c>
      <c r="J51" s="5">
        <f t="shared" si="8"/>
        <v>13.804880792297899</v>
      </c>
      <c r="K51" s="5"/>
      <c r="L51" s="5">
        <f>F51*I51</f>
        <v>351</v>
      </c>
      <c r="M51" s="5">
        <f>L51</f>
        <v>351</v>
      </c>
      <c r="N51" s="59"/>
      <c r="O51" s="59"/>
      <c r="P51" s="59"/>
    </row>
    <row r="52" spans="1:16" s="13" customFormat="1" ht="15.75" x14ac:dyDescent="0.25">
      <c r="A52" s="62"/>
      <c r="B52" s="60"/>
      <c r="C52" s="3" t="s">
        <v>15</v>
      </c>
      <c r="D52" s="4" t="s">
        <v>11</v>
      </c>
      <c r="E52" s="6">
        <v>95</v>
      </c>
      <c r="F52" s="7">
        <v>158</v>
      </c>
      <c r="G52" s="5"/>
      <c r="H52" s="5"/>
      <c r="I52" s="5">
        <v>27</v>
      </c>
      <c r="J52" s="5">
        <f t="shared" si="8"/>
        <v>13.804880792297899</v>
      </c>
      <c r="K52" s="5"/>
      <c r="L52" s="5">
        <f>F52*I52</f>
        <v>4266</v>
      </c>
      <c r="M52" s="5">
        <f>L52</f>
        <v>4266</v>
      </c>
      <c r="N52" s="59"/>
      <c r="O52" s="59"/>
      <c r="P52" s="59"/>
    </row>
    <row r="53" spans="1:16" s="13" customFormat="1" ht="15.75" x14ac:dyDescent="0.25">
      <c r="A53" s="62"/>
      <c r="B53" s="60"/>
      <c r="C53" s="3" t="s">
        <v>15</v>
      </c>
      <c r="D53" s="4" t="s">
        <v>12</v>
      </c>
      <c r="E53" s="6">
        <v>55</v>
      </c>
      <c r="F53" s="7">
        <v>100</v>
      </c>
      <c r="G53" s="17"/>
      <c r="H53" s="17"/>
      <c r="I53" s="5">
        <v>27</v>
      </c>
      <c r="J53" s="5">
        <f t="shared" si="8"/>
        <v>13.804880792297899</v>
      </c>
      <c r="K53" s="5"/>
      <c r="L53" s="5">
        <f>F53*I53</f>
        <v>2700</v>
      </c>
      <c r="M53" s="5">
        <f>L53</f>
        <v>2700</v>
      </c>
      <c r="N53" s="59"/>
      <c r="O53" s="59"/>
      <c r="P53" s="59"/>
    </row>
    <row r="54" spans="1:16" s="13" customFormat="1" ht="15.75" x14ac:dyDescent="0.25">
      <c r="A54" s="62"/>
      <c r="B54" s="60"/>
      <c r="C54" s="3" t="s">
        <v>15</v>
      </c>
      <c r="D54" s="4" t="s">
        <v>13</v>
      </c>
      <c r="E54" s="6">
        <v>5</v>
      </c>
      <c r="F54" s="7"/>
      <c r="G54" s="5">
        <v>89</v>
      </c>
      <c r="H54" s="31">
        <f>G54/1.95583</f>
        <v>45.504977426463448</v>
      </c>
      <c r="I54" s="5"/>
      <c r="J54" s="5"/>
      <c r="K54" s="5">
        <f>E54*G54</f>
        <v>445</v>
      </c>
      <c r="L54" s="5"/>
      <c r="M54" s="5">
        <f>K54</f>
        <v>445</v>
      </c>
      <c r="N54" s="59"/>
      <c r="O54" s="59"/>
      <c r="P54" s="59"/>
    </row>
    <row r="55" spans="1:16" s="13" customFormat="1" ht="15.75" x14ac:dyDescent="0.25">
      <c r="A55" s="62"/>
      <c r="B55" s="60"/>
      <c r="C55" s="3" t="s">
        <v>17</v>
      </c>
      <c r="D55" s="4" t="s">
        <v>11</v>
      </c>
      <c r="E55" s="6">
        <v>1</v>
      </c>
      <c r="F55" s="7">
        <v>2</v>
      </c>
      <c r="G55" s="17"/>
      <c r="H55" s="17"/>
      <c r="I55" s="5">
        <v>27</v>
      </c>
      <c r="J55" s="5">
        <f>I55/1.95583</f>
        <v>13.804880792297899</v>
      </c>
      <c r="K55" s="5"/>
      <c r="L55" s="5">
        <f>F55*I55</f>
        <v>54</v>
      </c>
      <c r="M55" s="5">
        <f>L55</f>
        <v>54</v>
      </c>
      <c r="N55" s="59"/>
      <c r="O55" s="59"/>
      <c r="P55" s="59"/>
    </row>
    <row r="56" spans="1:16" s="13" customFormat="1" ht="15.75" x14ac:dyDescent="0.25">
      <c r="A56" s="62"/>
      <c r="B56" s="61"/>
      <c r="C56" s="8"/>
      <c r="D56" s="9" t="s">
        <v>14</v>
      </c>
      <c r="E56" s="10">
        <f>SUM(E45:E55)</f>
        <v>298</v>
      </c>
      <c r="F56" s="10">
        <f>SUM(F45:F55)</f>
        <v>275</v>
      </c>
      <c r="G56" s="11"/>
      <c r="H56" s="11"/>
      <c r="I56" s="11"/>
      <c r="J56" s="57"/>
      <c r="K56" s="12"/>
      <c r="L56" s="12"/>
      <c r="M56" s="12">
        <f>SUM(M45:M55)</f>
        <v>30457</v>
      </c>
      <c r="N56" s="59"/>
      <c r="O56" s="59"/>
      <c r="P56" s="59"/>
    </row>
    <row r="57" spans="1:16" s="13" customFormat="1" ht="15.75" x14ac:dyDescent="0.25">
      <c r="A57" s="62"/>
      <c r="B57" s="60" t="s">
        <v>32</v>
      </c>
      <c r="C57" s="3" t="s">
        <v>15</v>
      </c>
      <c r="D57" s="4" t="s">
        <v>20</v>
      </c>
      <c r="E57" s="6">
        <v>4</v>
      </c>
      <c r="F57" s="7"/>
      <c r="G57" s="5">
        <v>324</v>
      </c>
      <c r="H57" s="31">
        <f t="shared" ref="H57:H61" si="9">G57/1.95583</f>
        <v>165.65856950757478</v>
      </c>
      <c r="I57" s="5"/>
      <c r="J57" s="5"/>
      <c r="K57" s="5">
        <f>E57*G57</f>
        <v>1296</v>
      </c>
      <c r="L57" s="5"/>
      <c r="M57" s="5">
        <f>K57</f>
        <v>1296</v>
      </c>
      <c r="N57" s="59"/>
      <c r="O57" s="59"/>
      <c r="P57" s="59"/>
    </row>
    <row r="58" spans="1:16" s="13" customFormat="1" ht="15.75" x14ac:dyDescent="0.25">
      <c r="A58" s="62"/>
      <c r="B58" s="60"/>
      <c r="C58" s="3" t="s">
        <v>15</v>
      </c>
      <c r="D58" s="4" t="s">
        <v>21</v>
      </c>
      <c r="E58" s="6">
        <v>6</v>
      </c>
      <c r="F58" s="7"/>
      <c r="G58" s="5">
        <v>249</v>
      </c>
      <c r="H58" s="31">
        <f t="shared" si="9"/>
        <v>127.3116784178584</v>
      </c>
      <c r="I58" s="5"/>
      <c r="J58" s="5"/>
      <c r="K58" s="5">
        <f>E58*G58</f>
        <v>1494</v>
      </c>
      <c r="L58" s="5"/>
      <c r="M58" s="5">
        <f>K58</f>
        <v>1494</v>
      </c>
      <c r="N58" s="59"/>
      <c r="O58" s="59"/>
      <c r="P58" s="59"/>
    </row>
    <row r="59" spans="1:16" s="13" customFormat="1" ht="15.75" x14ac:dyDescent="0.25">
      <c r="A59" s="62"/>
      <c r="B59" s="60"/>
      <c r="C59" s="3" t="s">
        <v>15</v>
      </c>
      <c r="D59" s="4" t="s">
        <v>23</v>
      </c>
      <c r="E59" s="6">
        <v>9</v>
      </c>
      <c r="F59" s="7"/>
      <c r="G59" s="5">
        <v>214</v>
      </c>
      <c r="H59" s="31">
        <f t="shared" si="9"/>
        <v>109.41646257599076</v>
      </c>
      <c r="I59" s="5"/>
      <c r="J59" s="5"/>
      <c r="K59" s="5">
        <f>E59*G59</f>
        <v>1926</v>
      </c>
      <c r="L59" s="5"/>
      <c r="M59" s="5">
        <f>K59</f>
        <v>1926</v>
      </c>
      <c r="N59" s="59"/>
      <c r="O59" s="59"/>
      <c r="P59" s="59"/>
    </row>
    <row r="60" spans="1:16" s="13" customFormat="1" ht="15.75" x14ac:dyDescent="0.25">
      <c r="A60" s="62"/>
      <c r="B60" s="60"/>
      <c r="C60" s="3" t="s">
        <v>15</v>
      </c>
      <c r="D60" s="4" t="s">
        <v>19</v>
      </c>
      <c r="E60" s="6">
        <v>85</v>
      </c>
      <c r="F60" s="7"/>
      <c r="G60" s="5">
        <v>164</v>
      </c>
      <c r="H60" s="31">
        <f t="shared" si="9"/>
        <v>83.851868516179835</v>
      </c>
      <c r="I60" s="5"/>
      <c r="J60" s="5"/>
      <c r="K60" s="5">
        <f>E60*G60</f>
        <v>13940</v>
      </c>
      <c r="L60" s="5"/>
      <c r="M60" s="5">
        <f>K60</f>
        <v>13940</v>
      </c>
      <c r="N60" s="59"/>
      <c r="O60" s="59"/>
      <c r="P60" s="59"/>
    </row>
    <row r="61" spans="1:16" s="13" customFormat="1" ht="15.75" x14ac:dyDescent="0.25">
      <c r="A61" s="62"/>
      <c r="B61" s="60"/>
      <c r="C61" s="3" t="s">
        <v>15</v>
      </c>
      <c r="D61" s="4" t="s">
        <v>18</v>
      </c>
      <c r="E61" s="6">
        <v>42</v>
      </c>
      <c r="F61" s="7"/>
      <c r="G61" s="5">
        <v>144</v>
      </c>
      <c r="H61" s="31">
        <f t="shared" si="9"/>
        <v>73.626030892255457</v>
      </c>
      <c r="I61" s="5"/>
      <c r="J61" s="5"/>
      <c r="K61" s="5">
        <f>E61*G61</f>
        <v>6048</v>
      </c>
      <c r="L61" s="5"/>
      <c r="M61" s="5">
        <f>K61</f>
        <v>6048</v>
      </c>
      <c r="N61" s="59"/>
      <c r="O61" s="59"/>
      <c r="P61" s="59"/>
    </row>
    <row r="62" spans="1:16" s="13" customFormat="1" ht="15.75" x14ac:dyDescent="0.25">
      <c r="A62" s="62"/>
      <c r="B62" s="60"/>
      <c r="C62" s="3" t="s">
        <v>15</v>
      </c>
      <c r="D62" s="4" t="s">
        <v>16</v>
      </c>
      <c r="E62" s="6">
        <v>1</v>
      </c>
      <c r="F62" s="7">
        <v>2</v>
      </c>
      <c r="G62" s="5"/>
      <c r="H62" s="5"/>
      <c r="I62" s="5">
        <v>27</v>
      </c>
      <c r="J62" s="5">
        <f t="shared" ref="J62:J65" si="10">I62/1.95583</f>
        <v>13.804880792297899</v>
      </c>
      <c r="K62" s="5"/>
      <c r="L62" s="5">
        <f>F62*I62</f>
        <v>54</v>
      </c>
      <c r="M62" s="5">
        <f>L62</f>
        <v>54</v>
      </c>
      <c r="N62" s="59"/>
      <c r="O62" s="59"/>
      <c r="P62" s="59"/>
    </row>
    <row r="63" spans="1:16" s="13" customFormat="1" ht="15.75" x14ac:dyDescent="0.25">
      <c r="A63" s="62"/>
      <c r="B63" s="60"/>
      <c r="C63" s="3" t="s">
        <v>15</v>
      </c>
      <c r="D63" s="4" t="s">
        <v>10</v>
      </c>
      <c r="E63" s="6">
        <v>10</v>
      </c>
      <c r="F63" s="7">
        <v>17</v>
      </c>
      <c r="G63" s="5"/>
      <c r="H63" s="5"/>
      <c r="I63" s="5">
        <v>27</v>
      </c>
      <c r="J63" s="5">
        <f t="shared" si="10"/>
        <v>13.804880792297899</v>
      </c>
      <c r="K63" s="5"/>
      <c r="L63" s="5">
        <f>F63*I63</f>
        <v>459</v>
      </c>
      <c r="M63" s="5">
        <f>L63</f>
        <v>459</v>
      </c>
      <c r="N63" s="59"/>
      <c r="O63" s="59"/>
      <c r="P63" s="59"/>
    </row>
    <row r="64" spans="1:16" s="13" customFormat="1" ht="15.75" x14ac:dyDescent="0.25">
      <c r="A64" s="62"/>
      <c r="B64" s="60"/>
      <c r="C64" s="3" t="s">
        <v>15</v>
      </c>
      <c r="D64" s="4" t="s">
        <v>11</v>
      </c>
      <c r="E64" s="6">
        <v>110</v>
      </c>
      <c r="F64" s="7">
        <v>183</v>
      </c>
      <c r="G64" s="5"/>
      <c r="H64" s="5"/>
      <c r="I64" s="5">
        <v>27</v>
      </c>
      <c r="J64" s="5">
        <f t="shared" si="10"/>
        <v>13.804880792297899</v>
      </c>
      <c r="K64" s="5"/>
      <c r="L64" s="5">
        <f>F64*I64</f>
        <v>4941</v>
      </c>
      <c r="M64" s="5">
        <f>L64</f>
        <v>4941</v>
      </c>
      <c r="N64" s="59"/>
      <c r="O64" s="59"/>
      <c r="P64" s="59"/>
    </row>
    <row r="65" spans="1:16" s="13" customFormat="1" ht="15.75" x14ac:dyDescent="0.25">
      <c r="A65" s="62"/>
      <c r="B65" s="60"/>
      <c r="C65" s="3" t="s">
        <v>15</v>
      </c>
      <c r="D65" s="4" t="s">
        <v>12</v>
      </c>
      <c r="E65" s="6">
        <v>75</v>
      </c>
      <c r="F65" s="7">
        <v>136</v>
      </c>
      <c r="G65" s="17"/>
      <c r="H65" s="17"/>
      <c r="I65" s="5">
        <v>27</v>
      </c>
      <c r="J65" s="5">
        <f t="shared" si="10"/>
        <v>13.804880792297899</v>
      </c>
      <c r="K65" s="5"/>
      <c r="L65" s="5">
        <f>F65*I65</f>
        <v>3672</v>
      </c>
      <c r="M65" s="5">
        <f>L65</f>
        <v>3672</v>
      </c>
      <c r="N65" s="59"/>
      <c r="O65" s="59"/>
      <c r="P65" s="59"/>
    </row>
    <row r="66" spans="1:16" s="13" customFormat="1" ht="15.75" x14ac:dyDescent="0.25">
      <c r="A66" s="62"/>
      <c r="B66" s="60"/>
      <c r="C66" s="3" t="s">
        <v>15</v>
      </c>
      <c r="D66" s="4" t="s">
        <v>13</v>
      </c>
      <c r="E66" s="6">
        <v>5</v>
      </c>
      <c r="F66" s="7"/>
      <c r="G66" s="5">
        <v>89</v>
      </c>
      <c r="H66" s="31">
        <f t="shared" ref="H66:H68" si="11">G66/1.95583</f>
        <v>45.504977426463448</v>
      </c>
      <c r="I66" s="5"/>
      <c r="J66" s="5"/>
      <c r="K66" s="5">
        <f>E66*G66</f>
        <v>445</v>
      </c>
      <c r="L66" s="5"/>
      <c r="M66" s="5">
        <f>K66</f>
        <v>445</v>
      </c>
      <c r="N66" s="59"/>
      <c r="O66" s="59"/>
      <c r="P66" s="59"/>
    </row>
    <row r="67" spans="1:16" s="13" customFormat="1" ht="15.75" x14ac:dyDescent="0.25">
      <c r="A67" s="62"/>
      <c r="B67" s="60"/>
      <c r="C67" s="3" t="s">
        <v>17</v>
      </c>
      <c r="D67" s="4" t="s">
        <v>19</v>
      </c>
      <c r="E67" s="6">
        <v>5</v>
      </c>
      <c r="F67" s="7"/>
      <c r="G67" s="20">
        <v>87</v>
      </c>
      <c r="H67" s="31">
        <f t="shared" si="11"/>
        <v>44.482393664071012</v>
      </c>
      <c r="I67" s="5"/>
      <c r="J67" s="5"/>
      <c r="K67" s="5">
        <f>E67*G67</f>
        <v>435</v>
      </c>
      <c r="L67" s="5"/>
      <c r="M67" s="5">
        <f>K67</f>
        <v>435</v>
      </c>
      <c r="N67" s="59"/>
      <c r="O67" s="59"/>
      <c r="P67" s="59"/>
    </row>
    <row r="68" spans="1:16" s="13" customFormat="1" ht="15.75" x14ac:dyDescent="0.25">
      <c r="A68" s="62"/>
      <c r="B68" s="60"/>
      <c r="C68" s="3" t="s">
        <v>17</v>
      </c>
      <c r="D68" s="4" t="s">
        <v>18</v>
      </c>
      <c r="E68" s="6">
        <v>2</v>
      </c>
      <c r="F68" s="7"/>
      <c r="G68" s="20">
        <v>87</v>
      </c>
      <c r="H68" s="31">
        <f t="shared" si="11"/>
        <v>44.482393664071012</v>
      </c>
      <c r="I68" s="5"/>
      <c r="J68" s="5"/>
      <c r="K68" s="5">
        <f>E68*G68</f>
        <v>174</v>
      </c>
      <c r="L68" s="5"/>
      <c r="M68" s="5">
        <f>K68</f>
        <v>174</v>
      </c>
      <c r="N68" s="59"/>
      <c r="O68" s="59"/>
      <c r="P68" s="59"/>
    </row>
    <row r="69" spans="1:16" s="13" customFormat="1" ht="15.75" x14ac:dyDescent="0.25">
      <c r="A69" s="62"/>
      <c r="B69" s="60"/>
      <c r="C69" s="3" t="s">
        <v>17</v>
      </c>
      <c r="D69" s="4" t="s">
        <v>10</v>
      </c>
      <c r="E69" s="6">
        <v>1</v>
      </c>
      <c r="F69" s="7">
        <v>2</v>
      </c>
      <c r="G69" s="17"/>
      <c r="H69" s="17"/>
      <c r="I69" s="5">
        <v>27</v>
      </c>
      <c r="J69" s="5">
        <f t="shared" ref="J69:J71" si="12">I69/1.95583</f>
        <v>13.804880792297899</v>
      </c>
      <c r="K69" s="5"/>
      <c r="L69" s="5">
        <f>F69*I69</f>
        <v>54</v>
      </c>
      <c r="M69" s="5">
        <f>L69</f>
        <v>54</v>
      </c>
      <c r="N69" s="59"/>
      <c r="O69" s="59"/>
      <c r="P69" s="59"/>
    </row>
    <row r="70" spans="1:16" s="13" customFormat="1" ht="15.75" x14ac:dyDescent="0.25">
      <c r="A70" s="62"/>
      <c r="B70" s="60"/>
      <c r="C70" s="3" t="s">
        <v>17</v>
      </c>
      <c r="D70" s="4" t="s">
        <v>11</v>
      </c>
      <c r="E70" s="6">
        <v>18</v>
      </c>
      <c r="F70" s="7">
        <v>30</v>
      </c>
      <c r="G70" s="17"/>
      <c r="H70" s="17"/>
      <c r="I70" s="5">
        <v>27</v>
      </c>
      <c r="J70" s="5">
        <f t="shared" si="12"/>
        <v>13.804880792297899</v>
      </c>
      <c r="K70" s="5"/>
      <c r="L70" s="5">
        <f>F70*I70</f>
        <v>810</v>
      </c>
      <c r="M70" s="5">
        <f>L70</f>
        <v>810</v>
      </c>
      <c r="N70" s="59"/>
      <c r="O70" s="59"/>
      <c r="P70" s="59"/>
    </row>
    <row r="71" spans="1:16" s="13" customFormat="1" ht="15.75" x14ac:dyDescent="0.25">
      <c r="A71" s="62"/>
      <c r="B71" s="60"/>
      <c r="C71" s="3" t="s">
        <v>17</v>
      </c>
      <c r="D71" s="4" t="s">
        <v>12</v>
      </c>
      <c r="E71" s="6">
        <v>8</v>
      </c>
      <c r="F71" s="7">
        <v>15</v>
      </c>
      <c r="G71" s="17"/>
      <c r="H71" s="17"/>
      <c r="I71" s="5">
        <v>27</v>
      </c>
      <c r="J71" s="5">
        <f t="shared" si="12"/>
        <v>13.804880792297899</v>
      </c>
      <c r="K71" s="5"/>
      <c r="L71" s="5">
        <f>F71*I71</f>
        <v>405</v>
      </c>
      <c r="M71" s="5">
        <f>L71</f>
        <v>405</v>
      </c>
      <c r="N71" s="59"/>
      <c r="O71" s="59"/>
      <c r="P71" s="59"/>
    </row>
    <row r="72" spans="1:16" s="13" customFormat="1" ht="15.75" x14ac:dyDescent="0.25">
      <c r="A72" s="62"/>
      <c r="B72" s="60"/>
      <c r="C72" s="3" t="s">
        <v>17</v>
      </c>
      <c r="D72" s="4" t="s">
        <v>13</v>
      </c>
      <c r="E72" s="6">
        <v>2</v>
      </c>
      <c r="F72" s="7"/>
      <c r="G72" s="20">
        <v>85</v>
      </c>
      <c r="H72" s="31">
        <f>G72/1.95583</f>
        <v>43.459809901678575</v>
      </c>
      <c r="I72" s="5"/>
      <c r="J72" s="5"/>
      <c r="K72" s="5">
        <f>E72*G72</f>
        <v>170</v>
      </c>
      <c r="L72" s="5"/>
      <c r="M72" s="5">
        <f>K72</f>
        <v>170</v>
      </c>
      <c r="N72" s="59"/>
      <c r="O72" s="59"/>
      <c r="P72" s="59"/>
    </row>
    <row r="73" spans="1:16" s="13" customFormat="1" ht="15.75" x14ac:dyDescent="0.25">
      <c r="A73" s="62"/>
      <c r="B73" s="61"/>
      <c r="C73" s="8"/>
      <c r="D73" s="9" t="s">
        <v>14</v>
      </c>
      <c r="E73" s="10">
        <f>SUM(E57:E72)</f>
        <v>383</v>
      </c>
      <c r="F73" s="10">
        <f>SUM(F57:F72)</f>
        <v>385</v>
      </c>
      <c r="G73" s="11"/>
      <c r="H73" s="11"/>
      <c r="I73" s="11"/>
      <c r="J73" s="57"/>
      <c r="K73" s="12"/>
      <c r="L73" s="12"/>
      <c r="M73" s="12">
        <f>SUM(M57:M72)</f>
        <v>36323</v>
      </c>
      <c r="N73" s="59"/>
      <c r="O73" s="59"/>
      <c r="P73" s="59"/>
    </row>
    <row r="74" spans="1:16" s="13" customFormat="1" ht="15.75" x14ac:dyDescent="0.25">
      <c r="A74" s="62"/>
      <c r="B74" s="60" t="s">
        <v>33</v>
      </c>
      <c r="C74" s="3" t="s">
        <v>15</v>
      </c>
      <c r="D74" s="4" t="s">
        <v>19</v>
      </c>
      <c r="E74" s="6">
        <v>2</v>
      </c>
      <c r="F74" s="7"/>
      <c r="G74" s="5">
        <v>164</v>
      </c>
      <c r="H74" s="31">
        <f t="shared" ref="H74:H75" si="13">G74/1.95583</f>
        <v>83.851868516179835</v>
      </c>
      <c r="I74" s="5"/>
      <c r="J74" s="5"/>
      <c r="K74" s="5">
        <f>E74*G74</f>
        <v>328</v>
      </c>
      <c r="L74" s="5"/>
      <c r="M74" s="5">
        <f>K74</f>
        <v>328</v>
      </c>
      <c r="N74" s="59"/>
      <c r="O74" s="59"/>
      <c r="P74" s="59"/>
    </row>
    <row r="75" spans="1:16" s="13" customFormat="1" ht="15.75" x14ac:dyDescent="0.25">
      <c r="A75" s="62"/>
      <c r="B75" s="60"/>
      <c r="C75" s="3" t="s">
        <v>15</v>
      </c>
      <c r="D75" s="4" t="s">
        <v>18</v>
      </c>
      <c r="E75" s="6">
        <v>11</v>
      </c>
      <c r="F75" s="7"/>
      <c r="G75" s="5">
        <v>144</v>
      </c>
      <c r="H75" s="31">
        <f t="shared" si="13"/>
        <v>73.626030892255457</v>
      </c>
      <c r="I75" s="5"/>
      <c r="J75" s="5"/>
      <c r="K75" s="5">
        <f>E75*G75</f>
        <v>1584</v>
      </c>
      <c r="L75" s="5"/>
      <c r="M75" s="5">
        <f>K75</f>
        <v>1584</v>
      </c>
      <c r="N75" s="59"/>
      <c r="O75" s="59"/>
      <c r="P75" s="59"/>
    </row>
    <row r="76" spans="1:16" s="13" customFormat="1" ht="15.75" x14ac:dyDescent="0.25">
      <c r="A76" s="62"/>
      <c r="B76" s="60"/>
      <c r="C76" s="3" t="s">
        <v>15</v>
      </c>
      <c r="D76" s="4" t="s">
        <v>16</v>
      </c>
      <c r="E76" s="6">
        <v>21</v>
      </c>
      <c r="F76" s="7">
        <v>35</v>
      </c>
      <c r="G76" s="5"/>
      <c r="H76" s="5"/>
      <c r="I76" s="5">
        <v>27</v>
      </c>
      <c r="J76" s="5">
        <f t="shared" ref="J76:J78" si="14">I76/1.95583</f>
        <v>13.804880792297899</v>
      </c>
      <c r="K76" s="5"/>
      <c r="L76" s="5">
        <f>F76*I76</f>
        <v>945</v>
      </c>
      <c r="M76" s="5">
        <f>L76</f>
        <v>945</v>
      </c>
      <c r="N76" s="59"/>
      <c r="O76" s="59"/>
      <c r="P76" s="59"/>
    </row>
    <row r="77" spans="1:16" s="13" customFormat="1" ht="15.75" x14ac:dyDescent="0.25">
      <c r="A77" s="62"/>
      <c r="B77" s="60"/>
      <c r="C77" s="3" t="s">
        <v>15</v>
      </c>
      <c r="D77" s="4" t="s">
        <v>11</v>
      </c>
      <c r="E77" s="6">
        <v>110</v>
      </c>
      <c r="F77" s="7">
        <v>183</v>
      </c>
      <c r="G77" s="5"/>
      <c r="H77" s="5"/>
      <c r="I77" s="5">
        <v>27</v>
      </c>
      <c r="J77" s="5">
        <f t="shared" si="14"/>
        <v>13.804880792297899</v>
      </c>
      <c r="K77" s="5"/>
      <c r="L77" s="5">
        <f>F77*I77</f>
        <v>4941</v>
      </c>
      <c r="M77" s="5">
        <f>L77</f>
        <v>4941</v>
      </c>
      <c r="N77" s="59"/>
      <c r="O77" s="59"/>
      <c r="P77" s="59"/>
    </row>
    <row r="78" spans="1:16" s="13" customFormat="1" ht="15.75" x14ac:dyDescent="0.25">
      <c r="A78" s="62"/>
      <c r="B78" s="60"/>
      <c r="C78" s="3" t="s">
        <v>15</v>
      </c>
      <c r="D78" s="4" t="s">
        <v>12</v>
      </c>
      <c r="E78" s="6">
        <v>72</v>
      </c>
      <c r="F78" s="7">
        <v>131</v>
      </c>
      <c r="G78" s="5"/>
      <c r="H78" s="5"/>
      <c r="I78" s="5">
        <v>27</v>
      </c>
      <c r="J78" s="5">
        <f t="shared" si="14"/>
        <v>13.804880792297899</v>
      </c>
      <c r="K78" s="5"/>
      <c r="L78" s="5">
        <f>F78*I78</f>
        <v>3537</v>
      </c>
      <c r="M78" s="5">
        <f>L78</f>
        <v>3537</v>
      </c>
      <c r="N78" s="59"/>
      <c r="O78" s="59"/>
      <c r="P78" s="59"/>
    </row>
    <row r="79" spans="1:16" s="13" customFormat="1" ht="15.75" x14ac:dyDescent="0.25">
      <c r="A79" s="62"/>
      <c r="B79" s="60"/>
      <c r="C79" s="3" t="s">
        <v>15</v>
      </c>
      <c r="D79" s="4" t="s">
        <v>13</v>
      </c>
      <c r="E79" s="6">
        <v>2</v>
      </c>
      <c r="F79" s="7"/>
      <c r="G79" s="5">
        <v>89</v>
      </c>
      <c r="H79" s="31">
        <f t="shared" ref="H79:H81" si="15">G79/1.95583</f>
        <v>45.504977426463448</v>
      </c>
      <c r="I79" s="5"/>
      <c r="J79" s="5"/>
      <c r="K79" s="5">
        <f>E79*G79</f>
        <v>178</v>
      </c>
      <c r="L79" s="5"/>
      <c r="M79" s="5">
        <f>K79</f>
        <v>178</v>
      </c>
      <c r="N79" s="59"/>
      <c r="O79" s="59"/>
      <c r="P79" s="59"/>
    </row>
    <row r="80" spans="1:16" s="13" customFormat="1" ht="15.75" x14ac:dyDescent="0.25">
      <c r="A80" s="62"/>
      <c r="B80" s="60"/>
      <c r="C80" s="3" t="s">
        <v>17</v>
      </c>
      <c r="D80" s="4" t="s">
        <v>19</v>
      </c>
      <c r="E80" s="6">
        <v>2</v>
      </c>
      <c r="F80" s="7"/>
      <c r="G80" s="20">
        <v>87</v>
      </c>
      <c r="H80" s="31">
        <f t="shared" si="15"/>
        <v>44.482393664071012</v>
      </c>
      <c r="I80" s="5"/>
      <c r="J80" s="5"/>
      <c r="K80" s="5">
        <f>E80*G80</f>
        <v>174</v>
      </c>
      <c r="L80" s="5"/>
      <c r="M80" s="5">
        <f>K80</f>
        <v>174</v>
      </c>
      <c r="N80" s="59"/>
      <c r="O80" s="59"/>
      <c r="P80" s="59"/>
    </row>
    <row r="81" spans="1:16" s="13" customFormat="1" ht="15.75" x14ac:dyDescent="0.25">
      <c r="A81" s="62"/>
      <c r="B81" s="60"/>
      <c r="C81" s="3" t="s">
        <v>17</v>
      </c>
      <c r="D81" s="4" t="s">
        <v>18</v>
      </c>
      <c r="E81" s="6">
        <v>4</v>
      </c>
      <c r="F81" s="7"/>
      <c r="G81" s="20">
        <v>87</v>
      </c>
      <c r="H81" s="31">
        <f t="shared" si="15"/>
        <v>44.482393664071012</v>
      </c>
      <c r="I81" s="5"/>
      <c r="J81" s="5"/>
      <c r="K81" s="5">
        <f>E81*G81</f>
        <v>348</v>
      </c>
      <c r="L81" s="5"/>
      <c r="M81" s="5">
        <f>K81</f>
        <v>348</v>
      </c>
      <c r="N81" s="59"/>
      <c r="O81" s="59"/>
      <c r="P81" s="59"/>
    </row>
    <row r="82" spans="1:16" s="13" customFormat="1" ht="15.75" x14ac:dyDescent="0.25">
      <c r="A82" s="62"/>
      <c r="B82" s="60"/>
      <c r="C82" s="3" t="s">
        <v>17</v>
      </c>
      <c r="D82" s="4" t="s">
        <v>16</v>
      </c>
      <c r="E82" s="6">
        <v>5</v>
      </c>
      <c r="F82" s="7">
        <v>8</v>
      </c>
      <c r="G82" s="5"/>
      <c r="H82" s="5"/>
      <c r="I82" s="5">
        <v>27</v>
      </c>
      <c r="J82" s="5">
        <f t="shared" ref="J82:J84" si="16">I82/1.95583</f>
        <v>13.804880792297899</v>
      </c>
      <c r="K82" s="5"/>
      <c r="L82" s="5">
        <f>F82*I82</f>
        <v>216</v>
      </c>
      <c r="M82" s="5">
        <f>L82</f>
        <v>216</v>
      </c>
      <c r="N82" s="59"/>
      <c r="O82" s="59"/>
      <c r="P82" s="59"/>
    </row>
    <row r="83" spans="1:16" s="13" customFormat="1" ht="15.75" x14ac:dyDescent="0.25">
      <c r="A83" s="62"/>
      <c r="B83" s="60"/>
      <c r="C83" s="3" t="s">
        <v>17</v>
      </c>
      <c r="D83" s="4" t="s">
        <v>11</v>
      </c>
      <c r="E83" s="6">
        <v>25</v>
      </c>
      <c r="F83" s="7">
        <v>42</v>
      </c>
      <c r="G83" s="17"/>
      <c r="H83" s="17"/>
      <c r="I83" s="5">
        <v>27</v>
      </c>
      <c r="J83" s="5">
        <f t="shared" si="16"/>
        <v>13.804880792297899</v>
      </c>
      <c r="K83" s="5"/>
      <c r="L83" s="5">
        <f>F83*I83</f>
        <v>1134</v>
      </c>
      <c r="M83" s="5">
        <f>L83</f>
        <v>1134</v>
      </c>
      <c r="N83" s="59"/>
      <c r="O83" s="59"/>
      <c r="P83" s="59"/>
    </row>
    <row r="84" spans="1:16" s="13" customFormat="1" ht="15.75" x14ac:dyDescent="0.25">
      <c r="A84" s="62"/>
      <c r="B84" s="60"/>
      <c r="C84" s="3" t="s">
        <v>17</v>
      </c>
      <c r="D84" s="4" t="s">
        <v>12</v>
      </c>
      <c r="E84" s="6">
        <v>18</v>
      </c>
      <c r="F84" s="7">
        <v>33</v>
      </c>
      <c r="G84" s="17"/>
      <c r="H84" s="17"/>
      <c r="I84" s="5">
        <v>27</v>
      </c>
      <c r="J84" s="5">
        <f t="shared" si="16"/>
        <v>13.804880792297899</v>
      </c>
      <c r="K84" s="5"/>
      <c r="L84" s="5">
        <f>F84*I84</f>
        <v>891</v>
      </c>
      <c r="M84" s="5">
        <f>L84</f>
        <v>891</v>
      </c>
      <c r="N84" s="59"/>
      <c r="O84" s="59"/>
      <c r="P84" s="59"/>
    </row>
    <row r="85" spans="1:16" s="13" customFormat="1" ht="15.75" x14ac:dyDescent="0.25">
      <c r="A85" s="62"/>
      <c r="B85" s="60"/>
      <c r="C85" s="3" t="s">
        <v>17</v>
      </c>
      <c r="D85" s="4" t="s">
        <v>13</v>
      </c>
      <c r="E85" s="6">
        <v>2</v>
      </c>
      <c r="F85" s="7"/>
      <c r="G85" s="20">
        <v>85</v>
      </c>
      <c r="H85" s="31">
        <f>G85/1.95583</f>
        <v>43.459809901678575</v>
      </c>
      <c r="I85" s="5"/>
      <c r="J85" s="5"/>
      <c r="K85" s="5">
        <f>E85*G85</f>
        <v>170</v>
      </c>
      <c r="L85" s="16"/>
      <c r="M85" s="5">
        <f>K85</f>
        <v>170</v>
      </c>
      <c r="N85" s="59"/>
      <c r="O85" s="59"/>
      <c r="P85" s="59"/>
    </row>
    <row r="86" spans="1:16" s="13" customFormat="1" ht="15.75" x14ac:dyDescent="0.25">
      <c r="A86" s="62"/>
      <c r="B86" s="60"/>
      <c r="C86" s="14" t="s">
        <v>24</v>
      </c>
      <c r="D86" s="4" t="s">
        <v>11</v>
      </c>
      <c r="E86" s="6">
        <v>2</v>
      </c>
      <c r="F86" s="7">
        <v>3</v>
      </c>
      <c r="G86" s="17"/>
      <c r="H86" s="17"/>
      <c r="I86" s="5">
        <v>27</v>
      </c>
      <c r="J86" s="5">
        <f t="shared" ref="J86:J90" si="17">I86/1.95583</f>
        <v>13.804880792297899</v>
      </c>
      <c r="K86" s="16"/>
      <c r="L86" s="5">
        <f>F86*I86</f>
        <v>81</v>
      </c>
      <c r="M86" s="5">
        <f>L86</f>
        <v>81</v>
      </c>
      <c r="N86" s="59"/>
      <c r="O86" s="59"/>
      <c r="P86" s="59"/>
    </row>
    <row r="87" spans="1:16" s="13" customFormat="1" ht="15.75" x14ac:dyDescent="0.25">
      <c r="A87" s="62"/>
      <c r="B87" s="60"/>
      <c r="C87" s="14" t="s">
        <v>25</v>
      </c>
      <c r="D87" s="15" t="s">
        <v>11</v>
      </c>
      <c r="E87" s="6">
        <v>2</v>
      </c>
      <c r="F87" s="7">
        <v>3</v>
      </c>
      <c r="G87" s="17"/>
      <c r="H87" s="17"/>
      <c r="I87" s="5">
        <v>27</v>
      </c>
      <c r="J87" s="5">
        <f t="shared" si="17"/>
        <v>13.804880792297899</v>
      </c>
      <c r="K87" s="16"/>
      <c r="L87" s="5">
        <f>F87*I87</f>
        <v>81</v>
      </c>
      <c r="M87" s="5">
        <f>L87</f>
        <v>81</v>
      </c>
      <c r="N87" s="59"/>
      <c r="O87" s="59"/>
      <c r="P87" s="59"/>
    </row>
    <row r="88" spans="1:16" s="13" customFormat="1" ht="15.75" x14ac:dyDescent="0.25">
      <c r="A88" s="62"/>
      <c r="B88" s="60"/>
      <c r="C88" s="14" t="s">
        <v>25</v>
      </c>
      <c r="D88" s="4" t="s">
        <v>12</v>
      </c>
      <c r="E88" s="6">
        <v>1</v>
      </c>
      <c r="F88" s="7">
        <v>2</v>
      </c>
      <c r="G88" s="17"/>
      <c r="H88" s="17"/>
      <c r="I88" s="5">
        <v>27</v>
      </c>
      <c r="J88" s="5">
        <f t="shared" si="17"/>
        <v>13.804880792297899</v>
      </c>
      <c r="K88" s="16"/>
      <c r="L88" s="5">
        <f>F88*I88</f>
        <v>54</v>
      </c>
      <c r="M88" s="5">
        <f>L88</f>
        <v>54</v>
      </c>
      <c r="N88" s="59"/>
      <c r="O88" s="59"/>
      <c r="P88" s="59"/>
    </row>
    <row r="89" spans="1:16" s="13" customFormat="1" ht="15.75" x14ac:dyDescent="0.25">
      <c r="A89" s="62"/>
      <c r="B89" s="60"/>
      <c r="C89" s="14" t="s">
        <v>26</v>
      </c>
      <c r="D89" s="15" t="s">
        <v>11</v>
      </c>
      <c r="E89" s="6">
        <v>2</v>
      </c>
      <c r="F89" s="7">
        <v>3</v>
      </c>
      <c r="G89" s="17"/>
      <c r="H89" s="17"/>
      <c r="I89" s="5">
        <v>27</v>
      </c>
      <c r="J89" s="5">
        <f t="shared" si="17"/>
        <v>13.804880792297899</v>
      </c>
      <c r="K89" s="16"/>
      <c r="L89" s="5">
        <f>F89*I89</f>
        <v>81</v>
      </c>
      <c r="M89" s="5">
        <f>L89</f>
        <v>81</v>
      </c>
      <c r="N89" s="59"/>
      <c r="O89" s="59"/>
      <c r="P89" s="59"/>
    </row>
    <row r="90" spans="1:16" s="13" customFormat="1" ht="15.75" x14ac:dyDescent="0.25">
      <c r="A90" s="62"/>
      <c r="B90" s="60"/>
      <c r="C90" s="14" t="s">
        <v>26</v>
      </c>
      <c r="D90" s="4" t="s">
        <v>12</v>
      </c>
      <c r="E90" s="6">
        <v>1</v>
      </c>
      <c r="F90" s="7">
        <v>2</v>
      </c>
      <c r="G90" s="17"/>
      <c r="H90" s="17"/>
      <c r="I90" s="5">
        <v>27</v>
      </c>
      <c r="J90" s="5">
        <f t="shared" si="17"/>
        <v>13.804880792297899</v>
      </c>
      <c r="K90" s="16"/>
      <c r="L90" s="5">
        <f>F90*I90</f>
        <v>54</v>
      </c>
      <c r="M90" s="5">
        <f>L90</f>
        <v>54</v>
      </c>
      <c r="N90" s="59"/>
      <c r="O90" s="59"/>
      <c r="P90" s="59"/>
    </row>
    <row r="91" spans="1:16" s="13" customFormat="1" ht="15.75" x14ac:dyDescent="0.25">
      <c r="A91" s="62"/>
      <c r="B91" s="60"/>
      <c r="C91" s="22"/>
      <c r="D91" s="23" t="s">
        <v>14</v>
      </c>
      <c r="E91" s="24">
        <f>SUM(E74:E90)</f>
        <v>282</v>
      </c>
      <c r="F91" s="24">
        <f>SUM(F74:F90)</f>
        <v>445</v>
      </c>
      <c r="G91" s="25"/>
      <c r="H91" s="25"/>
      <c r="I91" s="25"/>
      <c r="J91" s="58"/>
      <c r="K91" s="26"/>
      <c r="L91" s="26"/>
      <c r="M91" s="26">
        <f>SUM(M74:M90)</f>
        <v>14797</v>
      </c>
      <c r="N91" s="59"/>
      <c r="O91" s="59"/>
      <c r="P91" s="59"/>
    </row>
    <row r="92" spans="1:16" s="13" customFormat="1" ht="15.75" x14ac:dyDescent="0.25">
      <c r="A92" s="62"/>
      <c r="B92" s="32"/>
      <c r="C92" s="33"/>
      <c r="D92" s="34" t="s">
        <v>56</v>
      </c>
      <c r="E92" s="35">
        <f>E91+E73+E56+E44+E33+E23+E12</f>
        <v>2656</v>
      </c>
      <c r="F92" s="35">
        <f>F91+F73+F56+F44+F33+F23+F12</f>
        <v>2757</v>
      </c>
      <c r="G92" s="11"/>
      <c r="H92" s="11"/>
      <c r="I92" s="11"/>
      <c r="J92" s="11"/>
      <c r="K92" s="36"/>
      <c r="L92" s="36"/>
      <c r="M92" s="36">
        <f>M91+M73+M56+M44+M33+M23+M12</f>
        <v>249897</v>
      </c>
      <c r="N92" s="37">
        <f>M92/1.95583</f>
        <v>127770.30723529142</v>
      </c>
      <c r="O92" s="37">
        <v>12495</v>
      </c>
      <c r="P92" s="37">
        <f>O92/1.95583</f>
        <v>6388.5920555467501</v>
      </c>
    </row>
  </sheetData>
  <autoFilter ref="B2:M92"/>
  <mergeCells count="11">
    <mergeCell ref="P3:P91"/>
    <mergeCell ref="B74:B91"/>
    <mergeCell ref="B45:B56"/>
    <mergeCell ref="A3:A92"/>
    <mergeCell ref="N3:N91"/>
    <mergeCell ref="O3:O91"/>
    <mergeCell ref="B3:B12"/>
    <mergeCell ref="B13:B23"/>
    <mergeCell ref="B34:B44"/>
    <mergeCell ref="B57:B73"/>
    <mergeCell ref="B24:B33"/>
  </mergeCells>
  <conditionalFormatting sqref="B1:B2">
    <cfRule type="duplicateValues" dxfId="15" priority="71"/>
    <cfRule type="duplicateValues" dxfId="14" priority="72"/>
  </conditionalFormatting>
  <conditionalFormatting sqref="B24">
    <cfRule type="duplicateValues" dxfId="13" priority="15"/>
    <cfRule type="duplicateValues" dxfId="12" priority="16"/>
  </conditionalFormatting>
  <conditionalFormatting sqref="B3:B23 B34:B73">
    <cfRule type="duplicateValues" dxfId="11" priority="17"/>
    <cfRule type="duplicateValues" dxfId="10" priority="18"/>
  </conditionalFormatting>
  <conditionalFormatting sqref="B74:B92">
    <cfRule type="duplicateValues" dxfId="9" priority="13"/>
    <cfRule type="duplicateValues" dxfId="8" priority="14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topLeftCell="A79" workbookViewId="0">
      <selection activeCell="N99" sqref="N9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19"/>
      <c r="D1" s="13" t="s">
        <v>54</v>
      </c>
    </row>
    <row r="2" spans="1:14" s="13" customFormat="1" ht="126" x14ac:dyDescent="0.25">
      <c r="A2" s="21" t="s">
        <v>34</v>
      </c>
      <c r="B2" s="18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9" t="s">
        <v>35</v>
      </c>
      <c r="M2" s="39" t="s">
        <v>36</v>
      </c>
      <c r="N2" s="39" t="s">
        <v>37</v>
      </c>
    </row>
    <row r="3" spans="1:14" s="13" customFormat="1" ht="15.75" x14ac:dyDescent="0.25">
      <c r="A3" s="62" t="s">
        <v>55</v>
      </c>
      <c r="B3" s="60" t="s">
        <v>27</v>
      </c>
      <c r="C3" s="27" t="s">
        <v>15</v>
      </c>
      <c r="D3" s="28" t="s">
        <v>20</v>
      </c>
      <c r="E3" s="29">
        <v>2</v>
      </c>
      <c r="F3" s="30"/>
      <c r="G3" s="31"/>
      <c r="H3" s="31"/>
      <c r="I3" s="31"/>
      <c r="J3" s="31"/>
      <c r="K3" s="31"/>
      <c r="L3" s="59"/>
      <c r="M3" s="59"/>
      <c r="N3" s="59"/>
    </row>
    <row r="4" spans="1:14" s="13" customFormat="1" ht="15.75" x14ac:dyDescent="0.25">
      <c r="A4" s="62"/>
      <c r="B4" s="60"/>
      <c r="C4" s="3" t="s">
        <v>15</v>
      </c>
      <c r="D4" s="4" t="s">
        <v>21</v>
      </c>
      <c r="E4" s="6">
        <v>4</v>
      </c>
      <c r="F4" s="7"/>
      <c r="G4" s="5"/>
      <c r="H4" s="5"/>
      <c r="I4" s="5"/>
      <c r="J4" s="5"/>
      <c r="K4" s="5"/>
      <c r="L4" s="59"/>
      <c r="M4" s="59"/>
      <c r="N4" s="59"/>
    </row>
    <row r="5" spans="1:14" s="13" customFormat="1" ht="15.75" x14ac:dyDescent="0.25">
      <c r="A5" s="62"/>
      <c r="B5" s="60"/>
      <c r="C5" s="3" t="s">
        <v>15</v>
      </c>
      <c r="D5" s="4" t="s">
        <v>23</v>
      </c>
      <c r="E5" s="6">
        <v>8</v>
      </c>
      <c r="F5" s="7"/>
      <c r="G5" s="5"/>
      <c r="H5" s="5"/>
      <c r="I5" s="5"/>
      <c r="J5" s="5"/>
      <c r="K5" s="5"/>
      <c r="L5" s="59"/>
      <c r="M5" s="59"/>
      <c r="N5" s="59"/>
    </row>
    <row r="6" spans="1:14" s="13" customFormat="1" ht="15.75" x14ac:dyDescent="0.25">
      <c r="A6" s="62"/>
      <c r="B6" s="60"/>
      <c r="C6" s="3" t="s">
        <v>15</v>
      </c>
      <c r="D6" s="4" t="s">
        <v>19</v>
      </c>
      <c r="E6" s="6">
        <v>80</v>
      </c>
      <c r="F6" s="7"/>
      <c r="G6" s="5"/>
      <c r="H6" s="5"/>
      <c r="I6" s="5"/>
      <c r="J6" s="5"/>
      <c r="K6" s="5"/>
      <c r="L6" s="59"/>
      <c r="M6" s="59"/>
      <c r="N6" s="59"/>
    </row>
    <row r="7" spans="1:14" s="13" customFormat="1" ht="15.75" x14ac:dyDescent="0.25">
      <c r="A7" s="62"/>
      <c r="B7" s="60"/>
      <c r="C7" s="3" t="s">
        <v>15</v>
      </c>
      <c r="D7" s="4" t="s">
        <v>18</v>
      </c>
      <c r="E7" s="6">
        <v>36</v>
      </c>
      <c r="F7" s="7"/>
      <c r="G7" s="5"/>
      <c r="H7" s="5"/>
      <c r="I7" s="5"/>
      <c r="J7" s="5"/>
      <c r="K7" s="5"/>
      <c r="L7" s="59"/>
      <c r="M7" s="59"/>
      <c r="N7" s="59"/>
    </row>
    <row r="8" spans="1:14" s="13" customFormat="1" ht="15.75" x14ac:dyDescent="0.25">
      <c r="A8" s="62"/>
      <c r="B8" s="60"/>
      <c r="C8" s="3" t="s">
        <v>15</v>
      </c>
      <c r="D8" s="4" t="s">
        <v>10</v>
      </c>
      <c r="E8" s="6">
        <v>8</v>
      </c>
      <c r="F8" s="7">
        <v>13</v>
      </c>
      <c r="G8" s="5"/>
      <c r="H8" s="5"/>
      <c r="I8" s="5"/>
      <c r="J8" s="5"/>
      <c r="K8" s="5"/>
      <c r="L8" s="59"/>
      <c r="M8" s="59"/>
      <c r="N8" s="59"/>
    </row>
    <row r="9" spans="1:14" s="13" customFormat="1" ht="15.75" x14ac:dyDescent="0.25">
      <c r="A9" s="62"/>
      <c r="B9" s="60"/>
      <c r="C9" s="3" t="s">
        <v>15</v>
      </c>
      <c r="D9" s="4" t="s">
        <v>11</v>
      </c>
      <c r="E9" s="6">
        <v>160</v>
      </c>
      <c r="F9" s="7">
        <v>267</v>
      </c>
      <c r="G9" s="5"/>
      <c r="H9" s="5"/>
      <c r="I9" s="5"/>
      <c r="J9" s="5"/>
      <c r="K9" s="5"/>
      <c r="L9" s="59"/>
      <c r="M9" s="59"/>
      <c r="N9" s="59"/>
    </row>
    <row r="10" spans="1:14" s="13" customFormat="1" ht="15.75" x14ac:dyDescent="0.25">
      <c r="A10" s="62"/>
      <c r="B10" s="60"/>
      <c r="C10" s="3" t="s">
        <v>15</v>
      </c>
      <c r="D10" s="4" t="s">
        <v>12</v>
      </c>
      <c r="E10" s="6">
        <v>35</v>
      </c>
      <c r="F10" s="7">
        <v>64</v>
      </c>
      <c r="G10" s="5"/>
      <c r="H10" s="5"/>
      <c r="I10" s="5"/>
      <c r="J10" s="5"/>
      <c r="K10" s="5"/>
      <c r="L10" s="59"/>
      <c r="M10" s="59"/>
      <c r="N10" s="59"/>
    </row>
    <row r="11" spans="1:14" s="13" customFormat="1" ht="15.75" x14ac:dyDescent="0.25">
      <c r="A11" s="62"/>
      <c r="B11" s="60"/>
      <c r="C11" s="3" t="s">
        <v>15</v>
      </c>
      <c r="D11" s="4" t="s">
        <v>13</v>
      </c>
      <c r="E11" s="6">
        <v>20</v>
      </c>
      <c r="F11" s="7"/>
      <c r="G11" s="5"/>
      <c r="H11" s="5"/>
      <c r="I11" s="5"/>
      <c r="J11" s="5"/>
      <c r="K11" s="5"/>
      <c r="L11" s="59"/>
      <c r="M11" s="59"/>
      <c r="N11" s="59"/>
    </row>
    <row r="12" spans="1:14" s="13" customFormat="1" ht="15.75" x14ac:dyDescent="0.25">
      <c r="A12" s="62"/>
      <c r="B12" s="61"/>
      <c r="C12" s="8"/>
      <c r="D12" s="9" t="s">
        <v>14</v>
      </c>
      <c r="E12" s="10">
        <f>SUM(E3:E11)</f>
        <v>353</v>
      </c>
      <c r="F12" s="10">
        <f>SUM(F3:F11)</f>
        <v>344</v>
      </c>
      <c r="G12" s="11"/>
      <c r="H12" s="11"/>
      <c r="I12" s="12"/>
      <c r="J12" s="12"/>
      <c r="K12" s="12"/>
      <c r="L12" s="59"/>
      <c r="M12" s="59"/>
      <c r="N12" s="59"/>
    </row>
    <row r="13" spans="1:14" s="13" customFormat="1" ht="15.75" x14ac:dyDescent="0.25">
      <c r="A13" s="62"/>
      <c r="B13" s="60" t="s">
        <v>28</v>
      </c>
      <c r="C13" s="3" t="s">
        <v>15</v>
      </c>
      <c r="D13" s="4" t="s">
        <v>20</v>
      </c>
      <c r="E13" s="6">
        <v>5</v>
      </c>
      <c r="F13" s="7"/>
      <c r="G13" s="5"/>
      <c r="H13" s="5"/>
      <c r="I13" s="5"/>
      <c r="J13" s="5"/>
      <c r="K13" s="5"/>
      <c r="L13" s="59"/>
      <c r="M13" s="59"/>
      <c r="N13" s="59"/>
    </row>
    <row r="14" spans="1:14" s="13" customFormat="1" ht="15.75" x14ac:dyDescent="0.25">
      <c r="A14" s="62"/>
      <c r="B14" s="60"/>
      <c r="C14" s="3" t="s">
        <v>15</v>
      </c>
      <c r="D14" s="4" t="s">
        <v>21</v>
      </c>
      <c r="E14" s="6">
        <v>10</v>
      </c>
      <c r="F14" s="7"/>
      <c r="G14" s="5"/>
      <c r="H14" s="5"/>
      <c r="I14" s="5"/>
      <c r="J14" s="5"/>
      <c r="K14" s="5"/>
      <c r="L14" s="59"/>
      <c r="M14" s="59"/>
      <c r="N14" s="59"/>
    </row>
    <row r="15" spans="1:14" s="13" customFormat="1" ht="15.75" x14ac:dyDescent="0.25">
      <c r="A15" s="62"/>
      <c r="B15" s="60"/>
      <c r="C15" s="3" t="s">
        <v>15</v>
      </c>
      <c r="D15" s="4" t="s">
        <v>23</v>
      </c>
      <c r="E15" s="6">
        <v>15</v>
      </c>
      <c r="F15" s="7"/>
      <c r="G15" s="5"/>
      <c r="H15" s="5"/>
      <c r="I15" s="5"/>
      <c r="J15" s="5"/>
      <c r="K15" s="5"/>
      <c r="L15" s="59"/>
      <c r="M15" s="59"/>
      <c r="N15" s="59"/>
    </row>
    <row r="16" spans="1:14" s="13" customFormat="1" ht="15.75" x14ac:dyDescent="0.25">
      <c r="A16" s="62"/>
      <c r="B16" s="60"/>
      <c r="C16" s="3" t="s">
        <v>15</v>
      </c>
      <c r="D16" s="4" t="s">
        <v>19</v>
      </c>
      <c r="E16" s="6">
        <v>71</v>
      </c>
      <c r="F16" s="7"/>
      <c r="G16" s="5"/>
      <c r="H16" s="5"/>
      <c r="I16" s="5"/>
      <c r="J16" s="5"/>
      <c r="K16" s="5"/>
      <c r="L16" s="59"/>
      <c r="M16" s="59"/>
      <c r="N16" s="59"/>
    </row>
    <row r="17" spans="1:14" s="13" customFormat="1" ht="15.75" x14ac:dyDescent="0.25">
      <c r="A17" s="62"/>
      <c r="B17" s="60"/>
      <c r="C17" s="3" t="s">
        <v>15</v>
      </c>
      <c r="D17" s="4" t="s">
        <v>18</v>
      </c>
      <c r="E17" s="6">
        <v>6</v>
      </c>
      <c r="F17" s="7"/>
      <c r="G17" s="5"/>
      <c r="H17" s="5"/>
      <c r="I17" s="5"/>
      <c r="J17" s="5"/>
      <c r="K17" s="5"/>
      <c r="L17" s="59"/>
      <c r="M17" s="59"/>
      <c r="N17" s="59"/>
    </row>
    <row r="18" spans="1:14" s="13" customFormat="1" ht="15.75" x14ac:dyDescent="0.25">
      <c r="A18" s="62"/>
      <c r="B18" s="60"/>
      <c r="C18" s="3" t="s">
        <v>15</v>
      </c>
      <c r="D18" s="4" t="s">
        <v>16</v>
      </c>
      <c r="E18" s="6">
        <v>1</v>
      </c>
      <c r="F18" s="7">
        <v>2</v>
      </c>
      <c r="G18" s="5"/>
      <c r="H18" s="5"/>
      <c r="I18" s="5"/>
      <c r="J18" s="5"/>
      <c r="K18" s="5"/>
      <c r="L18" s="59"/>
      <c r="M18" s="59"/>
      <c r="N18" s="59"/>
    </row>
    <row r="19" spans="1:14" s="13" customFormat="1" ht="15.75" x14ac:dyDescent="0.25">
      <c r="A19" s="62"/>
      <c r="B19" s="60"/>
      <c r="C19" s="3" t="s">
        <v>15</v>
      </c>
      <c r="D19" s="4" t="s">
        <v>10</v>
      </c>
      <c r="E19" s="6">
        <v>6</v>
      </c>
      <c r="F19" s="7">
        <v>10</v>
      </c>
      <c r="G19" s="5"/>
      <c r="H19" s="5"/>
      <c r="I19" s="5"/>
      <c r="J19" s="5"/>
      <c r="K19" s="5"/>
      <c r="L19" s="59"/>
      <c r="M19" s="59"/>
      <c r="N19" s="59"/>
    </row>
    <row r="20" spans="1:14" s="13" customFormat="1" ht="15.75" x14ac:dyDescent="0.25">
      <c r="A20" s="62"/>
      <c r="B20" s="60"/>
      <c r="C20" s="3" t="s">
        <v>15</v>
      </c>
      <c r="D20" s="4" t="s">
        <v>11</v>
      </c>
      <c r="E20" s="6">
        <v>140</v>
      </c>
      <c r="F20" s="7">
        <v>233</v>
      </c>
      <c r="G20" s="5"/>
      <c r="H20" s="5"/>
      <c r="I20" s="5"/>
      <c r="J20" s="5"/>
      <c r="K20" s="5"/>
      <c r="L20" s="59"/>
      <c r="M20" s="59"/>
      <c r="N20" s="59"/>
    </row>
    <row r="21" spans="1:14" s="13" customFormat="1" ht="15.75" x14ac:dyDescent="0.25">
      <c r="A21" s="62"/>
      <c r="B21" s="60"/>
      <c r="C21" s="3" t="s">
        <v>15</v>
      </c>
      <c r="D21" s="4" t="s">
        <v>12</v>
      </c>
      <c r="E21" s="6">
        <v>16</v>
      </c>
      <c r="F21" s="7">
        <v>29</v>
      </c>
      <c r="G21" s="5"/>
      <c r="H21" s="5"/>
      <c r="I21" s="5"/>
      <c r="J21" s="5"/>
      <c r="K21" s="5"/>
      <c r="L21" s="59"/>
      <c r="M21" s="59"/>
      <c r="N21" s="59"/>
    </row>
    <row r="22" spans="1:14" s="13" customFormat="1" ht="15.75" x14ac:dyDescent="0.25">
      <c r="A22" s="62"/>
      <c r="B22" s="60"/>
      <c r="C22" s="3" t="s">
        <v>15</v>
      </c>
      <c r="D22" s="4" t="s">
        <v>13</v>
      </c>
      <c r="E22" s="6">
        <v>15</v>
      </c>
      <c r="F22" s="7"/>
      <c r="G22" s="5"/>
      <c r="H22" s="5"/>
      <c r="I22" s="5"/>
      <c r="J22" s="5"/>
      <c r="K22" s="5"/>
      <c r="L22" s="59"/>
      <c r="M22" s="59"/>
      <c r="N22" s="59"/>
    </row>
    <row r="23" spans="1:14" s="13" customFormat="1" ht="15.75" x14ac:dyDescent="0.25">
      <c r="A23" s="62"/>
      <c r="B23" s="61"/>
      <c r="C23" s="8"/>
      <c r="D23" s="9" t="s">
        <v>14</v>
      </c>
      <c r="E23" s="10">
        <f>SUM(E13:E22)</f>
        <v>285</v>
      </c>
      <c r="F23" s="10">
        <f>SUM(F13:F22)</f>
        <v>274</v>
      </c>
      <c r="G23" s="11"/>
      <c r="H23" s="11"/>
      <c r="I23" s="12"/>
      <c r="J23" s="12"/>
      <c r="K23" s="12"/>
      <c r="L23" s="59"/>
      <c r="M23" s="59"/>
      <c r="N23" s="59"/>
    </row>
    <row r="24" spans="1:14" s="13" customFormat="1" ht="15.75" x14ac:dyDescent="0.25">
      <c r="A24" s="62"/>
      <c r="B24" s="63" t="s">
        <v>29</v>
      </c>
      <c r="C24" s="3" t="s">
        <v>15</v>
      </c>
      <c r="D24" s="4" t="s">
        <v>20</v>
      </c>
      <c r="E24" s="6">
        <v>10</v>
      </c>
      <c r="F24" s="7"/>
      <c r="G24" s="5"/>
      <c r="H24" s="5"/>
      <c r="I24" s="5"/>
      <c r="J24" s="5"/>
      <c r="K24" s="5"/>
      <c r="L24" s="59"/>
      <c r="M24" s="59"/>
      <c r="N24" s="59"/>
    </row>
    <row r="25" spans="1:14" s="13" customFormat="1" ht="15.75" x14ac:dyDescent="0.25">
      <c r="A25" s="62"/>
      <c r="B25" s="60"/>
      <c r="C25" s="3" t="s">
        <v>15</v>
      </c>
      <c r="D25" s="4" t="s">
        <v>21</v>
      </c>
      <c r="E25" s="6">
        <v>15</v>
      </c>
      <c r="F25" s="7"/>
      <c r="G25" s="5"/>
      <c r="H25" s="5"/>
      <c r="I25" s="5"/>
      <c r="J25" s="5"/>
      <c r="K25" s="5"/>
      <c r="L25" s="59"/>
      <c r="M25" s="59"/>
      <c r="N25" s="59"/>
    </row>
    <row r="26" spans="1:14" s="13" customFormat="1" ht="15.75" x14ac:dyDescent="0.25">
      <c r="A26" s="62"/>
      <c r="B26" s="60"/>
      <c r="C26" s="3" t="s">
        <v>15</v>
      </c>
      <c r="D26" s="4" t="s">
        <v>23</v>
      </c>
      <c r="E26" s="6">
        <v>43</v>
      </c>
      <c r="F26" s="7"/>
      <c r="G26" s="5"/>
      <c r="H26" s="5"/>
      <c r="I26" s="5"/>
      <c r="J26" s="5"/>
      <c r="K26" s="5"/>
      <c r="L26" s="59"/>
      <c r="M26" s="59"/>
      <c r="N26" s="59"/>
    </row>
    <row r="27" spans="1:14" s="13" customFormat="1" ht="15.75" x14ac:dyDescent="0.25">
      <c r="A27" s="62"/>
      <c r="B27" s="60"/>
      <c r="C27" s="3" t="s">
        <v>15</v>
      </c>
      <c r="D27" s="4" t="s">
        <v>19</v>
      </c>
      <c r="E27" s="6">
        <v>149</v>
      </c>
      <c r="F27" s="7"/>
      <c r="G27" s="5"/>
      <c r="H27" s="5"/>
      <c r="I27" s="5"/>
      <c r="J27" s="5"/>
      <c r="K27" s="5"/>
      <c r="L27" s="59"/>
      <c r="M27" s="59"/>
      <c r="N27" s="59"/>
    </row>
    <row r="28" spans="1:14" s="13" customFormat="1" ht="15.75" x14ac:dyDescent="0.25">
      <c r="A28" s="62"/>
      <c r="B28" s="60"/>
      <c r="C28" s="3" t="s">
        <v>15</v>
      </c>
      <c r="D28" s="4" t="s">
        <v>18</v>
      </c>
      <c r="E28" s="6">
        <v>3</v>
      </c>
      <c r="F28" s="7"/>
      <c r="G28" s="5"/>
      <c r="H28" s="5"/>
      <c r="I28" s="5"/>
      <c r="J28" s="5"/>
      <c r="K28" s="5"/>
      <c r="L28" s="59"/>
      <c r="M28" s="59"/>
      <c r="N28" s="59"/>
    </row>
    <row r="29" spans="1:14" s="13" customFormat="1" ht="15.75" x14ac:dyDescent="0.25">
      <c r="A29" s="62"/>
      <c r="B29" s="60"/>
      <c r="C29" s="3" t="s">
        <v>15</v>
      </c>
      <c r="D29" s="4" t="s">
        <v>10</v>
      </c>
      <c r="E29" s="6">
        <v>14</v>
      </c>
      <c r="F29" s="7">
        <v>23</v>
      </c>
      <c r="G29" s="5"/>
      <c r="H29" s="5"/>
      <c r="I29" s="5"/>
      <c r="J29" s="5"/>
      <c r="K29" s="5"/>
      <c r="L29" s="59"/>
      <c r="M29" s="59"/>
      <c r="N29" s="59"/>
    </row>
    <row r="30" spans="1:14" s="13" customFormat="1" ht="15.75" x14ac:dyDescent="0.25">
      <c r="A30" s="62"/>
      <c r="B30" s="60"/>
      <c r="C30" s="3" t="s">
        <v>15</v>
      </c>
      <c r="D30" s="4" t="s">
        <v>11</v>
      </c>
      <c r="E30" s="6">
        <v>300</v>
      </c>
      <c r="F30" s="7">
        <v>500</v>
      </c>
      <c r="G30" s="5"/>
      <c r="H30" s="5"/>
      <c r="I30" s="5"/>
      <c r="J30" s="5"/>
      <c r="K30" s="5"/>
      <c r="L30" s="59"/>
      <c r="M30" s="59"/>
      <c r="N30" s="59"/>
    </row>
    <row r="31" spans="1:14" s="13" customFormat="1" ht="15.75" x14ac:dyDescent="0.25">
      <c r="A31" s="62"/>
      <c r="B31" s="60"/>
      <c r="C31" s="3" t="s">
        <v>15</v>
      </c>
      <c r="D31" s="4" t="s">
        <v>12</v>
      </c>
      <c r="E31" s="6">
        <v>40</v>
      </c>
      <c r="F31" s="7">
        <v>73</v>
      </c>
      <c r="G31" s="5"/>
      <c r="H31" s="5"/>
      <c r="I31" s="5"/>
      <c r="J31" s="5"/>
      <c r="K31" s="5"/>
      <c r="L31" s="59"/>
      <c r="M31" s="59"/>
      <c r="N31" s="59"/>
    </row>
    <row r="32" spans="1:14" s="13" customFormat="1" ht="15.75" x14ac:dyDescent="0.25">
      <c r="A32" s="62"/>
      <c r="B32" s="60"/>
      <c r="C32" s="3" t="s">
        <v>15</v>
      </c>
      <c r="D32" s="4" t="s">
        <v>13</v>
      </c>
      <c r="E32" s="6">
        <v>20</v>
      </c>
      <c r="F32" s="7"/>
      <c r="G32" s="5"/>
      <c r="H32" s="5"/>
      <c r="I32" s="5"/>
      <c r="J32" s="5"/>
      <c r="K32" s="5"/>
      <c r="L32" s="59"/>
      <c r="M32" s="59"/>
      <c r="N32" s="59"/>
    </row>
    <row r="33" spans="1:14" s="13" customFormat="1" ht="15.75" x14ac:dyDescent="0.25">
      <c r="A33" s="62"/>
      <c r="B33" s="61"/>
      <c r="C33" s="8"/>
      <c r="D33" s="9" t="s">
        <v>14</v>
      </c>
      <c r="E33" s="10">
        <f>SUM(E24:E32)</f>
        <v>594</v>
      </c>
      <c r="F33" s="10">
        <f>SUM(F24:F32)</f>
        <v>596</v>
      </c>
      <c r="G33" s="11"/>
      <c r="H33" s="11"/>
      <c r="I33" s="12"/>
      <c r="J33" s="12"/>
      <c r="K33" s="12"/>
      <c r="L33" s="59"/>
      <c r="M33" s="59"/>
      <c r="N33" s="59"/>
    </row>
    <row r="34" spans="1:14" s="13" customFormat="1" ht="15.75" x14ac:dyDescent="0.25">
      <c r="A34" s="62"/>
      <c r="B34" s="60" t="s">
        <v>30</v>
      </c>
      <c r="C34" s="3" t="s">
        <v>15</v>
      </c>
      <c r="D34" s="4" t="s">
        <v>20</v>
      </c>
      <c r="E34" s="6">
        <v>8</v>
      </c>
      <c r="F34" s="7"/>
      <c r="G34" s="5"/>
      <c r="H34" s="5"/>
      <c r="I34" s="5"/>
      <c r="J34" s="5"/>
      <c r="K34" s="5"/>
      <c r="L34" s="59"/>
      <c r="M34" s="59"/>
      <c r="N34" s="59"/>
    </row>
    <row r="35" spans="1:14" s="13" customFormat="1" ht="15.75" x14ac:dyDescent="0.25">
      <c r="A35" s="62"/>
      <c r="B35" s="60"/>
      <c r="C35" s="3" t="s">
        <v>15</v>
      </c>
      <c r="D35" s="4" t="s">
        <v>21</v>
      </c>
      <c r="E35" s="6">
        <v>15</v>
      </c>
      <c r="F35" s="7"/>
      <c r="G35" s="5"/>
      <c r="H35" s="5"/>
      <c r="I35" s="5"/>
      <c r="J35" s="5"/>
      <c r="K35" s="5"/>
      <c r="L35" s="59"/>
      <c r="M35" s="59"/>
      <c r="N35" s="59"/>
    </row>
    <row r="36" spans="1:14" s="13" customFormat="1" ht="15.75" x14ac:dyDescent="0.25">
      <c r="A36" s="62"/>
      <c r="B36" s="60"/>
      <c r="C36" s="3" t="s">
        <v>15</v>
      </c>
      <c r="D36" s="4" t="s">
        <v>23</v>
      </c>
      <c r="E36" s="6">
        <v>22</v>
      </c>
      <c r="F36" s="7"/>
      <c r="G36" s="5"/>
      <c r="H36" s="5"/>
      <c r="I36" s="5"/>
      <c r="J36" s="5"/>
      <c r="K36" s="5"/>
      <c r="L36" s="59"/>
      <c r="M36" s="59"/>
      <c r="N36" s="59"/>
    </row>
    <row r="37" spans="1:14" s="13" customFormat="1" ht="15.75" x14ac:dyDescent="0.25">
      <c r="A37" s="62"/>
      <c r="B37" s="60"/>
      <c r="C37" s="3" t="s">
        <v>15</v>
      </c>
      <c r="D37" s="4" t="s">
        <v>19</v>
      </c>
      <c r="E37" s="6">
        <v>110</v>
      </c>
      <c r="F37" s="7"/>
      <c r="G37" s="5"/>
      <c r="H37" s="5"/>
      <c r="I37" s="5"/>
      <c r="J37" s="5"/>
      <c r="K37" s="5"/>
      <c r="L37" s="59"/>
      <c r="M37" s="59"/>
      <c r="N37" s="59"/>
    </row>
    <row r="38" spans="1:14" s="13" customFormat="1" ht="15.75" x14ac:dyDescent="0.25">
      <c r="A38" s="62"/>
      <c r="B38" s="60"/>
      <c r="C38" s="3" t="s">
        <v>15</v>
      </c>
      <c r="D38" s="4" t="s">
        <v>18</v>
      </c>
      <c r="E38" s="6">
        <v>47</v>
      </c>
      <c r="F38" s="7"/>
      <c r="G38" s="5"/>
      <c r="H38" s="5"/>
      <c r="I38" s="5"/>
      <c r="J38" s="5"/>
      <c r="K38" s="5"/>
      <c r="L38" s="59"/>
      <c r="M38" s="59"/>
      <c r="N38" s="59"/>
    </row>
    <row r="39" spans="1:14" s="13" customFormat="1" ht="15.75" x14ac:dyDescent="0.25">
      <c r="A39" s="62"/>
      <c r="B39" s="60"/>
      <c r="C39" s="3" t="s">
        <v>15</v>
      </c>
      <c r="D39" s="4" t="s">
        <v>16</v>
      </c>
      <c r="E39" s="6">
        <v>1</v>
      </c>
      <c r="F39" s="7">
        <v>2</v>
      </c>
      <c r="G39" s="5"/>
      <c r="H39" s="5"/>
      <c r="I39" s="5"/>
      <c r="J39" s="5"/>
      <c r="K39" s="5"/>
      <c r="L39" s="59"/>
      <c r="M39" s="59"/>
      <c r="N39" s="59"/>
    </row>
    <row r="40" spans="1:14" s="13" customFormat="1" ht="15.75" x14ac:dyDescent="0.25">
      <c r="A40" s="62"/>
      <c r="B40" s="60"/>
      <c r="C40" s="3" t="s">
        <v>15</v>
      </c>
      <c r="D40" s="4" t="s">
        <v>10</v>
      </c>
      <c r="E40" s="6">
        <v>13</v>
      </c>
      <c r="F40" s="7">
        <v>22</v>
      </c>
      <c r="G40" s="5"/>
      <c r="H40" s="5"/>
      <c r="I40" s="5"/>
      <c r="J40" s="5"/>
      <c r="K40" s="5"/>
      <c r="L40" s="59"/>
      <c r="M40" s="59"/>
      <c r="N40" s="59"/>
    </row>
    <row r="41" spans="1:14" s="13" customFormat="1" ht="15.75" x14ac:dyDescent="0.25">
      <c r="A41" s="62"/>
      <c r="B41" s="60"/>
      <c r="C41" s="3" t="s">
        <v>15</v>
      </c>
      <c r="D41" s="4" t="s">
        <v>11</v>
      </c>
      <c r="E41" s="6">
        <v>150</v>
      </c>
      <c r="F41" s="7">
        <v>250</v>
      </c>
      <c r="G41" s="5"/>
      <c r="H41" s="5"/>
      <c r="I41" s="5"/>
      <c r="J41" s="5"/>
      <c r="K41" s="5"/>
      <c r="L41" s="59"/>
      <c r="M41" s="59"/>
      <c r="N41" s="59"/>
    </row>
    <row r="42" spans="1:14" s="13" customFormat="1" ht="15.75" x14ac:dyDescent="0.25">
      <c r="A42" s="62"/>
      <c r="B42" s="60"/>
      <c r="C42" s="3" t="s">
        <v>15</v>
      </c>
      <c r="D42" s="4" t="s">
        <v>12</v>
      </c>
      <c r="E42" s="6">
        <v>90</v>
      </c>
      <c r="F42" s="7">
        <v>164</v>
      </c>
      <c r="G42" s="5"/>
      <c r="H42" s="5"/>
      <c r="I42" s="5"/>
      <c r="J42" s="5"/>
      <c r="K42" s="5"/>
      <c r="L42" s="59"/>
      <c r="M42" s="59"/>
      <c r="N42" s="59"/>
    </row>
    <row r="43" spans="1:14" s="13" customFormat="1" ht="15.75" x14ac:dyDescent="0.25">
      <c r="A43" s="62"/>
      <c r="B43" s="60"/>
      <c r="C43" s="3" t="s">
        <v>15</v>
      </c>
      <c r="D43" s="4" t="s">
        <v>13</v>
      </c>
      <c r="E43" s="6">
        <v>5</v>
      </c>
      <c r="F43" s="7"/>
      <c r="G43" s="5"/>
      <c r="H43" s="5"/>
      <c r="I43" s="5"/>
      <c r="J43" s="5"/>
      <c r="K43" s="5"/>
      <c r="L43" s="59"/>
      <c r="M43" s="59"/>
      <c r="N43" s="59"/>
    </row>
    <row r="44" spans="1:14" s="13" customFormat="1" ht="15.75" x14ac:dyDescent="0.25">
      <c r="A44" s="62"/>
      <c r="B44" s="61"/>
      <c r="C44" s="8"/>
      <c r="D44" s="9" t="s">
        <v>14</v>
      </c>
      <c r="E44" s="10">
        <f>SUM(E34:E43)</f>
        <v>461</v>
      </c>
      <c r="F44" s="10">
        <f>SUM(F34:F43)</f>
        <v>438</v>
      </c>
      <c r="G44" s="11"/>
      <c r="H44" s="11"/>
      <c r="I44" s="12"/>
      <c r="J44" s="12"/>
      <c r="K44" s="12"/>
      <c r="L44" s="59"/>
      <c r="M44" s="59"/>
      <c r="N44" s="59"/>
    </row>
    <row r="45" spans="1:14" s="13" customFormat="1" ht="15.75" x14ac:dyDescent="0.25">
      <c r="A45" s="62"/>
      <c r="B45" s="60" t="s">
        <v>31</v>
      </c>
      <c r="C45" s="3" t="s">
        <v>15</v>
      </c>
      <c r="D45" s="4" t="s">
        <v>20</v>
      </c>
      <c r="E45" s="6">
        <v>3</v>
      </c>
      <c r="F45" s="7"/>
      <c r="G45" s="5"/>
      <c r="H45" s="5"/>
      <c r="I45" s="5"/>
      <c r="J45" s="5"/>
      <c r="K45" s="5"/>
      <c r="L45" s="59"/>
      <c r="M45" s="59"/>
      <c r="N45" s="59"/>
    </row>
    <row r="46" spans="1:14" s="13" customFormat="1" ht="15.75" x14ac:dyDescent="0.25">
      <c r="A46" s="62"/>
      <c r="B46" s="60"/>
      <c r="C46" s="3" t="s">
        <v>15</v>
      </c>
      <c r="D46" s="4" t="s">
        <v>21</v>
      </c>
      <c r="E46" s="6">
        <v>7</v>
      </c>
      <c r="F46" s="7"/>
      <c r="G46" s="5"/>
      <c r="H46" s="5"/>
      <c r="I46" s="5"/>
      <c r="J46" s="5"/>
      <c r="K46" s="5"/>
      <c r="L46" s="59"/>
      <c r="M46" s="59"/>
      <c r="N46" s="59"/>
    </row>
    <row r="47" spans="1:14" s="13" customFormat="1" ht="15.75" x14ac:dyDescent="0.25">
      <c r="A47" s="62"/>
      <c r="B47" s="60"/>
      <c r="C47" s="3" t="s">
        <v>15</v>
      </c>
      <c r="D47" s="4" t="s">
        <v>23</v>
      </c>
      <c r="E47" s="6">
        <v>6</v>
      </c>
      <c r="F47" s="7"/>
      <c r="G47" s="5"/>
      <c r="H47" s="5"/>
      <c r="I47" s="5"/>
      <c r="J47" s="5"/>
      <c r="K47" s="5"/>
      <c r="L47" s="59"/>
      <c r="M47" s="59"/>
      <c r="N47" s="59"/>
    </row>
    <row r="48" spans="1:14" s="13" customFormat="1" ht="15.75" x14ac:dyDescent="0.25">
      <c r="A48" s="62"/>
      <c r="B48" s="60"/>
      <c r="C48" s="3" t="s">
        <v>15</v>
      </c>
      <c r="D48" s="4" t="s">
        <v>19</v>
      </c>
      <c r="E48" s="6">
        <v>87</v>
      </c>
      <c r="F48" s="7"/>
      <c r="G48" s="5"/>
      <c r="H48" s="5"/>
      <c r="I48" s="5"/>
      <c r="J48" s="5"/>
      <c r="K48" s="5"/>
      <c r="L48" s="59"/>
      <c r="M48" s="59"/>
      <c r="N48" s="59"/>
    </row>
    <row r="49" spans="1:14" s="13" customFormat="1" ht="15.75" x14ac:dyDescent="0.25">
      <c r="A49" s="62"/>
      <c r="B49" s="60"/>
      <c r="C49" s="3" t="s">
        <v>15</v>
      </c>
      <c r="D49" s="4" t="s">
        <v>18</v>
      </c>
      <c r="E49" s="6">
        <v>30</v>
      </c>
      <c r="F49" s="7"/>
      <c r="G49" s="5"/>
      <c r="H49" s="5"/>
      <c r="I49" s="5"/>
      <c r="J49" s="5"/>
      <c r="K49" s="5"/>
      <c r="L49" s="59"/>
      <c r="M49" s="59"/>
      <c r="N49" s="59"/>
    </row>
    <row r="50" spans="1:14" s="13" customFormat="1" ht="15.75" x14ac:dyDescent="0.25">
      <c r="A50" s="62"/>
      <c r="B50" s="60"/>
      <c r="C50" s="3" t="s">
        <v>15</v>
      </c>
      <c r="D50" s="4" t="s">
        <v>16</v>
      </c>
      <c r="E50" s="6">
        <v>1</v>
      </c>
      <c r="F50" s="7">
        <v>2</v>
      </c>
      <c r="G50" s="5"/>
      <c r="H50" s="5"/>
      <c r="I50" s="5"/>
      <c r="J50" s="5"/>
      <c r="K50" s="5"/>
      <c r="L50" s="59"/>
      <c r="M50" s="59"/>
      <c r="N50" s="59"/>
    </row>
    <row r="51" spans="1:14" s="13" customFormat="1" ht="15.75" x14ac:dyDescent="0.25">
      <c r="A51" s="62"/>
      <c r="B51" s="60"/>
      <c r="C51" s="3" t="s">
        <v>15</v>
      </c>
      <c r="D51" s="4" t="s">
        <v>10</v>
      </c>
      <c r="E51" s="6">
        <v>8</v>
      </c>
      <c r="F51" s="7">
        <v>13</v>
      </c>
      <c r="G51" s="5"/>
      <c r="H51" s="5"/>
      <c r="I51" s="5"/>
      <c r="J51" s="5"/>
      <c r="K51" s="5"/>
      <c r="L51" s="59"/>
      <c r="M51" s="59"/>
      <c r="N51" s="59"/>
    </row>
    <row r="52" spans="1:14" s="13" customFormat="1" ht="15.75" x14ac:dyDescent="0.25">
      <c r="A52" s="62"/>
      <c r="B52" s="60"/>
      <c r="C52" s="3" t="s">
        <v>15</v>
      </c>
      <c r="D52" s="4" t="s">
        <v>11</v>
      </c>
      <c r="E52" s="6">
        <v>95</v>
      </c>
      <c r="F52" s="7">
        <v>158</v>
      </c>
      <c r="G52" s="5"/>
      <c r="H52" s="5"/>
      <c r="I52" s="5"/>
      <c r="J52" s="5"/>
      <c r="K52" s="5"/>
      <c r="L52" s="59"/>
      <c r="M52" s="59"/>
      <c r="N52" s="59"/>
    </row>
    <row r="53" spans="1:14" s="13" customFormat="1" ht="15.75" x14ac:dyDescent="0.25">
      <c r="A53" s="62"/>
      <c r="B53" s="60"/>
      <c r="C53" s="3" t="s">
        <v>15</v>
      </c>
      <c r="D53" s="4" t="s">
        <v>12</v>
      </c>
      <c r="E53" s="6">
        <v>55</v>
      </c>
      <c r="F53" s="7">
        <v>100</v>
      </c>
      <c r="G53" s="17"/>
      <c r="H53" s="5"/>
      <c r="I53" s="5"/>
      <c r="J53" s="5"/>
      <c r="K53" s="5"/>
      <c r="L53" s="59"/>
      <c r="M53" s="59"/>
      <c r="N53" s="59"/>
    </row>
    <row r="54" spans="1:14" s="13" customFormat="1" ht="15.75" x14ac:dyDescent="0.25">
      <c r="A54" s="62"/>
      <c r="B54" s="60"/>
      <c r="C54" s="3" t="s">
        <v>15</v>
      </c>
      <c r="D54" s="4" t="s">
        <v>13</v>
      </c>
      <c r="E54" s="6">
        <v>5</v>
      </c>
      <c r="F54" s="7"/>
      <c r="G54" s="5"/>
      <c r="H54" s="5"/>
      <c r="I54" s="5"/>
      <c r="J54" s="5"/>
      <c r="K54" s="5"/>
      <c r="L54" s="59"/>
      <c r="M54" s="59"/>
      <c r="N54" s="59"/>
    </row>
    <row r="55" spans="1:14" s="13" customFormat="1" ht="15.75" x14ac:dyDescent="0.25">
      <c r="A55" s="62"/>
      <c r="B55" s="60"/>
      <c r="C55" s="3" t="s">
        <v>17</v>
      </c>
      <c r="D55" s="4" t="s">
        <v>11</v>
      </c>
      <c r="E55" s="6">
        <v>1</v>
      </c>
      <c r="F55" s="7">
        <v>2</v>
      </c>
      <c r="G55" s="17"/>
      <c r="H55" s="5"/>
      <c r="I55" s="5"/>
      <c r="J55" s="5"/>
      <c r="K55" s="5"/>
      <c r="L55" s="59"/>
      <c r="M55" s="59"/>
      <c r="N55" s="59"/>
    </row>
    <row r="56" spans="1:14" s="13" customFormat="1" ht="15.75" x14ac:dyDescent="0.25">
      <c r="A56" s="62"/>
      <c r="B56" s="61"/>
      <c r="C56" s="8"/>
      <c r="D56" s="9" t="s">
        <v>14</v>
      </c>
      <c r="E56" s="10">
        <f>SUM(E45:E55)</f>
        <v>298</v>
      </c>
      <c r="F56" s="10">
        <f>SUM(F45:F55)</f>
        <v>275</v>
      </c>
      <c r="G56" s="11"/>
      <c r="H56" s="11"/>
      <c r="I56" s="12"/>
      <c r="J56" s="12"/>
      <c r="K56" s="12"/>
      <c r="L56" s="59"/>
      <c r="M56" s="59"/>
      <c r="N56" s="59"/>
    </row>
    <row r="57" spans="1:14" s="13" customFormat="1" ht="15.75" x14ac:dyDescent="0.25">
      <c r="A57" s="62"/>
      <c r="B57" s="60" t="s">
        <v>32</v>
      </c>
      <c r="C57" s="3" t="s">
        <v>15</v>
      </c>
      <c r="D57" s="4" t="s">
        <v>20</v>
      </c>
      <c r="E57" s="6">
        <v>4</v>
      </c>
      <c r="F57" s="7"/>
      <c r="G57" s="5"/>
      <c r="H57" s="5"/>
      <c r="I57" s="5"/>
      <c r="J57" s="5"/>
      <c r="K57" s="5"/>
      <c r="L57" s="59"/>
      <c r="M57" s="59"/>
      <c r="N57" s="59"/>
    </row>
    <row r="58" spans="1:14" s="13" customFormat="1" ht="15.75" x14ac:dyDescent="0.25">
      <c r="A58" s="62"/>
      <c r="B58" s="60"/>
      <c r="C58" s="3" t="s">
        <v>15</v>
      </c>
      <c r="D58" s="4" t="s">
        <v>21</v>
      </c>
      <c r="E58" s="6">
        <v>6</v>
      </c>
      <c r="F58" s="7"/>
      <c r="G58" s="5"/>
      <c r="H58" s="5"/>
      <c r="I58" s="5"/>
      <c r="J58" s="5"/>
      <c r="K58" s="5"/>
      <c r="L58" s="59"/>
      <c r="M58" s="59"/>
      <c r="N58" s="59"/>
    </row>
    <row r="59" spans="1:14" s="13" customFormat="1" ht="15.75" x14ac:dyDescent="0.25">
      <c r="A59" s="62"/>
      <c r="B59" s="60"/>
      <c r="C59" s="3" t="s">
        <v>15</v>
      </c>
      <c r="D59" s="4" t="s">
        <v>23</v>
      </c>
      <c r="E59" s="6">
        <v>9</v>
      </c>
      <c r="F59" s="7"/>
      <c r="G59" s="5"/>
      <c r="H59" s="5"/>
      <c r="I59" s="5"/>
      <c r="J59" s="5"/>
      <c r="K59" s="5"/>
      <c r="L59" s="59"/>
      <c r="M59" s="59"/>
      <c r="N59" s="59"/>
    </row>
    <row r="60" spans="1:14" s="13" customFormat="1" ht="15.75" x14ac:dyDescent="0.25">
      <c r="A60" s="62"/>
      <c r="B60" s="60"/>
      <c r="C60" s="3" t="s">
        <v>15</v>
      </c>
      <c r="D60" s="4" t="s">
        <v>19</v>
      </c>
      <c r="E60" s="6">
        <v>85</v>
      </c>
      <c r="F60" s="7"/>
      <c r="G60" s="5"/>
      <c r="H60" s="5"/>
      <c r="I60" s="5"/>
      <c r="J60" s="5"/>
      <c r="K60" s="5"/>
      <c r="L60" s="59"/>
      <c r="M60" s="59"/>
      <c r="N60" s="59"/>
    </row>
    <row r="61" spans="1:14" s="13" customFormat="1" ht="15.75" x14ac:dyDescent="0.25">
      <c r="A61" s="62"/>
      <c r="B61" s="60"/>
      <c r="C61" s="3" t="s">
        <v>15</v>
      </c>
      <c r="D61" s="4" t="s">
        <v>18</v>
      </c>
      <c r="E61" s="6">
        <v>42</v>
      </c>
      <c r="F61" s="7"/>
      <c r="G61" s="5"/>
      <c r="H61" s="5"/>
      <c r="I61" s="5"/>
      <c r="J61" s="5"/>
      <c r="K61" s="5"/>
      <c r="L61" s="59"/>
      <c r="M61" s="59"/>
      <c r="N61" s="59"/>
    </row>
    <row r="62" spans="1:14" s="13" customFormat="1" ht="15.75" x14ac:dyDescent="0.25">
      <c r="A62" s="62"/>
      <c r="B62" s="60"/>
      <c r="C62" s="3" t="s">
        <v>15</v>
      </c>
      <c r="D62" s="4" t="s">
        <v>16</v>
      </c>
      <c r="E62" s="6">
        <v>1</v>
      </c>
      <c r="F62" s="7">
        <v>2</v>
      </c>
      <c r="G62" s="5"/>
      <c r="H62" s="5"/>
      <c r="I62" s="5"/>
      <c r="J62" s="5"/>
      <c r="K62" s="5"/>
      <c r="L62" s="59"/>
      <c r="M62" s="59"/>
      <c r="N62" s="59"/>
    </row>
    <row r="63" spans="1:14" s="13" customFormat="1" ht="15.75" x14ac:dyDescent="0.25">
      <c r="A63" s="62"/>
      <c r="B63" s="60"/>
      <c r="C63" s="3" t="s">
        <v>15</v>
      </c>
      <c r="D63" s="4" t="s">
        <v>10</v>
      </c>
      <c r="E63" s="6">
        <v>10</v>
      </c>
      <c r="F63" s="7">
        <v>17</v>
      </c>
      <c r="G63" s="5"/>
      <c r="H63" s="5"/>
      <c r="I63" s="5"/>
      <c r="J63" s="5"/>
      <c r="K63" s="5"/>
      <c r="L63" s="59"/>
      <c r="M63" s="59"/>
      <c r="N63" s="59"/>
    </row>
    <row r="64" spans="1:14" s="13" customFormat="1" ht="15.75" x14ac:dyDescent="0.25">
      <c r="A64" s="62"/>
      <c r="B64" s="60"/>
      <c r="C64" s="3" t="s">
        <v>15</v>
      </c>
      <c r="D64" s="4" t="s">
        <v>11</v>
      </c>
      <c r="E64" s="6">
        <v>110</v>
      </c>
      <c r="F64" s="7">
        <v>183</v>
      </c>
      <c r="G64" s="5"/>
      <c r="H64" s="5"/>
      <c r="I64" s="5"/>
      <c r="J64" s="5"/>
      <c r="K64" s="5"/>
      <c r="L64" s="59"/>
      <c r="M64" s="59"/>
      <c r="N64" s="59"/>
    </row>
    <row r="65" spans="1:14" s="13" customFormat="1" ht="15.75" x14ac:dyDescent="0.25">
      <c r="A65" s="62"/>
      <c r="B65" s="60"/>
      <c r="C65" s="3" t="s">
        <v>15</v>
      </c>
      <c r="D65" s="4" t="s">
        <v>12</v>
      </c>
      <c r="E65" s="6">
        <v>75</v>
      </c>
      <c r="F65" s="7">
        <v>136</v>
      </c>
      <c r="G65" s="17"/>
      <c r="H65" s="5"/>
      <c r="I65" s="5"/>
      <c r="J65" s="5"/>
      <c r="K65" s="5"/>
      <c r="L65" s="59"/>
      <c r="M65" s="59"/>
      <c r="N65" s="59"/>
    </row>
    <row r="66" spans="1:14" s="13" customFormat="1" ht="15.75" x14ac:dyDescent="0.25">
      <c r="A66" s="62"/>
      <c r="B66" s="60"/>
      <c r="C66" s="3" t="s">
        <v>15</v>
      </c>
      <c r="D66" s="4" t="s">
        <v>13</v>
      </c>
      <c r="E66" s="6">
        <v>5</v>
      </c>
      <c r="F66" s="7"/>
      <c r="G66" s="5"/>
      <c r="H66" s="5"/>
      <c r="I66" s="5"/>
      <c r="J66" s="5"/>
      <c r="K66" s="5"/>
      <c r="L66" s="59"/>
      <c r="M66" s="59"/>
      <c r="N66" s="59"/>
    </row>
    <row r="67" spans="1:14" s="13" customFormat="1" ht="15.75" x14ac:dyDescent="0.25">
      <c r="A67" s="62"/>
      <c r="B67" s="60"/>
      <c r="C67" s="3" t="s">
        <v>17</v>
      </c>
      <c r="D67" s="4" t="s">
        <v>19</v>
      </c>
      <c r="E67" s="6">
        <v>5</v>
      </c>
      <c r="F67" s="7"/>
      <c r="G67" s="20"/>
      <c r="H67" s="5"/>
      <c r="I67" s="5"/>
      <c r="J67" s="5"/>
      <c r="K67" s="5"/>
      <c r="L67" s="59"/>
      <c r="M67" s="59"/>
      <c r="N67" s="59"/>
    </row>
    <row r="68" spans="1:14" s="13" customFormat="1" ht="15.75" x14ac:dyDescent="0.25">
      <c r="A68" s="62"/>
      <c r="B68" s="60"/>
      <c r="C68" s="3" t="s">
        <v>17</v>
      </c>
      <c r="D68" s="4" t="s">
        <v>18</v>
      </c>
      <c r="E68" s="6">
        <v>2</v>
      </c>
      <c r="F68" s="7"/>
      <c r="G68" s="20"/>
      <c r="H68" s="5"/>
      <c r="I68" s="5"/>
      <c r="J68" s="5"/>
      <c r="K68" s="5"/>
      <c r="L68" s="59"/>
      <c r="M68" s="59"/>
      <c r="N68" s="59"/>
    </row>
    <row r="69" spans="1:14" s="13" customFormat="1" ht="15.75" x14ac:dyDescent="0.25">
      <c r="A69" s="62"/>
      <c r="B69" s="60"/>
      <c r="C69" s="3" t="s">
        <v>17</v>
      </c>
      <c r="D69" s="4" t="s">
        <v>10</v>
      </c>
      <c r="E69" s="6">
        <v>1</v>
      </c>
      <c r="F69" s="7">
        <v>2</v>
      </c>
      <c r="G69" s="17"/>
      <c r="H69" s="5"/>
      <c r="I69" s="5"/>
      <c r="J69" s="5"/>
      <c r="K69" s="5"/>
      <c r="L69" s="59"/>
      <c r="M69" s="59"/>
      <c r="N69" s="59"/>
    </row>
    <row r="70" spans="1:14" s="13" customFormat="1" ht="15.75" x14ac:dyDescent="0.25">
      <c r="A70" s="62"/>
      <c r="B70" s="60"/>
      <c r="C70" s="3" t="s">
        <v>17</v>
      </c>
      <c r="D70" s="4" t="s">
        <v>11</v>
      </c>
      <c r="E70" s="6">
        <v>18</v>
      </c>
      <c r="F70" s="7">
        <v>30</v>
      </c>
      <c r="G70" s="17"/>
      <c r="H70" s="5"/>
      <c r="I70" s="5"/>
      <c r="J70" s="5"/>
      <c r="K70" s="5"/>
      <c r="L70" s="59"/>
      <c r="M70" s="59"/>
      <c r="N70" s="59"/>
    </row>
    <row r="71" spans="1:14" s="13" customFormat="1" ht="15.75" x14ac:dyDescent="0.25">
      <c r="A71" s="62"/>
      <c r="B71" s="60"/>
      <c r="C71" s="3" t="s">
        <v>17</v>
      </c>
      <c r="D71" s="4" t="s">
        <v>12</v>
      </c>
      <c r="E71" s="6">
        <v>8</v>
      </c>
      <c r="F71" s="7">
        <v>15</v>
      </c>
      <c r="G71" s="17"/>
      <c r="H71" s="5"/>
      <c r="I71" s="5"/>
      <c r="J71" s="5"/>
      <c r="K71" s="5"/>
      <c r="L71" s="59"/>
      <c r="M71" s="59"/>
      <c r="N71" s="59"/>
    </row>
    <row r="72" spans="1:14" s="13" customFormat="1" ht="15.75" x14ac:dyDescent="0.25">
      <c r="A72" s="62"/>
      <c r="B72" s="60"/>
      <c r="C72" s="3" t="s">
        <v>17</v>
      </c>
      <c r="D72" s="4" t="s">
        <v>13</v>
      </c>
      <c r="E72" s="6">
        <v>2</v>
      </c>
      <c r="F72" s="7"/>
      <c r="G72" s="20"/>
      <c r="H72" s="5"/>
      <c r="I72" s="5"/>
      <c r="J72" s="5"/>
      <c r="K72" s="5"/>
      <c r="L72" s="59"/>
      <c r="M72" s="59"/>
      <c r="N72" s="59"/>
    </row>
    <row r="73" spans="1:14" s="13" customFormat="1" ht="15.75" x14ac:dyDescent="0.25">
      <c r="A73" s="62"/>
      <c r="B73" s="61"/>
      <c r="C73" s="8"/>
      <c r="D73" s="9" t="s">
        <v>14</v>
      </c>
      <c r="E73" s="10">
        <f>SUM(E57:E72)</f>
        <v>383</v>
      </c>
      <c r="F73" s="10">
        <f>SUM(F57:F72)</f>
        <v>385</v>
      </c>
      <c r="G73" s="11"/>
      <c r="H73" s="11"/>
      <c r="I73" s="12"/>
      <c r="J73" s="12"/>
      <c r="K73" s="12"/>
      <c r="L73" s="59"/>
      <c r="M73" s="59"/>
      <c r="N73" s="59"/>
    </row>
    <row r="74" spans="1:14" s="13" customFormat="1" ht="15.75" x14ac:dyDescent="0.25">
      <c r="A74" s="62"/>
      <c r="B74" s="60" t="s">
        <v>33</v>
      </c>
      <c r="C74" s="3" t="s">
        <v>15</v>
      </c>
      <c r="D74" s="4" t="s">
        <v>19</v>
      </c>
      <c r="E74" s="6">
        <v>2</v>
      </c>
      <c r="F74" s="7"/>
      <c r="G74" s="5"/>
      <c r="H74" s="5"/>
      <c r="I74" s="5"/>
      <c r="J74" s="5"/>
      <c r="K74" s="5"/>
      <c r="L74" s="59"/>
      <c r="M74" s="59"/>
      <c r="N74" s="59"/>
    </row>
    <row r="75" spans="1:14" s="13" customFormat="1" ht="15.75" x14ac:dyDescent="0.25">
      <c r="A75" s="62"/>
      <c r="B75" s="60"/>
      <c r="C75" s="3" t="s">
        <v>15</v>
      </c>
      <c r="D75" s="4" t="s">
        <v>18</v>
      </c>
      <c r="E75" s="6">
        <v>11</v>
      </c>
      <c r="F75" s="7"/>
      <c r="G75" s="5"/>
      <c r="H75" s="5"/>
      <c r="I75" s="5"/>
      <c r="J75" s="5"/>
      <c r="K75" s="5"/>
      <c r="L75" s="59"/>
      <c r="M75" s="59"/>
      <c r="N75" s="59"/>
    </row>
    <row r="76" spans="1:14" s="13" customFormat="1" ht="15.75" x14ac:dyDescent="0.25">
      <c r="A76" s="62"/>
      <c r="B76" s="60"/>
      <c r="C76" s="3" t="s">
        <v>15</v>
      </c>
      <c r="D76" s="4" t="s">
        <v>16</v>
      </c>
      <c r="E76" s="6">
        <v>21</v>
      </c>
      <c r="F76" s="7">
        <v>35</v>
      </c>
      <c r="G76" s="5"/>
      <c r="H76" s="5"/>
      <c r="I76" s="5"/>
      <c r="J76" s="5"/>
      <c r="K76" s="5"/>
      <c r="L76" s="59"/>
      <c r="M76" s="59"/>
      <c r="N76" s="59"/>
    </row>
    <row r="77" spans="1:14" s="13" customFormat="1" ht="15.75" x14ac:dyDescent="0.25">
      <c r="A77" s="62"/>
      <c r="B77" s="60"/>
      <c r="C77" s="3" t="s">
        <v>15</v>
      </c>
      <c r="D77" s="4" t="s">
        <v>11</v>
      </c>
      <c r="E77" s="6">
        <v>110</v>
      </c>
      <c r="F77" s="7">
        <v>183</v>
      </c>
      <c r="G77" s="5"/>
      <c r="H77" s="5"/>
      <c r="I77" s="5"/>
      <c r="J77" s="5"/>
      <c r="K77" s="5"/>
      <c r="L77" s="59"/>
      <c r="M77" s="59"/>
      <c r="N77" s="59"/>
    </row>
    <row r="78" spans="1:14" s="13" customFormat="1" ht="15.75" x14ac:dyDescent="0.25">
      <c r="A78" s="62"/>
      <c r="B78" s="60"/>
      <c r="C78" s="3" t="s">
        <v>15</v>
      </c>
      <c r="D78" s="4" t="s">
        <v>12</v>
      </c>
      <c r="E78" s="6">
        <v>72</v>
      </c>
      <c r="F78" s="7">
        <v>131</v>
      </c>
      <c r="G78" s="5"/>
      <c r="H78" s="5"/>
      <c r="I78" s="5"/>
      <c r="J78" s="5"/>
      <c r="K78" s="5"/>
      <c r="L78" s="59"/>
      <c r="M78" s="59"/>
      <c r="N78" s="59"/>
    </row>
    <row r="79" spans="1:14" s="13" customFormat="1" ht="15.75" x14ac:dyDescent="0.25">
      <c r="A79" s="62"/>
      <c r="B79" s="60"/>
      <c r="C79" s="3" t="s">
        <v>15</v>
      </c>
      <c r="D79" s="4" t="s">
        <v>13</v>
      </c>
      <c r="E79" s="6">
        <v>2</v>
      </c>
      <c r="F79" s="7"/>
      <c r="G79" s="5"/>
      <c r="H79" s="5"/>
      <c r="I79" s="5"/>
      <c r="J79" s="5"/>
      <c r="K79" s="5"/>
      <c r="L79" s="59"/>
      <c r="M79" s="59"/>
      <c r="N79" s="59"/>
    </row>
    <row r="80" spans="1:14" s="13" customFormat="1" ht="15.75" x14ac:dyDescent="0.25">
      <c r="A80" s="62"/>
      <c r="B80" s="60"/>
      <c r="C80" s="3" t="s">
        <v>17</v>
      </c>
      <c r="D80" s="4" t="s">
        <v>19</v>
      </c>
      <c r="E80" s="6">
        <v>2</v>
      </c>
      <c r="F80" s="7"/>
      <c r="G80" s="20"/>
      <c r="H80" s="5"/>
      <c r="I80" s="5"/>
      <c r="J80" s="5"/>
      <c r="K80" s="5"/>
      <c r="L80" s="59"/>
      <c r="M80" s="59"/>
      <c r="N80" s="59"/>
    </row>
    <row r="81" spans="1:14" s="13" customFormat="1" ht="15.75" x14ac:dyDescent="0.25">
      <c r="A81" s="62"/>
      <c r="B81" s="60"/>
      <c r="C81" s="3" t="s">
        <v>17</v>
      </c>
      <c r="D81" s="4" t="s">
        <v>18</v>
      </c>
      <c r="E81" s="6">
        <v>4</v>
      </c>
      <c r="F81" s="7"/>
      <c r="G81" s="20"/>
      <c r="H81" s="5"/>
      <c r="I81" s="5"/>
      <c r="J81" s="5"/>
      <c r="K81" s="5"/>
      <c r="L81" s="59"/>
      <c r="M81" s="59"/>
      <c r="N81" s="59"/>
    </row>
    <row r="82" spans="1:14" s="13" customFormat="1" ht="15.75" x14ac:dyDescent="0.25">
      <c r="A82" s="62"/>
      <c r="B82" s="60"/>
      <c r="C82" s="3" t="s">
        <v>17</v>
      </c>
      <c r="D82" s="4" t="s">
        <v>16</v>
      </c>
      <c r="E82" s="6">
        <v>5</v>
      </c>
      <c r="F82" s="7">
        <v>8</v>
      </c>
      <c r="G82" s="5"/>
      <c r="H82" s="5"/>
      <c r="I82" s="5"/>
      <c r="J82" s="5"/>
      <c r="K82" s="5"/>
      <c r="L82" s="59"/>
      <c r="M82" s="59"/>
      <c r="N82" s="59"/>
    </row>
    <row r="83" spans="1:14" s="13" customFormat="1" ht="15.75" x14ac:dyDescent="0.25">
      <c r="A83" s="62"/>
      <c r="B83" s="60"/>
      <c r="C83" s="3" t="s">
        <v>17</v>
      </c>
      <c r="D83" s="4" t="s">
        <v>11</v>
      </c>
      <c r="E83" s="6">
        <v>25</v>
      </c>
      <c r="F83" s="7">
        <v>42</v>
      </c>
      <c r="G83" s="17"/>
      <c r="H83" s="5"/>
      <c r="I83" s="5"/>
      <c r="J83" s="5"/>
      <c r="K83" s="5"/>
      <c r="L83" s="59"/>
      <c r="M83" s="59"/>
      <c r="N83" s="59"/>
    </row>
    <row r="84" spans="1:14" s="13" customFormat="1" ht="15.75" x14ac:dyDescent="0.25">
      <c r="A84" s="62"/>
      <c r="B84" s="60"/>
      <c r="C84" s="3" t="s">
        <v>17</v>
      </c>
      <c r="D84" s="4" t="s">
        <v>12</v>
      </c>
      <c r="E84" s="6">
        <v>18</v>
      </c>
      <c r="F84" s="7">
        <v>33</v>
      </c>
      <c r="G84" s="17"/>
      <c r="H84" s="5"/>
      <c r="I84" s="5"/>
      <c r="J84" s="5"/>
      <c r="K84" s="5"/>
      <c r="L84" s="59"/>
      <c r="M84" s="59"/>
      <c r="N84" s="59"/>
    </row>
    <row r="85" spans="1:14" s="13" customFormat="1" ht="15.75" x14ac:dyDescent="0.25">
      <c r="A85" s="62"/>
      <c r="B85" s="60"/>
      <c r="C85" s="3" t="s">
        <v>17</v>
      </c>
      <c r="D85" s="4" t="s">
        <v>13</v>
      </c>
      <c r="E85" s="6">
        <v>2</v>
      </c>
      <c r="F85" s="7"/>
      <c r="G85" s="20"/>
      <c r="H85" s="5"/>
      <c r="I85" s="5"/>
      <c r="J85" s="16"/>
      <c r="K85" s="5"/>
      <c r="L85" s="59"/>
      <c r="M85" s="59"/>
      <c r="N85" s="59"/>
    </row>
    <row r="86" spans="1:14" s="13" customFormat="1" ht="15.75" x14ac:dyDescent="0.25">
      <c r="A86" s="62"/>
      <c r="B86" s="60"/>
      <c r="C86" s="14" t="s">
        <v>24</v>
      </c>
      <c r="D86" s="4" t="s">
        <v>11</v>
      </c>
      <c r="E86" s="6">
        <v>2</v>
      </c>
      <c r="F86" s="7">
        <v>3</v>
      </c>
      <c r="G86" s="17"/>
      <c r="H86" s="5"/>
      <c r="I86" s="16"/>
      <c r="J86" s="5"/>
      <c r="K86" s="5"/>
      <c r="L86" s="59"/>
      <c r="M86" s="59"/>
      <c r="N86" s="59"/>
    </row>
    <row r="87" spans="1:14" s="13" customFormat="1" ht="15.75" x14ac:dyDescent="0.25">
      <c r="A87" s="62"/>
      <c r="B87" s="60"/>
      <c r="C87" s="14" t="s">
        <v>25</v>
      </c>
      <c r="D87" s="15" t="s">
        <v>11</v>
      </c>
      <c r="E87" s="6">
        <v>2</v>
      </c>
      <c r="F87" s="7">
        <v>3</v>
      </c>
      <c r="G87" s="17"/>
      <c r="H87" s="5"/>
      <c r="I87" s="16"/>
      <c r="J87" s="5"/>
      <c r="K87" s="5"/>
      <c r="L87" s="59"/>
      <c r="M87" s="59"/>
      <c r="N87" s="59"/>
    </row>
    <row r="88" spans="1:14" s="13" customFormat="1" ht="15.75" x14ac:dyDescent="0.25">
      <c r="A88" s="62"/>
      <c r="B88" s="60"/>
      <c r="C88" s="14" t="s">
        <v>25</v>
      </c>
      <c r="D88" s="4" t="s">
        <v>12</v>
      </c>
      <c r="E88" s="6">
        <v>1</v>
      </c>
      <c r="F88" s="7">
        <v>2</v>
      </c>
      <c r="G88" s="17"/>
      <c r="H88" s="5"/>
      <c r="I88" s="16"/>
      <c r="J88" s="5"/>
      <c r="K88" s="5"/>
      <c r="L88" s="59"/>
      <c r="M88" s="59"/>
      <c r="N88" s="59"/>
    </row>
    <row r="89" spans="1:14" s="13" customFormat="1" ht="15.75" x14ac:dyDescent="0.25">
      <c r="A89" s="62"/>
      <c r="B89" s="60"/>
      <c r="C89" s="14" t="s">
        <v>26</v>
      </c>
      <c r="D89" s="15" t="s">
        <v>11</v>
      </c>
      <c r="E89" s="6">
        <v>2</v>
      </c>
      <c r="F89" s="7">
        <v>3</v>
      </c>
      <c r="G89" s="17"/>
      <c r="H89" s="5"/>
      <c r="I89" s="16"/>
      <c r="J89" s="5"/>
      <c r="K89" s="5"/>
      <c r="L89" s="59"/>
      <c r="M89" s="59"/>
      <c r="N89" s="59"/>
    </row>
    <row r="90" spans="1:14" s="13" customFormat="1" ht="15.75" x14ac:dyDescent="0.25">
      <c r="A90" s="62"/>
      <c r="B90" s="60"/>
      <c r="C90" s="14" t="s">
        <v>26</v>
      </c>
      <c r="D90" s="4" t="s">
        <v>12</v>
      </c>
      <c r="E90" s="6">
        <v>1</v>
      </c>
      <c r="F90" s="7">
        <v>2</v>
      </c>
      <c r="G90" s="17"/>
      <c r="H90" s="5"/>
      <c r="I90" s="16"/>
      <c r="J90" s="5"/>
      <c r="K90" s="5"/>
      <c r="L90" s="59"/>
      <c r="M90" s="59"/>
      <c r="N90" s="59"/>
    </row>
    <row r="91" spans="1:14" s="13" customFormat="1" ht="15.75" x14ac:dyDescent="0.25">
      <c r="A91" s="62"/>
      <c r="B91" s="60"/>
      <c r="C91" s="22"/>
      <c r="D91" s="23" t="s">
        <v>14</v>
      </c>
      <c r="E91" s="24">
        <f>SUM(E74:E90)</f>
        <v>282</v>
      </c>
      <c r="F91" s="24">
        <f>SUM(F74:F90)</f>
        <v>445</v>
      </c>
      <c r="G91" s="25"/>
      <c r="H91" s="25"/>
      <c r="I91" s="26"/>
      <c r="J91" s="26"/>
      <c r="K91" s="26"/>
      <c r="L91" s="59"/>
      <c r="M91" s="59"/>
      <c r="N91" s="59"/>
    </row>
    <row r="92" spans="1:14" s="13" customFormat="1" ht="15.75" x14ac:dyDescent="0.25">
      <c r="A92" s="62"/>
      <c r="B92" s="32"/>
      <c r="C92" s="33"/>
      <c r="D92" s="34" t="s">
        <v>56</v>
      </c>
      <c r="E92" s="35">
        <f>E91+E73+E56+E44+E33+E23+E12</f>
        <v>2656</v>
      </c>
      <c r="F92" s="35">
        <f>F91+F73+F56+F44+F33+F23+F12</f>
        <v>2757</v>
      </c>
      <c r="G92" s="11"/>
      <c r="H92" s="11"/>
      <c r="I92" s="36"/>
      <c r="J92" s="36"/>
      <c r="K92" s="36"/>
      <c r="L92" s="37"/>
      <c r="M92" s="37"/>
      <c r="N92" s="38"/>
    </row>
  </sheetData>
  <autoFilter ref="B2:K92"/>
  <mergeCells count="11">
    <mergeCell ref="A3:A92"/>
    <mergeCell ref="B3:B12"/>
    <mergeCell ref="L3:L91"/>
    <mergeCell ref="M3:M91"/>
    <mergeCell ref="N3:N91"/>
    <mergeCell ref="B13:B23"/>
    <mergeCell ref="B24:B33"/>
    <mergeCell ref="B34:B44"/>
    <mergeCell ref="B45:B56"/>
    <mergeCell ref="B57:B73"/>
    <mergeCell ref="B74:B91"/>
  </mergeCells>
  <conditionalFormatting sqref="B1:B2">
    <cfRule type="duplicateValues" dxfId="7" priority="7"/>
    <cfRule type="duplicateValues" dxfId="6" priority="8"/>
  </conditionalFormatting>
  <conditionalFormatting sqref="B24">
    <cfRule type="duplicateValues" dxfId="5" priority="3"/>
    <cfRule type="duplicateValues" dxfId="4" priority="4"/>
  </conditionalFormatting>
  <conditionalFormatting sqref="B3:B23 B34:B73">
    <cfRule type="duplicateValues" dxfId="3" priority="5"/>
    <cfRule type="duplicateValues" dxfId="2" priority="6"/>
  </conditionalFormatting>
  <conditionalFormatting sqref="B74:B92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5"/>
  <sheetViews>
    <sheetView workbookViewId="0">
      <selection activeCell="R13" sqref="R13"/>
    </sheetView>
  </sheetViews>
  <sheetFormatPr defaultRowHeight="15" x14ac:dyDescent="0.25"/>
  <sheetData>
    <row r="3" spans="3:11" x14ac:dyDescent="0.25">
      <c r="C3" s="55"/>
      <c r="D3" s="55"/>
      <c r="E3" s="55"/>
      <c r="F3" s="55"/>
      <c r="G3" s="55"/>
      <c r="H3" s="55"/>
      <c r="I3" s="55"/>
      <c r="J3" s="55"/>
      <c r="K3" s="55"/>
    </row>
    <row r="4" spans="3:11" ht="15.75" x14ac:dyDescent="0.25">
      <c r="C4" s="55"/>
      <c r="D4" s="71" t="s">
        <v>38</v>
      </c>
      <c r="E4" s="71"/>
      <c r="F4" s="71"/>
      <c r="G4" s="71"/>
      <c r="H4" s="71"/>
      <c r="I4" s="71"/>
      <c r="J4" s="71"/>
      <c r="K4" s="71"/>
    </row>
    <row r="5" spans="3:11" ht="15.75" x14ac:dyDescent="0.25">
      <c r="C5" s="55"/>
      <c r="D5" s="72" t="s">
        <v>39</v>
      </c>
      <c r="E5" s="72"/>
      <c r="F5" s="72"/>
      <c r="G5" s="72"/>
      <c r="H5" s="72"/>
      <c r="I5" s="72"/>
      <c r="J5" s="72"/>
      <c r="K5" s="72"/>
    </row>
    <row r="6" spans="3:11" ht="15.75" x14ac:dyDescent="0.25">
      <c r="C6" s="55"/>
      <c r="D6" s="73" t="s">
        <v>40</v>
      </c>
      <c r="E6" s="73"/>
      <c r="F6" s="73"/>
      <c r="G6" s="73"/>
      <c r="H6" s="73"/>
      <c r="I6" s="73"/>
      <c r="J6" s="73"/>
      <c r="K6" s="73"/>
    </row>
    <row r="7" spans="3:11" ht="15.75" x14ac:dyDescent="0.25">
      <c r="C7" s="55"/>
      <c r="D7" s="72" t="s">
        <v>57</v>
      </c>
      <c r="E7" s="72"/>
      <c r="F7" s="72"/>
      <c r="G7" s="72"/>
      <c r="H7" s="72"/>
      <c r="I7" s="72"/>
      <c r="J7" s="72"/>
      <c r="K7" s="72"/>
    </row>
    <row r="8" spans="3:11" ht="15.75" x14ac:dyDescent="0.25">
      <c r="C8" s="55"/>
      <c r="D8" s="40"/>
      <c r="E8" s="40"/>
      <c r="F8" s="40"/>
      <c r="G8" s="40"/>
      <c r="H8" s="40"/>
      <c r="I8" s="40"/>
      <c r="J8" s="40"/>
      <c r="K8" s="40"/>
    </row>
    <row r="9" spans="3:11" ht="15.75" x14ac:dyDescent="0.25">
      <c r="C9" s="55"/>
      <c r="D9" s="40"/>
      <c r="E9" s="40"/>
      <c r="F9" s="40"/>
      <c r="G9" s="40"/>
      <c r="H9" s="40"/>
      <c r="I9" s="40"/>
      <c r="J9" s="40"/>
      <c r="K9" s="40"/>
    </row>
    <row r="10" spans="3:11" ht="15.75" x14ac:dyDescent="0.25">
      <c r="C10" s="55"/>
      <c r="D10" s="40"/>
      <c r="E10" s="40"/>
      <c r="F10" s="40"/>
      <c r="G10" s="40"/>
      <c r="H10" s="40"/>
      <c r="I10" s="40"/>
      <c r="J10" s="40"/>
      <c r="K10" s="40"/>
    </row>
    <row r="11" spans="3:11" ht="15.75" x14ac:dyDescent="0.25">
      <c r="C11" s="55"/>
      <c r="D11" s="74" t="s">
        <v>41</v>
      </c>
      <c r="E11" s="76" t="s">
        <v>42</v>
      </c>
      <c r="F11" s="77"/>
      <c r="G11" s="77"/>
      <c r="H11" s="78"/>
      <c r="I11" s="79" t="s">
        <v>43</v>
      </c>
      <c r="J11" s="40"/>
      <c r="K11" s="40"/>
    </row>
    <row r="12" spans="3:11" ht="15.75" x14ac:dyDescent="0.25">
      <c r="C12" s="55"/>
      <c r="D12" s="75"/>
      <c r="E12" s="21" t="s">
        <v>44</v>
      </c>
      <c r="F12" s="21" t="s">
        <v>45</v>
      </c>
      <c r="G12" s="21" t="s">
        <v>46</v>
      </c>
      <c r="H12" s="21" t="s">
        <v>47</v>
      </c>
      <c r="I12" s="75"/>
      <c r="J12" s="40"/>
      <c r="K12" s="40"/>
    </row>
    <row r="13" spans="3:11" ht="15.75" x14ac:dyDescent="0.25">
      <c r="C13" s="55"/>
      <c r="D13" s="41" t="s">
        <v>48</v>
      </c>
      <c r="E13" s="21">
        <v>664</v>
      </c>
      <c r="F13" s="21">
        <v>664</v>
      </c>
      <c r="G13" s="21">
        <v>664</v>
      </c>
      <c r="H13" s="21">
        <v>664</v>
      </c>
      <c r="I13" s="42">
        <v>2656</v>
      </c>
      <c r="J13" s="40"/>
      <c r="K13" s="40"/>
    </row>
    <row r="14" spans="3:11" ht="15.75" x14ac:dyDescent="0.25">
      <c r="C14" s="55"/>
      <c r="D14" s="40"/>
      <c r="E14" s="40"/>
      <c r="F14" s="40"/>
      <c r="G14" s="40"/>
      <c r="H14" s="40"/>
      <c r="I14" s="40"/>
      <c r="J14" s="40"/>
      <c r="K14" s="40"/>
    </row>
    <row r="15" spans="3:11" ht="15.75" x14ac:dyDescent="0.25">
      <c r="C15" s="55"/>
      <c r="D15" s="43"/>
      <c r="E15" s="43"/>
      <c r="F15" s="43"/>
      <c r="G15" s="43"/>
      <c r="H15" s="43"/>
      <c r="I15" s="40"/>
      <c r="J15" s="43"/>
      <c r="K15" s="44"/>
    </row>
    <row r="16" spans="3:11" x14ac:dyDescent="0.25">
      <c r="C16" s="55"/>
      <c r="D16" s="64"/>
      <c r="E16" s="64"/>
      <c r="F16" s="64"/>
      <c r="G16" s="64"/>
      <c r="H16" s="45"/>
      <c r="I16" s="46"/>
      <c r="J16" s="46"/>
      <c r="K16" s="46"/>
    </row>
    <row r="17" spans="3:11" ht="15.75" x14ac:dyDescent="0.25">
      <c r="C17" s="55"/>
      <c r="D17" s="47" t="s">
        <v>49</v>
      </c>
      <c r="E17" s="48"/>
      <c r="F17" s="45"/>
      <c r="G17" s="45"/>
      <c r="H17" s="46" t="s">
        <v>50</v>
      </c>
      <c r="I17" s="45"/>
      <c r="J17" s="56"/>
      <c r="K17" s="56"/>
    </row>
    <row r="18" spans="3:11" ht="15.75" x14ac:dyDescent="0.25">
      <c r="C18" s="55"/>
      <c r="D18" s="65" t="s">
        <v>51</v>
      </c>
      <c r="E18" s="66"/>
      <c r="F18" s="66"/>
      <c r="G18" s="49"/>
      <c r="H18" s="49"/>
      <c r="I18" s="49"/>
      <c r="J18" s="56"/>
      <c r="K18" s="56"/>
    </row>
    <row r="19" spans="3:11" x14ac:dyDescent="0.25">
      <c r="C19" s="55"/>
      <c r="D19" s="50"/>
      <c r="E19" s="51"/>
      <c r="F19" s="52"/>
      <c r="G19" s="52"/>
      <c r="H19" s="53"/>
      <c r="I19" s="67"/>
      <c r="J19" s="67"/>
      <c r="K19" s="67"/>
    </row>
    <row r="20" spans="3:11" x14ac:dyDescent="0.25">
      <c r="C20" s="55"/>
      <c r="D20" s="47"/>
      <c r="E20" s="48"/>
      <c r="F20" s="45"/>
      <c r="G20" s="45"/>
      <c r="H20" s="45"/>
      <c r="I20" s="45"/>
      <c r="J20" s="45"/>
      <c r="K20" s="45"/>
    </row>
    <row r="21" spans="3:11" x14ac:dyDescent="0.25">
      <c r="C21" s="55"/>
      <c r="D21" s="68" t="s">
        <v>52</v>
      </c>
      <c r="E21" s="69"/>
      <c r="F21" s="69"/>
      <c r="G21" s="69"/>
      <c r="H21" s="45"/>
      <c r="I21" s="45"/>
      <c r="J21" s="45"/>
      <c r="K21" s="45"/>
    </row>
    <row r="22" spans="3:11" x14ac:dyDescent="0.25">
      <c r="C22" s="55"/>
      <c r="D22" s="70" t="s">
        <v>53</v>
      </c>
      <c r="E22" s="70"/>
      <c r="F22" s="70"/>
      <c r="G22" s="54"/>
      <c r="H22" s="54"/>
      <c r="I22" s="45"/>
      <c r="J22" s="45"/>
      <c r="K22" s="45"/>
    </row>
    <row r="23" spans="3:11" x14ac:dyDescent="0.25">
      <c r="C23" s="55"/>
      <c r="D23" s="55"/>
      <c r="E23" s="55"/>
      <c r="F23" s="55"/>
      <c r="G23" s="55"/>
      <c r="H23" s="55"/>
      <c r="I23" s="55"/>
      <c r="J23" s="55"/>
      <c r="K23" s="55"/>
    </row>
    <row r="24" spans="3:11" x14ac:dyDescent="0.25">
      <c r="C24" s="55"/>
      <c r="D24" s="55"/>
      <c r="E24" s="55"/>
      <c r="F24" s="55"/>
      <c r="G24" s="55"/>
      <c r="H24" s="55"/>
      <c r="I24" s="55"/>
      <c r="J24" s="55"/>
      <c r="K24" s="55"/>
    </row>
    <row r="25" spans="3:11" x14ac:dyDescent="0.25">
      <c r="C25" s="55"/>
      <c r="D25" s="55"/>
      <c r="E25" s="55"/>
      <c r="F25" s="55"/>
      <c r="G25" s="55"/>
      <c r="H25" s="55"/>
      <c r="I25" s="55"/>
      <c r="J25" s="55"/>
      <c r="K25" s="55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2025-11-12T08:50:20Z</dcterms:modified>
</cp:coreProperties>
</file>