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Прил.1!$B$2:$M$43</definedName>
    <definedName name="_xlnm._FilterDatabase" localSheetId="1" hidden="1">Прил.2!$B$2:$K$43</definedName>
  </definedNames>
  <calcPr calcId="162913"/>
</workbook>
</file>

<file path=xl/calcChain.xml><?xml version="1.0" encoding="utf-8"?>
<calcChain xmlns="http://schemas.openxmlformats.org/spreadsheetml/2006/main">
  <c r="H41" i="13" l="1"/>
  <c r="H36" i="13"/>
  <c r="H35" i="13"/>
  <c r="H30" i="13"/>
  <c r="H28" i="13"/>
  <c r="H23" i="13"/>
  <c r="H22" i="13"/>
  <c r="H21" i="13"/>
  <c r="H20" i="13"/>
  <c r="H18" i="13"/>
  <c r="H14" i="13"/>
  <c r="H13" i="13"/>
  <c r="H12" i="13"/>
  <c r="H7" i="13"/>
  <c r="H6" i="13"/>
  <c r="H5" i="13"/>
  <c r="H4" i="13"/>
  <c r="H3" i="13"/>
  <c r="J40" i="13"/>
  <c r="J39" i="13"/>
  <c r="J38" i="13"/>
  <c r="J37" i="13"/>
  <c r="J34" i="13"/>
  <c r="J33" i="13"/>
  <c r="J32" i="13"/>
  <c r="J31" i="13"/>
  <c r="J27" i="13"/>
  <c r="J26" i="13"/>
  <c r="J25" i="13"/>
  <c r="J24" i="13"/>
  <c r="J17" i="13"/>
  <c r="J16" i="13"/>
  <c r="J15" i="13"/>
  <c r="J11" i="13"/>
  <c r="J10" i="13"/>
  <c r="J9" i="13"/>
  <c r="J8" i="13"/>
  <c r="F43" i="15" l="1"/>
  <c r="F42" i="15"/>
  <c r="E42" i="15"/>
  <c r="E43" i="15" s="1"/>
  <c r="F29" i="15"/>
  <c r="E29" i="15"/>
  <c r="F19" i="15"/>
  <c r="E19" i="15"/>
  <c r="P43" i="13" l="1"/>
  <c r="F42" i="13" l="1"/>
  <c r="E42" i="13"/>
  <c r="K41" i="13"/>
  <c r="M41" i="13" s="1"/>
  <c r="L40" i="13"/>
  <c r="M40" i="13" s="1"/>
  <c r="L39" i="13"/>
  <c r="M39" i="13" s="1"/>
  <c r="L38" i="13"/>
  <c r="M38" i="13" s="1"/>
  <c r="L37" i="13"/>
  <c r="M37" i="13" s="1"/>
  <c r="K36" i="13"/>
  <c r="M36" i="13" s="1"/>
  <c r="K35" i="13"/>
  <c r="M35" i="13" s="1"/>
  <c r="L34" i="13"/>
  <c r="M34" i="13" s="1"/>
  <c r="L33" i="13"/>
  <c r="M33" i="13" s="1"/>
  <c r="L32" i="13"/>
  <c r="M32" i="13" s="1"/>
  <c r="L31" i="13"/>
  <c r="M31" i="13" s="1"/>
  <c r="K30" i="13"/>
  <c r="M30" i="13" s="1"/>
  <c r="F29" i="13"/>
  <c r="E29" i="13"/>
  <c r="K28" i="13"/>
  <c r="M28" i="13" s="1"/>
  <c r="L27" i="13"/>
  <c r="M27" i="13" s="1"/>
  <c r="L26" i="13"/>
  <c r="M26" i="13" s="1"/>
  <c r="L25" i="13"/>
  <c r="M25" i="13" s="1"/>
  <c r="L24" i="13"/>
  <c r="M24" i="13" s="1"/>
  <c r="K23" i="13"/>
  <c r="M23" i="13" s="1"/>
  <c r="K22" i="13"/>
  <c r="M22" i="13" s="1"/>
  <c r="K21" i="13"/>
  <c r="M21" i="13" s="1"/>
  <c r="K20" i="13"/>
  <c r="M20" i="13" s="1"/>
  <c r="F19" i="13"/>
  <c r="E19" i="13"/>
  <c r="K18" i="13"/>
  <c r="M18" i="13" s="1"/>
  <c r="L17" i="13"/>
  <c r="M17" i="13" s="1"/>
  <c r="L16" i="13"/>
  <c r="M16" i="13" s="1"/>
  <c r="L15" i="13"/>
  <c r="M15" i="13" s="1"/>
  <c r="K14" i="13"/>
  <c r="M14" i="13" s="1"/>
  <c r="K13" i="13"/>
  <c r="M13" i="13" s="1"/>
  <c r="K12" i="13"/>
  <c r="M12" i="13" s="1"/>
  <c r="L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F43" i="13" l="1"/>
  <c r="E43" i="13"/>
  <c r="M42" i="13"/>
  <c r="M29" i="13"/>
  <c r="M19" i="13"/>
  <c r="M43" i="13" l="1"/>
  <c r="N43" i="13" s="1"/>
</calcChain>
</file>

<file path=xl/sharedStrings.xml><?xml version="1.0" encoding="utf-8"?>
<sst xmlns="http://schemas.openxmlformats.org/spreadsheetml/2006/main" count="213" uniqueCount="54">
  <si>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</si>
  <si>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</si>
  <si>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</si>
  <si>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</si>
  <si>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</si>
  <si>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</si>
  <si>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</si>
  <si>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</si>
  <si>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</si>
  <si>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</si>
  <si>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</si>
  <si>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</si>
  <si>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</si>
  <si>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</si>
  <si>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</si>
  <si>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</si>
  <si>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</si>
  <si>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</si>
  <si>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</si>
  <si>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</si>
  <si>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</si>
  <si>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</si>
  <si>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</si>
  <si>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</si>
  <si>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Бук</t>
  </si>
  <si>
    <t>227 е</t>
  </si>
  <si>
    <t>288 д</t>
  </si>
  <si>
    <t>1139 в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</si>
  <si>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</si>
  <si>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</si>
  <si>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</si>
  <si>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</si>
  <si>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</si>
  <si>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</si>
  <si>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</si>
  <si>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</si>
  <si>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</si>
  <si>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</si>
  <si>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</si>
  <si>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</si>
  <si>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</si>
  <si>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</si>
  <si>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</si>
  <si>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</si>
  <si>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</si>
  <si>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</si>
  <si>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</si>
  <si>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</si>
  <si>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</si>
  <si>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3-20-26</t>
  </si>
  <si>
    <t>Всичко за обект 3-20-26</t>
  </si>
  <si>
    <t>за обект №3-20-26,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</si>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</sst>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1" fontId="2" fillId="0" borderId="2" xfId="1" applyNumberFormat="1" applyFont="1" applyBorder="1" applyAlignment="1">
      <alignment horizontal="right"/>
    </xf>
    <xf numFmtId="0" fontId="2" fillId="0" borderId="1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2" xfId="1" applyFont="1" applyFill="1" applyBorder="1"/>
    <xf numFmtId="0" fontId="2" fillId="2" borderId="6" xfId="1" applyFont="1" applyFill="1" applyBorder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26</xdr:row>
      <xdr:rowOff>66675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28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43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43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43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43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43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43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26</xdr:row>
      <xdr:rowOff>66675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667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28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0008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43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topLeftCell="A19" workbookViewId="0">
      <selection activeCell="P43" sqref="P43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18"/>
      <c r="D1" s="13" t="s">
        <v>22</v>
      </c>
    </row>
    <row r="2" spans="1:16" s="13" customFormat="1" ht="126" x14ac:dyDescent="0.25">
      <c r="A2" s="20" t="s">
        <v>28</v>
      </c>
      <c r="B2" s="17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52</v>
      </c>
      <c r="I2" s="2" t="s">
        <v>6</v>
      </c>
      <c r="J2" s="2" t="s">
        <v>53</v>
      </c>
      <c r="K2" s="2" t="s">
        <v>7</v>
      </c>
      <c r="L2" s="2" t="s">
        <v>8</v>
      </c>
      <c r="M2" s="2" t="s">
        <v>9</v>
      </c>
      <c r="N2" s="38" t="s">
        <v>29</v>
      </c>
      <c r="O2" s="38" t="s">
        <v>30</v>
      </c>
      <c r="P2" s="38" t="s">
        <v>31</v>
      </c>
    </row>
    <row r="3" spans="1:16" s="13" customFormat="1" ht="15.75" x14ac:dyDescent="0.25">
      <c r="A3" s="57" t="s">
        <v>49</v>
      </c>
      <c r="B3" s="59" t="s">
        <v>25</v>
      </c>
      <c r="C3" s="26" t="s">
        <v>15</v>
      </c>
      <c r="D3" s="27" t="s">
        <v>20</v>
      </c>
      <c r="E3" s="28">
        <v>11</v>
      </c>
      <c r="F3" s="29"/>
      <c r="G3" s="30">
        <v>324</v>
      </c>
      <c r="H3" s="30">
        <f>G3/1.95583</f>
        <v>165.65856950757478</v>
      </c>
      <c r="I3" s="30"/>
      <c r="J3" s="30"/>
      <c r="K3" s="30">
        <f>E3*G3</f>
        <v>3564</v>
      </c>
      <c r="L3" s="30"/>
      <c r="M3" s="30">
        <f>K3</f>
        <v>3564</v>
      </c>
      <c r="N3" s="58"/>
      <c r="O3" s="58"/>
      <c r="P3" s="58"/>
    </row>
    <row r="4" spans="1:16" s="13" customFormat="1" ht="15.75" x14ac:dyDescent="0.25">
      <c r="A4" s="57"/>
      <c r="B4" s="59"/>
      <c r="C4" s="3" t="s">
        <v>15</v>
      </c>
      <c r="D4" s="4" t="s">
        <v>21</v>
      </c>
      <c r="E4" s="6">
        <v>27</v>
      </c>
      <c r="F4" s="7"/>
      <c r="G4" s="5">
        <v>249</v>
      </c>
      <c r="H4" s="30">
        <f t="shared" ref="H4:H7" si="0">G4/1.95583</f>
        <v>127.3116784178584</v>
      </c>
      <c r="I4" s="5"/>
      <c r="J4" s="5"/>
      <c r="K4" s="5">
        <f>E4*G4</f>
        <v>6723</v>
      </c>
      <c r="L4" s="5"/>
      <c r="M4" s="5">
        <f>K4</f>
        <v>6723</v>
      </c>
      <c r="N4" s="58"/>
      <c r="O4" s="58"/>
      <c r="P4" s="58"/>
    </row>
    <row r="5" spans="1:16" s="13" customFormat="1" ht="15.75" x14ac:dyDescent="0.25">
      <c r="A5" s="57"/>
      <c r="B5" s="59"/>
      <c r="C5" s="3" t="s">
        <v>15</v>
      </c>
      <c r="D5" s="4" t="s">
        <v>23</v>
      </c>
      <c r="E5" s="6">
        <v>1</v>
      </c>
      <c r="F5" s="7"/>
      <c r="G5" s="5">
        <v>214</v>
      </c>
      <c r="H5" s="30">
        <f t="shared" si="0"/>
        <v>109.41646257599076</v>
      </c>
      <c r="I5" s="5"/>
      <c r="J5" s="5"/>
      <c r="K5" s="5">
        <f>E5*G5</f>
        <v>214</v>
      </c>
      <c r="L5" s="5"/>
      <c r="M5" s="5">
        <f>K5</f>
        <v>214</v>
      </c>
      <c r="N5" s="58"/>
      <c r="O5" s="58"/>
      <c r="P5" s="58"/>
    </row>
    <row r="6" spans="1:16" s="13" customFormat="1" ht="15.75" x14ac:dyDescent="0.25">
      <c r="A6" s="57"/>
      <c r="B6" s="59"/>
      <c r="C6" s="3" t="s">
        <v>15</v>
      </c>
      <c r="D6" s="4" t="s">
        <v>19</v>
      </c>
      <c r="E6" s="6">
        <v>210</v>
      </c>
      <c r="F6" s="7"/>
      <c r="G6" s="5">
        <v>164</v>
      </c>
      <c r="H6" s="30">
        <f t="shared" si="0"/>
        <v>83.851868516179835</v>
      </c>
      <c r="I6" s="5"/>
      <c r="J6" s="5"/>
      <c r="K6" s="5">
        <f>E6*G6</f>
        <v>34440</v>
      </c>
      <c r="L6" s="5"/>
      <c r="M6" s="5">
        <f>K6</f>
        <v>34440</v>
      </c>
      <c r="N6" s="58"/>
      <c r="O6" s="58"/>
      <c r="P6" s="58"/>
    </row>
    <row r="7" spans="1:16" s="13" customFormat="1" ht="15.75" x14ac:dyDescent="0.25">
      <c r="A7" s="57"/>
      <c r="B7" s="59"/>
      <c r="C7" s="3" t="s">
        <v>15</v>
      </c>
      <c r="D7" s="4" t="s">
        <v>18</v>
      </c>
      <c r="E7" s="6">
        <v>121</v>
      </c>
      <c r="F7" s="7"/>
      <c r="G7" s="5">
        <v>144</v>
      </c>
      <c r="H7" s="30">
        <f t="shared" si="0"/>
        <v>73.626030892255457</v>
      </c>
      <c r="I7" s="5"/>
      <c r="J7" s="5"/>
      <c r="K7" s="5">
        <f>E7*G7</f>
        <v>17424</v>
      </c>
      <c r="L7" s="5"/>
      <c r="M7" s="5">
        <f>K7</f>
        <v>17424</v>
      </c>
      <c r="N7" s="58"/>
      <c r="O7" s="58"/>
      <c r="P7" s="58"/>
    </row>
    <row r="8" spans="1:16" s="13" customFormat="1" ht="15.75" x14ac:dyDescent="0.25">
      <c r="A8" s="57"/>
      <c r="B8" s="59"/>
      <c r="C8" s="3" t="s">
        <v>15</v>
      </c>
      <c r="D8" s="4" t="s">
        <v>16</v>
      </c>
      <c r="E8" s="6">
        <v>3</v>
      </c>
      <c r="F8" s="7">
        <v>5</v>
      </c>
      <c r="G8" s="5"/>
      <c r="H8" s="5"/>
      <c r="I8" s="5">
        <v>27</v>
      </c>
      <c r="J8" s="5">
        <f>I8/1.95583</f>
        <v>13.804880792297899</v>
      </c>
      <c r="K8" s="5"/>
      <c r="L8" s="5">
        <f>F8*I8</f>
        <v>135</v>
      </c>
      <c r="M8" s="5">
        <f>L8</f>
        <v>135</v>
      </c>
      <c r="N8" s="58"/>
      <c r="O8" s="58"/>
      <c r="P8" s="58"/>
    </row>
    <row r="9" spans="1:16" s="13" customFormat="1" ht="15.75" x14ac:dyDescent="0.25">
      <c r="A9" s="57"/>
      <c r="B9" s="59"/>
      <c r="C9" s="3" t="s">
        <v>15</v>
      </c>
      <c r="D9" s="4" t="s">
        <v>10</v>
      </c>
      <c r="E9" s="6">
        <v>22</v>
      </c>
      <c r="F9" s="7">
        <v>37</v>
      </c>
      <c r="G9" s="5"/>
      <c r="H9" s="5"/>
      <c r="I9" s="5">
        <v>27</v>
      </c>
      <c r="J9" s="5">
        <f>I9/1.95583</f>
        <v>13.804880792297899</v>
      </c>
      <c r="K9" s="5"/>
      <c r="L9" s="5">
        <f>F9*I9</f>
        <v>999</v>
      </c>
      <c r="M9" s="5">
        <f>L9</f>
        <v>999</v>
      </c>
      <c r="N9" s="58"/>
      <c r="O9" s="58"/>
      <c r="P9" s="58"/>
    </row>
    <row r="10" spans="1:16" s="13" customFormat="1" ht="15.75" x14ac:dyDescent="0.25">
      <c r="A10" s="57"/>
      <c r="B10" s="59"/>
      <c r="C10" s="3" t="s">
        <v>15</v>
      </c>
      <c r="D10" s="4" t="s">
        <v>11</v>
      </c>
      <c r="E10" s="6">
        <v>216</v>
      </c>
      <c r="F10" s="7">
        <v>360</v>
      </c>
      <c r="G10" s="5"/>
      <c r="H10" s="5"/>
      <c r="I10" s="5">
        <v>27</v>
      </c>
      <c r="J10" s="5">
        <f t="shared" ref="J10:J11" si="1">I10/1.95583</f>
        <v>13.804880792297899</v>
      </c>
      <c r="K10" s="5"/>
      <c r="L10" s="5">
        <f>F10*I10</f>
        <v>9720</v>
      </c>
      <c r="M10" s="5">
        <f>L10</f>
        <v>9720</v>
      </c>
      <c r="N10" s="58"/>
      <c r="O10" s="58"/>
      <c r="P10" s="58"/>
    </row>
    <row r="11" spans="1:16" s="13" customFormat="1" ht="15.75" x14ac:dyDescent="0.25">
      <c r="A11" s="57"/>
      <c r="B11" s="59"/>
      <c r="C11" s="3" t="s">
        <v>15</v>
      </c>
      <c r="D11" s="4" t="s">
        <v>12</v>
      </c>
      <c r="E11" s="6">
        <v>144</v>
      </c>
      <c r="F11" s="7">
        <v>262</v>
      </c>
      <c r="G11" s="5"/>
      <c r="H11" s="5"/>
      <c r="I11" s="5">
        <v>27</v>
      </c>
      <c r="J11" s="5">
        <f t="shared" si="1"/>
        <v>13.804880792297899</v>
      </c>
      <c r="K11" s="5"/>
      <c r="L11" s="5">
        <f>F11*I11</f>
        <v>7074</v>
      </c>
      <c r="M11" s="5">
        <f>L11</f>
        <v>7074</v>
      </c>
      <c r="N11" s="58"/>
      <c r="O11" s="58"/>
      <c r="P11" s="58"/>
    </row>
    <row r="12" spans="1:16" s="13" customFormat="1" ht="15.75" x14ac:dyDescent="0.25">
      <c r="A12" s="57"/>
      <c r="B12" s="59"/>
      <c r="C12" s="3" t="s">
        <v>15</v>
      </c>
      <c r="D12" s="4" t="s">
        <v>13</v>
      </c>
      <c r="E12" s="6">
        <v>20</v>
      </c>
      <c r="F12" s="7"/>
      <c r="G12" s="5">
        <v>89</v>
      </c>
      <c r="H12" s="30">
        <f t="shared" ref="H12:H14" si="2">G12/1.95583</f>
        <v>45.504977426463448</v>
      </c>
      <c r="I12" s="5"/>
      <c r="J12" s="5"/>
      <c r="K12" s="5">
        <f>E12*G12</f>
        <v>1780</v>
      </c>
      <c r="L12" s="5"/>
      <c r="M12" s="5">
        <f>K12</f>
        <v>1780</v>
      </c>
      <c r="N12" s="58"/>
      <c r="O12" s="58"/>
      <c r="P12" s="58"/>
    </row>
    <row r="13" spans="1:16" s="13" customFormat="1" ht="15.75" x14ac:dyDescent="0.25">
      <c r="A13" s="57"/>
      <c r="B13" s="59"/>
      <c r="C13" s="14" t="s">
        <v>17</v>
      </c>
      <c r="D13" s="4" t="s">
        <v>19</v>
      </c>
      <c r="E13" s="6">
        <v>4</v>
      </c>
      <c r="F13" s="7"/>
      <c r="G13" s="19">
        <v>87</v>
      </c>
      <c r="H13" s="30">
        <f t="shared" si="2"/>
        <v>44.482393664071012</v>
      </c>
      <c r="I13" s="5"/>
      <c r="J13" s="5"/>
      <c r="K13" s="5">
        <f>E13*G13</f>
        <v>348</v>
      </c>
      <c r="L13" s="5"/>
      <c r="M13" s="5">
        <f>K13</f>
        <v>348</v>
      </c>
      <c r="N13" s="58"/>
      <c r="O13" s="58"/>
      <c r="P13" s="58"/>
    </row>
    <row r="14" spans="1:16" s="13" customFormat="1" ht="15.75" x14ac:dyDescent="0.25">
      <c r="A14" s="57"/>
      <c r="B14" s="59"/>
      <c r="C14" s="14" t="s">
        <v>17</v>
      </c>
      <c r="D14" s="4" t="s">
        <v>18</v>
      </c>
      <c r="E14" s="6">
        <v>1</v>
      </c>
      <c r="F14" s="7"/>
      <c r="G14" s="19">
        <v>87</v>
      </c>
      <c r="H14" s="30">
        <f t="shared" si="2"/>
        <v>44.482393664071012</v>
      </c>
      <c r="I14" s="5"/>
      <c r="J14" s="5"/>
      <c r="K14" s="5">
        <f>E14*G14</f>
        <v>87</v>
      </c>
      <c r="L14" s="5"/>
      <c r="M14" s="5">
        <f>K14</f>
        <v>87</v>
      </c>
      <c r="N14" s="58"/>
      <c r="O14" s="58"/>
      <c r="P14" s="58"/>
    </row>
    <row r="15" spans="1:16" s="13" customFormat="1" ht="15.75" x14ac:dyDescent="0.25">
      <c r="A15" s="57"/>
      <c r="B15" s="59"/>
      <c r="C15" s="14" t="s">
        <v>17</v>
      </c>
      <c r="D15" s="4" t="s">
        <v>10</v>
      </c>
      <c r="E15" s="6">
        <v>1</v>
      </c>
      <c r="F15" s="7">
        <v>2</v>
      </c>
      <c r="G15" s="5"/>
      <c r="H15" s="5"/>
      <c r="I15" s="5">
        <v>27</v>
      </c>
      <c r="J15" s="5">
        <f t="shared" ref="J15:J17" si="3">I15/1.95583</f>
        <v>13.804880792297899</v>
      </c>
      <c r="K15" s="5"/>
      <c r="L15" s="5">
        <f>F15*I15</f>
        <v>54</v>
      </c>
      <c r="M15" s="5">
        <f>L15</f>
        <v>54</v>
      </c>
      <c r="N15" s="58"/>
      <c r="O15" s="58"/>
      <c r="P15" s="58"/>
    </row>
    <row r="16" spans="1:16" s="13" customFormat="1" ht="15.75" x14ac:dyDescent="0.25">
      <c r="A16" s="57"/>
      <c r="B16" s="59"/>
      <c r="C16" s="14" t="s">
        <v>17</v>
      </c>
      <c r="D16" s="4" t="s">
        <v>11</v>
      </c>
      <c r="E16" s="6">
        <v>7</v>
      </c>
      <c r="F16" s="7">
        <v>12</v>
      </c>
      <c r="G16" s="5"/>
      <c r="H16" s="5"/>
      <c r="I16" s="5">
        <v>27</v>
      </c>
      <c r="J16" s="5">
        <f t="shared" si="3"/>
        <v>13.804880792297899</v>
      </c>
      <c r="K16" s="5"/>
      <c r="L16" s="5">
        <f>F16*I16</f>
        <v>324</v>
      </c>
      <c r="M16" s="5">
        <f>L16</f>
        <v>324</v>
      </c>
      <c r="N16" s="58"/>
      <c r="O16" s="58"/>
      <c r="P16" s="58"/>
    </row>
    <row r="17" spans="1:16" s="13" customFormat="1" ht="15.75" x14ac:dyDescent="0.25">
      <c r="A17" s="57"/>
      <c r="B17" s="59"/>
      <c r="C17" s="14" t="s">
        <v>17</v>
      </c>
      <c r="D17" s="4" t="s">
        <v>12</v>
      </c>
      <c r="E17" s="6">
        <v>5</v>
      </c>
      <c r="F17" s="7">
        <v>9</v>
      </c>
      <c r="G17" s="5"/>
      <c r="H17" s="5"/>
      <c r="I17" s="5">
        <v>27</v>
      </c>
      <c r="J17" s="5">
        <f t="shared" si="3"/>
        <v>13.804880792297899</v>
      </c>
      <c r="K17" s="5"/>
      <c r="L17" s="5">
        <f>F17*I17</f>
        <v>243</v>
      </c>
      <c r="M17" s="5">
        <f>L17</f>
        <v>243</v>
      </c>
      <c r="N17" s="58"/>
      <c r="O17" s="58"/>
      <c r="P17" s="58"/>
    </row>
    <row r="18" spans="1:16" s="13" customFormat="1" ht="15.75" x14ac:dyDescent="0.25">
      <c r="A18" s="57"/>
      <c r="B18" s="59"/>
      <c r="C18" s="14" t="s">
        <v>17</v>
      </c>
      <c r="D18" s="4" t="s">
        <v>13</v>
      </c>
      <c r="E18" s="6">
        <v>1</v>
      </c>
      <c r="F18" s="7"/>
      <c r="G18" s="19">
        <v>85</v>
      </c>
      <c r="H18" s="30">
        <f>G18/1.95583</f>
        <v>43.459809901678575</v>
      </c>
      <c r="I18" s="5"/>
      <c r="J18" s="5"/>
      <c r="K18" s="5">
        <f>E18*G18</f>
        <v>85</v>
      </c>
      <c r="L18" s="5"/>
      <c r="M18" s="5">
        <f>K18</f>
        <v>85</v>
      </c>
      <c r="N18" s="58"/>
      <c r="O18" s="58"/>
      <c r="P18" s="58"/>
    </row>
    <row r="19" spans="1:16" s="13" customFormat="1" ht="15.75" x14ac:dyDescent="0.25">
      <c r="A19" s="57"/>
      <c r="B19" s="60"/>
      <c r="C19" s="8"/>
      <c r="D19" s="9" t="s">
        <v>14</v>
      </c>
      <c r="E19" s="10">
        <f>SUM(E3:E18)</f>
        <v>794</v>
      </c>
      <c r="F19" s="10">
        <f>SUM(F3:F18)</f>
        <v>687</v>
      </c>
      <c r="G19" s="11"/>
      <c r="H19" s="11"/>
      <c r="I19" s="11"/>
      <c r="J19" s="55"/>
      <c r="K19" s="12"/>
      <c r="L19" s="12"/>
      <c r="M19" s="12">
        <f>SUM(M3:M18)</f>
        <v>83214</v>
      </c>
      <c r="N19" s="58"/>
      <c r="O19" s="58"/>
      <c r="P19" s="58"/>
    </row>
    <row r="20" spans="1:16" s="13" customFormat="1" ht="15.75" x14ac:dyDescent="0.25">
      <c r="A20" s="57"/>
      <c r="B20" s="61" t="s">
        <v>26</v>
      </c>
      <c r="C20" s="3" t="s">
        <v>15</v>
      </c>
      <c r="D20" s="4" t="s">
        <v>20</v>
      </c>
      <c r="E20" s="15">
        <v>3</v>
      </c>
      <c r="F20" s="7"/>
      <c r="G20" s="5">
        <v>324</v>
      </c>
      <c r="H20" s="30">
        <f t="shared" ref="H20:H23" si="4">G20/1.95583</f>
        <v>165.65856950757478</v>
      </c>
      <c r="I20" s="5"/>
      <c r="J20" s="5"/>
      <c r="K20" s="5">
        <f>E20*G20</f>
        <v>972</v>
      </c>
      <c r="L20" s="5"/>
      <c r="M20" s="5">
        <f>K20</f>
        <v>972</v>
      </c>
      <c r="N20" s="58"/>
      <c r="O20" s="58"/>
      <c r="P20" s="58"/>
    </row>
    <row r="21" spans="1:16" s="13" customFormat="1" ht="15.75" x14ac:dyDescent="0.25">
      <c r="A21" s="57"/>
      <c r="B21" s="59"/>
      <c r="C21" s="3" t="s">
        <v>15</v>
      </c>
      <c r="D21" s="4" t="s">
        <v>21</v>
      </c>
      <c r="E21" s="15">
        <v>4</v>
      </c>
      <c r="F21" s="7"/>
      <c r="G21" s="5">
        <v>249</v>
      </c>
      <c r="H21" s="30">
        <f t="shared" si="4"/>
        <v>127.3116784178584</v>
      </c>
      <c r="I21" s="5"/>
      <c r="J21" s="5"/>
      <c r="K21" s="5">
        <f>E21*G21</f>
        <v>996</v>
      </c>
      <c r="L21" s="5"/>
      <c r="M21" s="5">
        <f>K21</f>
        <v>996</v>
      </c>
      <c r="N21" s="58"/>
      <c r="O21" s="58"/>
      <c r="P21" s="58"/>
    </row>
    <row r="22" spans="1:16" s="13" customFormat="1" ht="15.75" x14ac:dyDescent="0.25">
      <c r="A22" s="57"/>
      <c r="B22" s="59"/>
      <c r="C22" s="3" t="s">
        <v>15</v>
      </c>
      <c r="D22" s="4" t="s">
        <v>19</v>
      </c>
      <c r="E22" s="15">
        <v>200</v>
      </c>
      <c r="F22" s="7"/>
      <c r="G22" s="5">
        <v>164</v>
      </c>
      <c r="H22" s="30">
        <f t="shared" si="4"/>
        <v>83.851868516179835</v>
      </c>
      <c r="I22" s="5"/>
      <c r="J22" s="5"/>
      <c r="K22" s="5">
        <f>E22*G22</f>
        <v>32800</v>
      </c>
      <c r="L22" s="5"/>
      <c r="M22" s="5">
        <f>K22</f>
        <v>32800</v>
      </c>
      <c r="N22" s="58"/>
      <c r="O22" s="58"/>
      <c r="P22" s="58"/>
    </row>
    <row r="23" spans="1:16" s="13" customFormat="1" ht="15.75" x14ac:dyDescent="0.25">
      <c r="A23" s="57"/>
      <c r="B23" s="59"/>
      <c r="C23" s="3" t="s">
        <v>15</v>
      </c>
      <c r="D23" s="4" t="s">
        <v>18</v>
      </c>
      <c r="E23" s="6">
        <v>61</v>
      </c>
      <c r="F23" s="7"/>
      <c r="G23" s="5">
        <v>144</v>
      </c>
      <c r="H23" s="30">
        <f t="shared" si="4"/>
        <v>73.626030892255457</v>
      </c>
      <c r="I23" s="5"/>
      <c r="J23" s="5"/>
      <c r="K23" s="5">
        <f>E23*G23</f>
        <v>8784</v>
      </c>
      <c r="L23" s="5"/>
      <c r="M23" s="5">
        <f>K23</f>
        <v>8784</v>
      </c>
      <c r="N23" s="58"/>
      <c r="O23" s="58"/>
      <c r="P23" s="58"/>
    </row>
    <row r="24" spans="1:16" s="13" customFormat="1" ht="15.75" x14ac:dyDescent="0.25">
      <c r="A24" s="57"/>
      <c r="B24" s="59"/>
      <c r="C24" s="3" t="s">
        <v>15</v>
      </c>
      <c r="D24" s="4" t="s">
        <v>16</v>
      </c>
      <c r="E24" s="6">
        <v>2</v>
      </c>
      <c r="F24" s="7">
        <v>3</v>
      </c>
      <c r="G24" s="5"/>
      <c r="H24" s="5"/>
      <c r="I24" s="5">
        <v>27</v>
      </c>
      <c r="J24" s="5">
        <f t="shared" ref="J24:J27" si="5">I24/1.95583</f>
        <v>13.804880792297899</v>
      </c>
      <c r="K24" s="5"/>
      <c r="L24" s="5">
        <f>F24*I24</f>
        <v>81</v>
      </c>
      <c r="M24" s="5">
        <f>L24</f>
        <v>81</v>
      </c>
      <c r="N24" s="58"/>
      <c r="O24" s="58"/>
      <c r="P24" s="58"/>
    </row>
    <row r="25" spans="1:16" s="13" customFormat="1" ht="15.75" x14ac:dyDescent="0.25">
      <c r="A25" s="57"/>
      <c r="B25" s="59"/>
      <c r="C25" s="3" t="s">
        <v>15</v>
      </c>
      <c r="D25" s="4" t="s">
        <v>10</v>
      </c>
      <c r="E25" s="6">
        <v>24</v>
      </c>
      <c r="F25" s="7">
        <v>40</v>
      </c>
      <c r="G25" s="5"/>
      <c r="H25" s="5"/>
      <c r="I25" s="5">
        <v>27</v>
      </c>
      <c r="J25" s="5">
        <f t="shared" si="5"/>
        <v>13.804880792297899</v>
      </c>
      <c r="K25" s="5"/>
      <c r="L25" s="5">
        <f>F25*I25</f>
        <v>1080</v>
      </c>
      <c r="M25" s="5">
        <f>L25</f>
        <v>1080</v>
      </c>
      <c r="N25" s="58"/>
      <c r="O25" s="58"/>
      <c r="P25" s="58"/>
    </row>
    <row r="26" spans="1:16" s="13" customFormat="1" ht="15.75" x14ac:dyDescent="0.25">
      <c r="A26" s="57"/>
      <c r="B26" s="59"/>
      <c r="C26" s="3" t="s">
        <v>15</v>
      </c>
      <c r="D26" s="4" t="s">
        <v>11</v>
      </c>
      <c r="E26" s="6">
        <v>380</v>
      </c>
      <c r="F26" s="7">
        <v>633</v>
      </c>
      <c r="G26" s="5"/>
      <c r="H26" s="5"/>
      <c r="I26" s="5">
        <v>27</v>
      </c>
      <c r="J26" s="5">
        <f t="shared" si="5"/>
        <v>13.804880792297899</v>
      </c>
      <c r="K26" s="5"/>
      <c r="L26" s="5">
        <f>F26*I26</f>
        <v>17091</v>
      </c>
      <c r="M26" s="5">
        <f>L26</f>
        <v>17091</v>
      </c>
      <c r="N26" s="58"/>
      <c r="O26" s="58"/>
      <c r="P26" s="58"/>
    </row>
    <row r="27" spans="1:16" s="13" customFormat="1" ht="15.75" x14ac:dyDescent="0.25">
      <c r="A27" s="57"/>
      <c r="B27" s="59"/>
      <c r="C27" s="3" t="s">
        <v>15</v>
      </c>
      <c r="D27" s="4" t="s">
        <v>12</v>
      </c>
      <c r="E27" s="6">
        <v>150</v>
      </c>
      <c r="F27" s="7">
        <v>273</v>
      </c>
      <c r="G27" s="5"/>
      <c r="H27" s="5"/>
      <c r="I27" s="5">
        <v>27</v>
      </c>
      <c r="J27" s="5">
        <f t="shared" si="5"/>
        <v>13.804880792297899</v>
      </c>
      <c r="K27" s="5"/>
      <c r="L27" s="5">
        <f>F27*I27</f>
        <v>7371</v>
      </c>
      <c r="M27" s="5">
        <f>L27</f>
        <v>7371</v>
      </c>
      <c r="N27" s="58"/>
      <c r="O27" s="58"/>
      <c r="P27" s="58"/>
    </row>
    <row r="28" spans="1:16" s="13" customFormat="1" ht="15.75" x14ac:dyDescent="0.25">
      <c r="A28" s="57"/>
      <c r="B28" s="59"/>
      <c r="C28" s="3" t="s">
        <v>15</v>
      </c>
      <c r="D28" s="4" t="s">
        <v>13</v>
      </c>
      <c r="E28" s="6">
        <v>25</v>
      </c>
      <c r="F28" s="7"/>
      <c r="G28" s="5">
        <v>89</v>
      </c>
      <c r="H28" s="30">
        <f>G28/1.95583</f>
        <v>45.504977426463448</v>
      </c>
      <c r="I28" s="5"/>
      <c r="J28" s="5"/>
      <c r="K28" s="5">
        <f>E28*G28</f>
        <v>2225</v>
      </c>
      <c r="L28" s="5"/>
      <c r="M28" s="5">
        <f>K28</f>
        <v>2225</v>
      </c>
      <c r="N28" s="58"/>
      <c r="O28" s="58"/>
      <c r="P28" s="58"/>
    </row>
    <row r="29" spans="1:16" s="13" customFormat="1" ht="15.75" x14ac:dyDescent="0.25">
      <c r="A29" s="57"/>
      <c r="B29" s="60"/>
      <c r="C29" s="8"/>
      <c r="D29" s="9" t="s">
        <v>14</v>
      </c>
      <c r="E29" s="10">
        <f>SUM(E20:E28)</f>
        <v>849</v>
      </c>
      <c r="F29" s="10">
        <f>SUM(F20:F28)</f>
        <v>949</v>
      </c>
      <c r="G29" s="11"/>
      <c r="H29" s="11"/>
      <c r="I29" s="11"/>
      <c r="J29" s="55"/>
      <c r="K29" s="12"/>
      <c r="L29" s="12"/>
      <c r="M29" s="12">
        <f>SUM(M20:M28)</f>
        <v>71400</v>
      </c>
      <c r="N29" s="58"/>
      <c r="O29" s="58"/>
      <c r="P29" s="58"/>
    </row>
    <row r="30" spans="1:16" s="13" customFormat="1" ht="15.75" x14ac:dyDescent="0.25">
      <c r="A30" s="57"/>
      <c r="B30" s="59" t="s">
        <v>27</v>
      </c>
      <c r="C30" s="3" t="s">
        <v>15</v>
      </c>
      <c r="D30" s="4" t="s">
        <v>19</v>
      </c>
      <c r="E30" s="6">
        <v>225</v>
      </c>
      <c r="F30" s="7"/>
      <c r="G30" s="5">
        <v>164</v>
      </c>
      <c r="H30" s="30">
        <f>G30/1.95583</f>
        <v>83.851868516179835</v>
      </c>
      <c r="I30" s="5"/>
      <c r="J30" s="5"/>
      <c r="K30" s="5">
        <f>E30*G30</f>
        <v>36900</v>
      </c>
      <c r="L30" s="5"/>
      <c r="M30" s="5">
        <f>K30</f>
        <v>36900</v>
      </c>
      <c r="N30" s="58"/>
      <c r="O30" s="58"/>
      <c r="P30" s="58"/>
    </row>
    <row r="31" spans="1:16" s="13" customFormat="1" ht="15.75" x14ac:dyDescent="0.25">
      <c r="A31" s="57"/>
      <c r="B31" s="59"/>
      <c r="C31" s="3" t="s">
        <v>15</v>
      </c>
      <c r="D31" s="4" t="s">
        <v>16</v>
      </c>
      <c r="E31" s="6">
        <v>3</v>
      </c>
      <c r="F31" s="7">
        <v>5</v>
      </c>
      <c r="G31" s="5"/>
      <c r="H31" s="5"/>
      <c r="I31" s="5">
        <v>27</v>
      </c>
      <c r="J31" s="5">
        <f t="shared" ref="J31:J34" si="6">I31/1.95583</f>
        <v>13.804880792297899</v>
      </c>
      <c r="K31" s="5"/>
      <c r="L31" s="5">
        <f>F31*I31</f>
        <v>135</v>
      </c>
      <c r="M31" s="5">
        <f>L31</f>
        <v>135</v>
      </c>
      <c r="N31" s="58"/>
      <c r="O31" s="58"/>
      <c r="P31" s="58"/>
    </row>
    <row r="32" spans="1:16" s="13" customFormat="1" ht="15.75" x14ac:dyDescent="0.25">
      <c r="A32" s="57"/>
      <c r="B32" s="59"/>
      <c r="C32" s="3" t="s">
        <v>15</v>
      </c>
      <c r="D32" s="4" t="s">
        <v>10</v>
      </c>
      <c r="E32" s="16">
        <v>25</v>
      </c>
      <c r="F32" s="7">
        <v>42</v>
      </c>
      <c r="G32" s="5"/>
      <c r="H32" s="5"/>
      <c r="I32" s="5">
        <v>27</v>
      </c>
      <c r="J32" s="5">
        <f t="shared" si="6"/>
        <v>13.804880792297899</v>
      </c>
      <c r="K32" s="5"/>
      <c r="L32" s="5">
        <f>F32*I32</f>
        <v>1134</v>
      </c>
      <c r="M32" s="5">
        <f>L32</f>
        <v>1134</v>
      </c>
      <c r="N32" s="58"/>
      <c r="O32" s="58"/>
      <c r="P32" s="58"/>
    </row>
    <row r="33" spans="1:16" s="13" customFormat="1" ht="15.75" x14ac:dyDescent="0.25">
      <c r="A33" s="57"/>
      <c r="B33" s="59"/>
      <c r="C33" s="3" t="s">
        <v>15</v>
      </c>
      <c r="D33" s="4" t="s">
        <v>11</v>
      </c>
      <c r="E33" s="6">
        <v>800</v>
      </c>
      <c r="F33" s="7">
        <v>1333</v>
      </c>
      <c r="G33" s="5"/>
      <c r="H33" s="5"/>
      <c r="I33" s="5">
        <v>27</v>
      </c>
      <c r="J33" s="5">
        <f t="shared" si="6"/>
        <v>13.804880792297899</v>
      </c>
      <c r="K33" s="5"/>
      <c r="L33" s="5">
        <f>F33*I33</f>
        <v>35991</v>
      </c>
      <c r="M33" s="5">
        <f>L33</f>
        <v>35991</v>
      </c>
      <c r="N33" s="58"/>
      <c r="O33" s="58"/>
      <c r="P33" s="58"/>
    </row>
    <row r="34" spans="1:16" s="13" customFormat="1" ht="15.75" x14ac:dyDescent="0.25">
      <c r="A34" s="57"/>
      <c r="B34" s="59"/>
      <c r="C34" s="3" t="s">
        <v>15</v>
      </c>
      <c r="D34" s="4" t="s">
        <v>12</v>
      </c>
      <c r="E34" s="6">
        <v>240</v>
      </c>
      <c r="F34" s="7">
        <v>436</v>
      </c>
      <c r="G34" s="5"/>
      <c r="H34" s="5"/>
      <c r="I34" s="5">
        <v>27</v>
      </c>
      <c r="J34" s="5">
        <f t="shared" si="6"/>
        <v>13.804880792297899</v>
      </c>
      <c r="K34" s="5"/>
      <c r="L34" s="5">
        <f>F34*I34</f>
        <v>11772</v>
      </c>
      <c r="M34" s="5">
        <f>L34</f>
        <v>11772</v>
      </c>
      <c r="N34" s="58"/>
      <c r="O34" s="58"/>
      <c r="P34" s="58"/>
    </row>
    <row r="35" spans="1:16" s="13" customFormat="1" ht="15.75" x14ac:dyDescent="0.25">
      <c r="A35" s="57"/>
      <c r="B35" s="59"/>
      <c r="C35" s="3" t="s">
        <v>15</v>
      </c>
      <c r="D35" s="4" t="s">
        <v>13</v>
      </c>
      <c r="E35" s="6">
        <v>50</v>
      </c>
      <c r="F35" s="7"/>
      <c r="G35" s="5">
        <v>89</v>
      </c>
      <c r="H35" s="30">
        <f t="shared" ref="H35:H36" si="7">G35/1.95583</f>
        <v>45.504977426463448</v>
      </c>
      <c r="I35" s="5"/>
      <c r="J35" s="5"/>
      <c r="K35" s="5">
        <f>E35*G35</f>
        <v>4450</v>
      </c>
      <c r="L35" s="5"/>
      <c r="M35" s="5">
        <f>K35</f>
        <v>4450</v>
      </c>
      <c r="N35" s="58"/>
      <c r="O35" s="58"/>
      <c r="P35" s="58"/>
    </row>
    <row r="36" spans="1:16" s="13" customFormat="1" ht="15.75" x14ac:dyDescent="0.25">
      <c r="A36" s="57"/>
      <c r="B36" s="59"/>
      <c r="C36" s="3" t="s">
        <v>24</v>
      </c>
      <c r="D36" s="4" t="s">
        <v>19</v>
      </c>
      <c r="E36" s="6">
        <v>32</v>
      </c>
      <c r="F36" s="7"/>
      <c r="G36" s="5">
        <v>119</v>
      </c>
      <c r="H36" s="30">
        <f t="shared" si="7"/>
        <v>60.84373386235</v>
      </c>
      <c r="K36" s="5">
        <f>E36*G36</f>
        <v>3808</v>
      </c>
      <c r="M36" s="5">
        <f>K36</f>
        <v>3808</v>
      </c>
      <c r="N36" s="58"/>
      <c r="O36" s="58"/>
      <c r="P36" s="58"/>
    </row>
    <row r="37" spans="1:16" s="13" customFormat="1" ht="15.75" x14ac:dyDescent="0.25">
      <c r="A37" s="57"/>
      <c r="B37" s="59"/>
      <c r="C37" s="3" t="s">
        <v>24</v>
      </c>
      <c r="D37" s="4" t="s">
        <v>16</v>
      </c>
      <c r="E37" s="6">
        <v>1</v>
      </c>
      <c r="F37" s="7">
        <v>2</v>
      </c>
      <c r="G37" s="5"/>
      <c r="H37" s="5"/>
      <c r="I37" s="5">
        <v>27</v>
      </c>
      <c r="J37" s="5">
        <f t="shared" ref="J37:J40" si="8">I37/1.95583</f>
        <v>13.804880792297899</v>
      </c>
      <c r="K37" s="5"/>
      <c r="L37" s="5">
        <f>F37*I37</f>
        <v>54</v>
      </c>
      <c r="M37" s="5">
        <f>L37</f>
        <v>54</v>
      </c>
      <c r="N37" s="58"/>
      <c r="O37" s="58"/>
      <c r="P37" s="58"/>
    </row>
    <row r="38" spans="1:16" s="13" customFormat="1" ht="15.75" x14ac:dyDescent="0.25">
      <c r="A38" s="57"/>
      <c r="B38" s="59"/>
      <c r="C38" s="3" t="s">
        <v>24</v>
      </c>
      <c r="D38" s="4" t="s">
        <v>10</v>
      </c>
      <c r="E38" s="6">
        <v>1</v>
      </c>
      <c r="F38" s="7">
        <v>2</v>
      </c>
      <c r="G38" s="5"/>
      <c r="H38" s="5"/>
      <c r="I38" s="5">
        <v>27</v>
      </c>
      <c r="J38" s="5">
        <f t="shared" si="8"/>
        <v>13.804880792297899</v>
      </c>
      <c r="K38" s="5"/>
      <c r="L38" s="5">
        <f>F38*I38</f>
        <v>54</v>
      </c>
      <c r="M38" s="5">
        <f>L38</f>
        <v>54</v>
      </c>
      <c r="N38" s="58"/>
      <c r="O38" s="58"/>
      <c r="P38" s="58"/>
    </row>
    <row r="39" spans="1:16" s="13" customFormat="1" ht="15.75" x14ac:dyDescent="0.25">
      <c r="A39" s="57"/>
      <c r="B39" s="59"/>
      <c r="C39" s="3" t="s">
        <v>24</v>
      </c>
      <c r="D39" s="4" t="s">
        <v>11</v>
      </c>
      <c r="E39" s="6">
        <v>100</v>
      </c>
      <c r="F39" s="7">
        <v>167</v>
      </c>
      <c r="G39" s="5"/>
      <c r="H39" s="5"/>
      <c r="I39" s="5">
        <v>27</v>
      </c>
      <c r="J39" s="5">
        <f t="shared" si="8"/>
        <v>13.804880792297899</v>
      </c>
      <c r="K39" s="5"/>
      <c r="L39" s="5">
        <f>F39*I39</f>
        <v>4509</v>
      </c>
      <c r="M39" s="5">
        <f>L39</f>
        <v>4509</v>
      </c>
      <c r="N39" s="58"/>
      <c r="O39" s="58"/>
      <c r="P39" s="58"/>
    </row>
    <row r="40" spans="1:16" s="13" customFormat="1" ht="15.75" x14ac:dyDescent="0.25">
      <c r="A40" s="57"/>
      <c r="B40" s="59"/>
      <c r="C40" s="3" t="s">
        <v>24</v>
      </c>
      <c r="D40" s="4" t="s">
        <v>12</v>
      </c>
      <c r="E40" s="6">
        <v>20</v>
      </c>
      <c r="F40" s="7">
        <v>36</v>
      </c>
      <c r="G40" s="5"/>
      <c r="H40" s="5"/>
      <c r="I40" s="5">
        <v>27</v>
      </c>
      <c r="J40" s="5">
        <f t="shared" si="8"/>
        <v>13.804880792297899</v>
      </c>
      <c r="K40" s="5"/>
      <c r="L40" s="5">
        <f>F40*I40</f>
        <v>972</v>
      </c>
      <c r="M40" s="5">
        <f>L40</f>
        <v>972</v>
      </c>
      <c r="N40" s="58"/>
      <c r="O40" s="58"/>
      <c r="P40" s="58"/>
    </row>
    <row r="41" spans="1:16" s="13" customFormat="1" ht="15.75" x14ac:dyDescent="0.25">
      <c r="A41" s="57"/>
      <c r="B41" s="59"/>
      <c r="C41" s="3" t="s">
        <v>24</v>
      </c>
      <c r="D41" s="4" t="s">
        <v>13</v>
      </c>
      <c r="E41" s="6">
        <v>11</v>
      </c>
      <c r="F41" s="7"/>
      <c r="G41" s="5">
        <v>84</v>
      </c>
      <c r="H41" s="30">
        <f>G41/1.95583</f>
        <v>42.948518020482354</v>
      </c>
      <c r="I41" s="5"/>
      <c r="J41" s="5"/>
      <c r="K41" s="5">
        <f>E41*G41</f>
        <v>924</v>
      </c>
      <c r="L41" s="5"/>
      <c r="M41" s="5">
        <f>K41</f>
        <v>924</v>
      </c>
      <c r="N41" s="58"/>
      <c r="O41" s="58"/>
      <c r="P41" s="58"/>
    </row>
    <row r="42" spans="1:16" s="13" customFormat="1" ht="15.75" x14ac:dyDescent="0.25">
      <c r="A42" s="57"/>
      <c r="B42" s="59"/>
      <c r="C42" s="21"/>
      <c r="D42" s="22" t="s">
        <v>14</v>
      </c>
      <c r="E42" s="23">
        <f>SUM(E30:E41)</f>
        <v>1508</v>
      </c>
      <c r="F42" s="23">
        <f>SUM(F30:F41)</f>
        <v>2023</v>
      </c>
      <c r="G42" s="24"/>
      <c r="H42" s="24"/>
      <c r="I42" s="24"/>
      <c r="J42" s="56"/>
      <c r="K42" s="25"/>
      <c r="L42" s="25"/>
      <c r="M42" s="25">
        <f>SUM(M30:M41)</f>
        <v>100703</v>
      </c>
      <c r="N42" s="58"/>
      <c r="O42" s="58"/>
      <c r="P42" s="58"/>
    </row>
    <row r="43" spans="1:16" s="13" customFormat="1" ht="15.75" x14ac:dyDescent="0.25">
      <c r="A43" s="57"/>
      <c r="B43" s="31"/>
      <c r="C43" s="32"/>
      <c r="D43" s="33" t="s">
        <v>50</v>
      </c>
      <c r="E43" s="34">
        <f>E42+E29+E19</f>
        <v>3151</v>
      </c>
      <c r="F43" s="34">
        <f>F42+F29+F19</f>
        <v>3659</v>
      </c>
      <c r="G43" s="11"/>
      <c r="H43" s="11"/>
      <c r="I43" s="11"/>
      <c r="J43" s="11"/>
      <c r="K43" s="35"/>
      <c r="L43" s="35"/>
      <c r="M43" s="35">
        <f>M42+M29+M19</f>
        <v>255317</v>
      </c>
      <c r="N43" s="36">
        <f>M43/1.95583</f>
        <v>130541.50923137492</v>
      </c>
      <c r="O43" s="36">
        <v>12766</v>
      </c>
      <c r="P43" s="36">
        <f>O43/1.95583</f>
        <v>6527.1521553509256</v>
      </c>
    </row>
  </sheetData>
  <autoFilter ref="B2:M43"/>
  <mergeCells count="7">
    <mergeCell ref="A3:A43"/>
    <mergeCell ref="N3:N42"/>
    <mergeCell ref="O3:O42"/>
    <mergeCell ref="P3:P42"/>
    <mergeCell ref="B3:B19"/>
    <mergeCell ref="B20:B29"/>
    <mergeCell ref="B30:B42"/>
  </mergeCells>
  <conditionalFormatting sqref="B1:B2">
    <cfRule type="duplicateValues" dxfId="15" priority="71"/>
    <cfRule type="duplicateValues" dxfId="14" priority="72"/>
  </conditionalFormatting>
  <conditionalFormatting sqref="B3:B19">
    <cfRule type="duplicateValues" dxfId="13" priority="23"/>
    <cfRule type="duplicateValues" dxfId="12" priority="24"/>
  </conditionalFormatting>
  <conditionalFormatting sqref="B20:B29">
    <cfRule type="duplicateValues" dxfId="11" priority="21"/>
    <cfRule type="duplicateValues" dxfId="10" priority="22"/>
  </conditionalFormatting>
  <conditionalFormatting sqref="B30:B43">
    <cfRule type="duplicateValues" dxfId="9" priority="19"/>
    <cfRule type="duplicateValues" dxfId="8" priority="20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25" workbookViewId="0">
      <selection activeCell="O45" sqref="O45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18"/>
      <c r="D1" s="13" t="s">
        <v>48</v>
      </c>
    </row>
    <row r="2" spans="1:14" s="13" customFormat="1" ht="126" x14ac:dyDescent="0.25">
      <c r="A2" s="20" t="s">
        <v>28</v>
      </c>
      <c r="B2" s="17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8" t="s">
        <v>29</v>
      </c>
      <c r="M2" s="38" t="s">
        <v>30</v>
      </c>
      <c r="N2" s="38" t="s">
        <v>31</v>
      </c>
    </row>
    <row r="3" spans="1:14" s="13" customFormat="1" ht="15.75" x14ac:dyDescent="0.25">
      <c r="A3" s="57" t="s">
        <v>49</v>
      </c>
      <c r="B3" s="59" t="s">
        <v>25</v>
      </c>
      <c r="C3" s="26" t="s">
        <v>15</v>
      </c>
      <c r="D3" s="27" t="s">
        <v>20</v>
      </c>
      <c r="E3" s="28">
        <v>11</v>
      </c>
      <c r="F3" s="29"/>
      <c r="G3" s="30"/>
      <c r="H3" s="30"/>
      <c r="I3" s="30"/>
      <c r="J3" s="30"/>
      <c r="K3" s="30"/>
      <c r="L3" s="58"/>
      <c r="M3" s="58"/>
      <c r="N3" s="58"/>
    </row>
    <row r="4" spans="1:14" s="13" customFormat="1" ht="15.75" x14ac:dyDescent="0.25">
      <c r="A4" s="57"/>
      <c r="B4" s="59"/>
      <c r="C4" s="3" t="s">
        <v>15</v>
      </c>
      <c r="D4" s="4" t="s">
        <v>21</v>
      </c>
      <c r="E4" s="6">
        <v>27</v>
      </c>
      <c r="F4" s="7"/>
      <c r="G4" s="5"/>
      <c r="H4" s="5"/>
      <c r="I4" s="5"/>
      <c r="J4" s="5"/>
      <c r="K4" s="5"/>
      <c r="L4" s="58"/>
      <c r="M4" s="58"/>
      <c r="N4" s="58"/>
    </row>
    <row r="5" spans="1:14" s="13" customFormat="1" ht="15.75" x14ac:dyDescent="0.25">
      <c r="A5" s="57"/>
      <c r="B5" s="59"/>
      <c r="C5" s="3" t="s">
        <v>15</v>
      </c>
      <c r="D5" s="4" t="s">
        <v>23</v>
      </c>
      <c r="E5" s="6">
        <v>1</v>
      </c>
      <c r="F5" s="7"/>
      <c r="G5" s="5"/>
      <c r="H5" s="5"/>
      <c r="I5" s="5"/>
      <c r="J5" s="5"/>
      <c r="K5" s="5"/>
      <c r="L5" s="58"/>
      <c r="M5" s="58"/>
      <c r="N5" s="58"/>
    </row>
    <row r="6" spans="1:14" s="13" customFormat="1" ht="15.75" x14ac:dyDescent="0.25">
      <c r="A6" s="57"/>
      <c r="B6" s="59"/>
      <c r="C6" s="3" t="s">
        <v>15</v>
      </c>
      <c r="D6" s="4" t="s">
        <v>19</v>
      </c>
      <c r="E6" s="6">
        <v>210</v>
      </c>
      <c r="F6" s="7"/>
      <c r="G6" s="5"/>
      <c r="H6" s="5"/>
      <c r="I6" s="5"/>
      <c r="J6" s="5"/>
      <c r="K6" s="5"/>
      <c r="L6" s="58"/>
      <c r="M6" s="58"/>
      <c r="N6" s="58"/>
    </row>
    <row r="7" spans="1:14" s="13" customFormat="1" ht="15.75" x14ac:dyDescent="0.25">
      <c r="A7" s="57"/>
      <c r="B7" s="59"/>
      <c r="C7" s="3" t="s">
        <v>15</v>
      </c>
      <c r="D7" s="4" t="s">
        <v>18</v>
      </c>
      <c r="E7" s="6">
        <v>121</v>
      </c>
      <c r="F7" s="7"/>
      <c r="G7" s="5"/>
      <c r="H7" s="5"/>
      <c r="I7" s="5"/>
      <c r="J7" s="5"/>
      <c r="K7" s="5"/>
      <c r="L7" s="58"/>
      <c r="M7" s="58"/>
      <c r="N7" s="58"/>
    </row>
    <row r="8" spans="1:14" s="13" customFormat="1" ht="15.75" x14ac:dyDescent="0.25">
      <c r="A8" s="57"/>
      <c r="B8" s="59"/>
      <c r="C8" s="3" t="s">
        <v>15</v>
      </c>
      <c r="D8" s="4" t="s">
        <v>16</v>
      </c>
      <c r="E8" s="6">
        <v>3</v>
      </c>
      <c r="F8" s="7">
        <v>5</v>
      </c>
      <c r="G8" s="5"/>
      <c r="H8" s="5"/>
      <c r="I8" s="5"/>
      <c r="J8" s="5"/>
      <c r="K8" s="5"/>
      <c r="L8" s="58"/>
      <c r="M8" s="58"/>
      <c r="N8" s="58"/>
    </row>
    <row r="9" spans="1:14" s="13" customFormat="1" ht="15.75" x14ac:dyDescent="0.25">
      <c r="A9" s="57"/>
      <c r="B9" s="59"/>
      <c r="C9" s="3" t="s">
        <v>15</v>
      </c>
      <c r="D9" s="4" t="s">
        <v>10</v>
      </c>
      <c r="E9" s="6">
        <v>22</v>
      </c>
      <c r="F9" s="7">
        <v>37</v>
      </c>
      <c r="G9" s="5"/>
      <c r="H9" s="5"/>
      <c r="I9" s="5"/>
      <c r="J9" s="5"/>
      <c r="K9" s="5"/>
      <c r="L9" s="58"/>
      <c r="M9" s="58"/>
      <c r="N9" s="58"/>
    </row>
    <row r="10" spans="1:14" s="13" customFormat="1" ht="15.75" x14ac:dyDescent="0.25">
      <c r="A10" s="57"/>
      <c r="B10" s="59"/>
      <c r="C10" s="3" t="s">
        <v>15</v>
      </c>
      <c r="D10" s="4" t="s">
        <v>11</v>
      </c>
      <c r="E10" s="6">
        <v>216</v>
      </c>
      <c r="F10" s="7">
        <v>360</v>
      </c>
      <c r="G10" s="5"/>
      <c r="H10" s="5"/>
      <c r="I10" s="5"/>
      <c r="J10" s="5"/>
      <c r="K10" s="5"/>
      <c r="L10" s="58"/>
      <c r="M10" s="58"/>
      <c r="N10" s="58"/>
    </row>
    <row r="11" spans="1:14" s="13" customFormat="1" ht="15.75" x14ac:dyDescent="0.25">
      <c r="A11" s="57"/>
      <c r="B11" s="59"/>
      <c r="C11" s="3" t="s">
        <v>15</v>
      </c>
      <c r="D11" s="4" t="s">
        <v>12</v>
      </c>
      <c r="E11" s="6">
        <v>144</v>
      </c>
      <c r="F11" s="7">
        <v>262</v>
      </c>
      <c r="G11" s="5"/>
      <c r="H11" s="5"/>
      <c r="I11" s="5"/>
      <c r="J11" s="5"/>
      <c r="K11" s="5"/>
      <c r="L11" s="58"/>
      <c r="M11" s="58"/>
      <c r="N11" s="58"/>
    </row>
    <row r="12" spans="1:14" s="13" customFormat="1" ht="15.75" x14ac:dyDescent="0.25">
      <c r="A12" s="57"/>
      <c r="B12" s="59"/>
      <c r="C12" s="3" t="s">
        <v>15</v>
      </c>
      <c r="D12" s="4" t="s">
        <v>13</v>
      </c>
      <c r="E12" s="6">
        <v>20</v>
      </c>
      <c r="F12" s="7"/>
      <c r="G12" s="5"/>
      <c r="H12" s="5"/>
      <c r="I12" s="5"/>
      <c r="J12" s="5"/>
      <c r="K12" s="5"/>
      <c r="L12" s="58"/>
      <c r="M12" s="58"/>
      <c r="N12" s="58"/>
    </row>
    <row r="13" spans="1:14" s="13" customFormat="1" ht="15.75" x14ac:dyDescent="0.25">
      <c r="A13" s="57"/>
      <c r="B13" s="59"/>
      <c r="C13" s="14" t="s">
        <v>17</v>
      </c>
      <c r="D13" s="4" t="s">
        <v>19</v>
      </c>
      <c r="E13" s="6">
        <v>4</v>
      </c>
      <c r="F13" s="7"/>
      <c r="G13" s="19"/>
      <c r="H13" s="5"/>
      <c r="I13" s="5"/>
      <c r="J13" s="5"/>
      <c r="K13" s="5"/>
      <c r="L13" s="58"/>
      <c r="M13" s="58"/>
      <c r="N13" s="58"/>
    </row>
    <row r="14" spans="1:14" s="13" customFormat="1" ht="15.75" x14ac:dyDescent="0.25">
      <c r="A14" s="57"/>
      <c r="B14" s="59"/>
      <c r="C14" s="14" t="s">
        <v>17</v>
      </c>
      <c r="D14" s="4" t="s">
        <v>18</v>
      </c>
      <c r="E14" s="6">
        <v>1</v>
      </c>
      <c r="F14" s="7"/>
      <c r="G14" s="19"/>
      <c r="H14" s="5"/>
      <c r="I14" s="5"/>
      <c r="J14" s="5"/>
      <c r="K14" s="5"/>
      <c r="L14" s="58"/>
      <c r="M14" s="58"/>
      <c r="N14" s="58"/>
    </row>
    <row r="15" spans="1:14" s="13" customFormat="1" ht="15.75" x14ac:dyDescent="0.25">
      <c r="A15" s="57"/>
      <c r="B15" s="59"/>
      <c r="C15" s="14" t="s">
        <v>17</v>
      </c>
      <c r="D15" s="4" t="s">
        <v>10</v>
      </c>
      <c r="E15" s="6">
        <v>1</v>
      </c>
      <c r="F15" s="7">
        <v>2</v>
      </c>
      <c r="G15" s="5"/>
      <c r="H15" s="5"/>
      <c r="I15" s="5"/>
      <c r="J15" s="5"/>
      <c r="K15" s="5"/>
      <c r="L15" s="58"/>
      <c r="M15" s="58"/>
      <c r="N15" s="58"/>
    </row>
    <row r="16" spans="1:14" s="13" customFormat="1" ht="15.75" x14ac:dyDescent="0.25">
      <c r="A16" s="57"/>
      <c r="B16" s="59"/>
      <c r="C16" s="14" t="s">
        <v>17</v>
      </c>
      <c r="D16" s="4" t="s">
        <v>11</v>
      </c>
      <c r="E16" s="6">
        <v>7</v>
      </c>
      <c r="F16" s="7">
        <v>12</v>
      </c>
      <c r="G16" s="5"/>
      <c r="H16" s="5"/>
      <c r="I16" s="5"/>
      <c r="J16" s="5"/>
      <c r="K16" s="5"/>
      <c r="L16" s="58"/>
      <c r="M16" s="58"/>
      <c r="N16" s="58"/>
    </row>
    <row r="17" spans="1:14" s="13" customFormat="1" ht="15.75" x14ac:dyDescent="0.25">
      <c r="A17" s="57"/>
      <c r="B17" s="59"/>
      <c r="C17" s="14" t="s">
        <v>17</v>
      </c>
      <c r="D17" s="4" t="s">
        <v>12</v>
      </c>
      <c r="E17" s="6">
        <v>5</v>
      </c>
      <c r="F17" s="7">
        <v>9</v>
      </c>
      <c r="G17" s="5"/>
      <c r="H17" s="5"/>
      <c r="I17" s="5"/>
      <c r="J17" s="5"/>
      <c r="K17" s="5"/>
      <c r="L17" s="58"/>
      <c r="M17" s="58"/>
      <c r="N17" s="58"/>
    </row>
    <row r="18" spans="1:14" s="13" customFormat="1" ht="15.75" x14ac:dyDescent="0.25">
      <c r="A18" s="57"/>
      <c r="B18" s="59"/>
      <c r="C18" s="14" t="s">
        <v>17</v>
      </c>
      <c r="D18" s="4" t="s">
        <v>13</v>
      </c>
      <c r="E18" s="6">
        <v>1</v>
      </c>
      <c r="F18" s="7"/>
      <c r="G18" s="19"/>
      <c r="H18" s="5"/>
      <c r="I18" s="5"/>
      <c r="J18" s="5"/>
      <c r="K18" s="5"/>
      <c r="L18" s="58"/>
      <c r="M18" s="58"/>
      <c r="N18" s="58"/>
    </row>
    <row r="19" spans="1:14" s="13" customFormat="1" ht="15.75" x14ac:dyDescent="0.25">
      <c r="A19" s="57"/>
      <c r="B19" s="60"/>
      <c r="C19" s="8"/>
      <c r="D19" s="9" t="s">
        <v>14</v>
      </c>
      <c r="E19" s="10">
        <f>SUM(E3:E18)</f>
        <v>794</v>
      </c>
      <c r="F19" s="10">
        <f>SUM(F3:F18)</f>
        <v>687</v>
      </c>
      <c r="G19" s="11"/>
      <c r="H19" s="11"/>
      <c r="I19" s="12"/>
      <c r="J19" s="12"/>
      <c r="K19" s="12"/>
      <c r="L19" s="58"/>
      <c r="M19" s="58"/>
      <c r="N19" s="58"/>
    </row>
    <row r="20" spans="1:14" s="13" customFormat="1" ht="15.75" x14ac:dyDescent="0.25">
      <c r="A20" s="57"/>
      <c r="B20" s="61" t="s">
        <v>26</v>
      </c>
      <c r="C20" s="3" t="s">
        <v>15</v>
      </c>
      <c r="D20" s="4" t="s">
        <v>20</v>
      </c>
      <c r="E20" s="15">
        <v>3</v>
      </c>
      <c r="F20" s="7"/>
      <c r="G20" s="5"/>
      <c r="H20" s="5"/>
      <c r="I20" s="5"/>
      <c r="J20" s="5"/>
      <c r="K20" s="5"/>
      <c r="L20" s="58"/>
      <c r="M20" s="58"/>
      <c r="N20" s="58"/>
    </row>
    <row r="21" spans="1:14" s="13" customFormat="1" ht="15.75" x14ac:dyDescent="0.25">
      <c r="A21" s="57"/>
      <c r="B21" s="59"/>
      <c r="C21" s="3" t="s">
        <v>15</v>
      </c>
      <c r="D21" s="4" t="s">
        <v>21</v>
      </c>
      <c r="E21" s="15">
        <v>4</v>
      </c>
      <c r="F21" s="7"/>
      <c r="G21" s="5"/>
      <c r="H21" s="5"/>
      <c r="I21" s="5"/>
      <c r="J21" s="5"/>
      <c r="K21" s="5"/>
      <c r="L21" s="58"/>
      <c r="M21" s="58"/>
      <c r="N21" s="58"/>
    </row>
    <row r="22" spans="1:14" s="13" customFormat="1" ht="15.75" x14ac:dyDescent="0.25">
      <c r="A22" s="57"/>
      <c r="B22" s="59"/>
      <c r="C22" s="3" t="s">
        <v>15</v>
      </c>
      <c r="D22" s="4" t="s">
        <v>19</v>
      </c>
      <c r="E22" s="15">
        <v>200</v>
      </c>
      <c r="F22" s="7"/>
      <c r="G22" s="5"/>
      <c r="H22" s="5"/>
      <c r="I22" s="5"/>
      <c r="J22" s="5"/>
      <c r="K22" s="5"/>
      <c r="L22" s="58"/>
      <c r="M22" s="58"/>
      <c r="N22" s="58"/>
    </row>
    <row r="23" spans="1:14" s="13" customFormat="1" ht="15.75" x14ac:dyDescent="0.25">
      <c r="A23" s="57"/>
      <c r="B23" s="59"/>
      <c r="C23" s="3" t="s">
        <v>15</v>
      </c>
      <c r="D23" s="4" t="s">
        <v>18</v>
      </c>
      <c r="E23" s="6">
        <v>61</v>
      </c>
      <c r="F23" s="7"/>
      <c r="G23" s="5"/>
      <c r="H23" s="5"/>
      <c r="I23" s="5"/>
      <c r="J23" s="5"/>
      <c r="K23" s="5"/>
      <c r="L23" s="58"/>
      <c r="M23" s="58"/>
      <c r="N23" s="58"/>
    </row>
    <row r="24" spans="1:14" s="13" customFormat="1" ht="15.75" x14ac:dyDescent="0.25">
      <c r="A24" s="57"/>
      <c r="B24" s="59"/>
      <c r="C24" s="3" t="s">
        <v>15</v>
      </c>
      <c r="D24" s="4" t="s">
        <v>16</v>
      </c>
      <c r="E24" s="6">
        <v>2</v>
      </c>
      <c r="F24" s="7">
        <v>3</v>
      </c>
      <c r="G24" s="5"/>
      <c r="H24" s="5"/>
      <c r="I24" s="5"/>
      <c r="J24" s="5"/>
      <c r="K24" s="5"/>
      <c r="L24" s="58"/>
      <c r="M24" s="58"/>
      <c r="N24" s="58"/>
    </row>
    <row r="25" spans="1:14" s="13" customFormat="1" ht="15.75" x14ac:dyDescent="0.25">
      <c r="A25" s="57"/>
      <c r="B25" s="59"/>
      <c r="C25" s="3" t="s">
        <v>15</v>
      </c>
      <c r="D25" s="4" t="s">
        <v>10</v>
      </c>
      <c r="E25" s="6">
        <v>24</v>
      </c>
      <c r="F25" s="7">
        <v>40</v>
      </c>
      <c r="G25" s="5"/>
      <c r="H25" s="5"/>
      <c r="I25" s="5"/>
      <c r="J25" s="5"/>
      <c r="K25" s="5"/>
      <c r="L25" s="58"/>
      <c r="M25" s="58"/>
      <c r="N25" s="58"/>
    </row>
    <row r="26" spans="1:14" s="13" customFormat="1" ht="15.75" x14ac:dyDescent="0.25">
      <c r="A26" s="57"/>
      <c r="B26" s="59"/>
      <c r="C26" s="3" t="s">
        <v>15</v>
      </c>
      <c r="D26" s="4" t="s">
        <v>11</v>
      </c>
      <c r="E26" s="6">
        <v>380</v>
      </c>
      <c r="F26" s="7">
        <v>633</v>
      </c>
      <c r="G26" s="5"/>
      <c r="H26" s="5"/>
      <c r="I26" s="5"/>
      <c r="J26" s="5"/>
      <c r="K26" s="5"/>
      <c r="L26" s="58"/>
      <c r="M26" s="58"/>
      <c r="N26" s="58"/>
    </row>
    <row r="27" spans="1:14" s="13" customFormat="1" ht="15.75" x14ac:dyDescent="0.25">
      <c r="A27" s="57"/>
      <c r="B27" s="59"/>
      <c r="C27" s="3" t="s">
        <v>15</v>
      </c>
      <c r="D27" s="4" t="s">
        <v>12</v>
      </c>
      <c r="E27" s="6">
        <v>150</v>
      </c>
      <c r="F27" s="7">
        <v>273</v>
      </c>
      <c r="G27" s="5"/>
      <c r="H27" s="5"/>
      <c r="I27" s="5"/>
      <c r="J27" s="5"/>
      <c r="K27" s="5"/>
      <c r="L27" s="58"/>
      <c r="M27" s="58"/>
      <c r="N27" s="58"/>
    </row>
    <row r="28" spans="1:14" s="13" customFormat="1" ht="15.75" x14ac:dyDescent="0.25">
      <c r="A28" s="57"/>
      <c r="B28" s="59"/>
      <c r="C28" s="3" t="s">
        <v>15</v>
      </c>
      <c r="D28" s="4" t="s">
        <v>13</v>
      </c>
      <c r="E28" s="6">
        <v>25</v>
      </c>
      <c r="F28" s="7"/>
      <c r="G28" s="5"/>
      <c r="H28" s="5"/>
      <c r="I28" s="5"/>
      <c r="J28" s="5"/>
      <c r="K28" s="5"/>
      <c r="L28" s="58"/>
      <c r="M28" s="58"/>
      <c r="N28" s="58"/>
    </row>
    <row r="29" spans="1:14" s="13" customFormat="1" ht="15.75" x14ac:dyDescent="0.25">
      <c r="A29" s="57"/>
      <c r="B29" s="60"/>
      <c r="C29" s="8"/>
      <c r="D29" s="9" t="s">
        <v>14</v>
      </c>
      <c r="E29" s="10">
        <f>SUM(E20:E28)</f>
        <v>849</v>
      </c>
      <c r="F29" s="10">
        <f>SUM(F20:F28)</f>
        <v>949</v>
      </c>
      <c r="G29" s="11"/>
      <c r="H29" s="11"/>
      <c r="I29" s="12"/>
      <c r="J29" s="12"/>
      <c r="K29" s="12"/>
      <c r="L29" s="58"/>
      <c r="M29" s="58"/>
      <c r="N29" s="58"/>
    </row>
    <row r="30" spans="1:14" s="13" customFormat="1" ht="15.75" x14ac:dyDescent="0.25">
      <c r="A30" s="57"/>
      <c r="B30" s="59" t="s">
        <v>27</v>
      </c>
      <c r="C30" s="3" t="s">
        <v>15</v>
      </c>
      <c r="D30" s="4" t="s">
        <v>19</v>
      </c>
      <c r="E30" s="6">
        <v>225</v>
      </c>
      <c r="F30" s="7"/>
      <c r="G30" s="5"/>
      <c r="H30" s="5"/>
      <c r="I30" s="5"/>
      <c r="J30" s="5"/>
      <c r="K30" s="5"/>
      <c r="L30" s="58"/>
      <c r="M30" s="58"/>
      <c r="N30" s="58"/>
    </row>
    <row r="31" spans="1:14" s="13" customFormat="1" ht="15.75" x14ac:dyDescent="0.25">
      <c r="A31" s="57"/>
      <c r="B31" s="59"/>
      <c r="C31" s="3" t="s">
        <v>15</v>
      </c>
      <c r="D31" s="4" t="s">
        <v>16</v>
      </c>
      <c r="E31" s="6">
        <v>3</v>
      </c>
      <c r="F31" s="7">
        <v>5</v>
      </c>
      <c r="G31" s="5"/>
      <c r="H31" s="5"/>
      <c r="I31" s="5"/>
      <c r="J31" s="5"/>
      <c r="K31" s="5"/>
      <c r="L31" s="58"/>
      <c r="M31" s="58"/>
      <c r="N31" s="58"/>
    </row>
    <row r="32" spans="1:14" s="13" customFormat="1" ht="15.75" x14ac:dyDescent="0.25">
      <c r="A32" s="57"/>
      <c r="B32" s="59"/>
      <c r="C32" s="3" t="s">
        <v>15</v>
      </c>
      <c r="D32" s="4" t="s">
        <v>10</v>
      </c>
      <c r="E32" s="16">
        <v>25</v>
      </c>
      <c r="F32" s="7">
        <v>42</v>
      </c>
      <c r="G32" s="5"/>
      <c r="H32" s="5"/>
      <c r="I32" s="5"/>
      <c r="J32" s="5"/>
      <c r="K32" s="5"/>
      <c r="L32" s="58"/>
      <c r="M32" s="58"/>
      <c r="N32" s="58"/>
    </row>
    <row r="33" spans="1:14" s="13" customFormat="1" ht="15.75" x14ac:dyDescent="0.25">
      <c r="A33" s="57"/>
      <c r="B33" s="59"/>
      <c r="C33" s="3" t="s">
        <v>15</v>
      </c>
      <c r="D33" s="4" t="s">
        <v>11</v>
      </c>
      <c r="E33" s="6">
        <v>800</v>
      </c>
      <c r="F33" s="7">
        <v>1333</v>
      </c>
      <c r="G33" s="5"/>
      <c r="H33" s="5"/>
      <c r="I33" s="5"/>
      <c r="J33" s="5"/>
      <c r="K33" s="5"/>
      <c r="L33" s="58"/>
      <c r="M33" s="58"/>
      <c r="N33" s="58"/>
    </row>
    <row r="34" spans="1:14" s="13" customFormat="1" ht="15.75" x14ac:dyDescent="0.25">
      <c r="A34" s="57"/>
      <c r="B34" s="59"/>
      <c r="C34" s="3" t="s">
        <v>15</v>
      </c>
      <c r="D34" s="4" t="s">
        <v>12</v>
      </c>
      <c r="E34" s="6">
        <v>240</v>
      </c>
      <c r="F34" s="7">
        <v>436</v>
      </c>
      <c r="G34" s="5"/>
      <c r="H34" s="5"/>
      <c r="I34" s="5"/>
      <c r="J34" s="5"/>
      <c r="K34" s="5"/>
      <c r="L34" s="58"/>
      <c r="M34" s="58"/>
      <c r="N34" s="58"/>
    </row>
    <row r="35" spans="1:14" s="13" customFormat="1" ht="15.75" x14ac:dyDescent="0.25">
      <c r="A35" s="57"/>
      <c r="B35" s="59"/>
      <c r="C35" s="3" t="s">
        <v>15</v>
      </c>
      <c r="D35" s="4" t="s">
        <v>13</v>
      </c>
      <c r="E35" s="6">
        <v>50</v>
      </c>
      <c r="F35" s="7"/>
      <c r="G35" s="5"/>
      <c r="H35" s="5"/>
      <c r="I35" s="5"/>
      <c r="J35" s="5"/>
      <c r="K35" s="5"/>
      <c r="L35" s="58"/>
      <c r="M35" s="58"/>
      <c r="N35" s="58"/>
    </row>
    <row r="36" spans="1:14" s="13" customFormat="1" ht="15.75" x14ac:dyDescent="0.25">
      <c r="A36" s="57"/>
      <c r="B36" s="59"/>
      <c r="C36" s="3" t="s">
        <v>24</v>
      </c>
      <c r="D36" s="4" t="s">
        <v>19</v>
      </c>
      <c r="E36" s="6">
        <v>32</v>
      </c>
      <c r="F36" s="7"/>
      <c r="G36" s="5"/>
      <c r="I36" s="5"/>
      <c r="K36" s="5"/>
      <c r="L36" s="58"/>
      <c r="M36" s="58"/>
      <c r="N36" s="58"/>
    </row>
    <row r="37" spans="1:14" s="13" customFormat="1" ht="15.75" x14ac:dyDescent="0.25">
      <c r="A37" s="57"/>
      <c r="B37" s="59"/>
      <c r="C37" s="3" t="s">
        <v>24</v>
      </c>
      <c r="D37" s="4" t="s">
        <v>16</v>
      </c>
      <c r="E37" s="6">
        <v>1</v>
      </c>
      <c r="F37" s="7">
        <v>2</v>
      </c>
      <c r="G37" s="5"/>
      <c r="H37" s="5"/>
      <c r="I37" s="5"/>
      <c r="J37" s="5"/>
      <c r="K37" s="5"/>
      <c r="L37" s="58"/>
      <c r="M37" s="58"/>
      <c r="N37" s="58"/>
    </row>
    <row r="38" spans="1:14" s="13" customFormat="1" ht="15.75" x14ac:dyDescent="0.25">
      <c r="A38" s="57"/>
      <c r="B38" s="59"/>
      <c r="C38" s="3" t="s">
        <v>24</v>
      </c>
      <c r="D38" s="4" t="s">
        <v>10</v>
      </c>
      <c r="E38" s="6">
        <v>1</v>
      </c>
      <c r="F38" s="7">
        <v>2</v>
      </c>
      <c r="G38" s="5"/>
      <c r="H38" s="5"/>
      <c r="I38" s="5"/>
      <c r="J38" s="5"/>
      <c r="K38" s="5"/>
      <c r="L38" s="58"/>
      <c r="M38" s="58"/>
      <c r="N38" s="58"/>
    </row>
    <row r="39" spans="1:14" s="13" customFormat="1" ht="15.75" x14ac:dyDescent="0.25">
      <c r="A39" s="57"/>
      <c r="B39" s="59"/>
      <c r="C39" s="3" t="s">
        <v>24</v>
      </c>
      <c r="D39" s="4" t="s">
        <v>11</v>
      </c>
      <c r="E39" s="6">
        <v>100</v>
      </c>
      <c r="F39" s="7">
        <v>167</v>
      </c>
      <c r="G39" s="5"/>
      <c r="H39" s="5"/>
      <c r="I39" s="5"/>
      <c r="J39" s="5"/>
      <c r="K39" s="5"/>
      <c r="L39" s="58"/>
      <c r="M39" s="58"/>
      <c r="N39" s="58"/>
    </row>
    <row r="40" spans="1:14" s="13" customFormat="1" ht="15.75" x14ac:dyDescent="0.25">
      <c r="A40" s="57"/>
      <c r="B40" s="59"/>
      <c r="C40" s="3" t="s">
        <v>24</v>
      </c>
      <c r="D40" s="4" t="s">
        <v>12</v>
      </c>
      <c r="E40" s="6">
        <v>20</v>
      </c>
      <c r="F40" s="7">
        <v>36</v>
      </c>
      <c r="G40" s="5"/>
      <c r="H40" s="5"/>
      <c r="I40" s="5"/>
      <c r="J40" s="5"/>
      <c r="K40" s="5"/>
      <c r="L40" s="58"/>
      <c r="M40" s="58"/>
      <c r="N40" s="58"/>
    </row>
    <row r="41" spans="1:14" s="13" customFormat="1" ht="15.75" x14ac:dyDescent="0.25">
      <c r="A41" s="57"/>
      <c r="B41" s="59"/>
      <c r="C41" s="3" t="s">
        <v>24</v>
      </c>
      <c r="D41" s="4" t="s">
        <v>13</v>
      </c>
      <c r="E41" s="6">
        <v>11</v>
      </c>
      <c r="F41" s="7"/>
      <c r="G41" s="5"/>
      <c r="H41" s="5"/>
      <c r="I41" s="5"/>
      <c r="J41" s="5"/>
      <c r="K41" s="5"/>
      <c r="L41" s="58"/>
      <c r="M41" s="58"/>
      <c r="N41" s="58"/>
    </row>
    <row r="42" spans="1:14" s="13" customFormat="1" ht="15.75" x14ac:dyDescent="0.25">
      <c r="A42" s="57"/>
      <c r="B42" s="59"/>
      <c r="C42" s="21"/>
      <c r="D42" s="22" t="s">
        <v>14</v>
      </c>
      <c r="E42" s="23">
        <f>SUM(E30:E41)</f>
        <v>1508</v>
      </c>
      <c r="F42" s="23">
        <f>SUM(F30:F41)</f>
        <v>2023</v>
      </c>
      <c r="G42" s="24"/>
      <c r="H42" s="24"/>
      <c r="I42" s="25"/>
      <c r="J42" s="25"/>
      <c r="K42" s="25"/>
      <c r="L42" s="58"/>
      <c r="M42" s="58"/>
      <c r="N42" s="58"/>
    </row>
    <row r="43" spans="1:14" s="13" customFormat="1" ht="15.75" x14ac:dyDescent="0.25">
      <c r="A43" s="57"/>
      <c r="B43" s="31"/>
      <c r="C43" s="32"/>
      <c r="D43" s="33" t="s">
        <v>50</v>
      </c>
      <c r="E43" s="34">
        <f>E42+E29+E19</f>
        <v>3151</v>
      </c>
      <c r="F43" s="34">
        <f>F42+F29+F19</f>
        <v>3659</v>
      </c>
      <c r="G43" s="11"/>
      <c r="H43" s="11"/>
      <c r="I43" s="35"/>
      <c r="J43" s="35"/>
      <c r="K43" s="35"/>
      <c r="L43" s="36"/>
      <c r="M43" s="36"/>
      <c r="N43" s="37"/>
    </row>
  </sheetData>
  <autoFilter ref="B2:K43"/>
  <mergeCells count="7">
    <mergeCell ref="A3:A43"/>
    <mergeCell ref="B3:B19"/>
    <mergeCell ref="L3:L42"/>
    <mergeCell ref="M3:M42"/>
    <mergeCell ref="N3:N42"/>
    <mergeCell ref="B20:B29"/>
    <mergeCell ref="B30:B42"/>
  </mergeCells>
  <conditionalFormatting sqref="B1:B2">
    <cfRule type="duplicateValues" dxfId="7" priority="7"/>
    <cfRule type="duplicateValues" dxfId="6" priority="8"/>
  </conditionalFormatting>
  <conditionalFormatting sqref="B3:B19">
    <cfRule type="duplicateValues" dxfId="5" priority="5"/>
    <cfRule type="duplicateValues" dxfId="4" priority="6"/>
  </conditionalFormatting>
  <conditionalFormatting sqref="B20:B29">
    <cfRule type="duplicateValues" dxfId="3" priority="3"/>
    <cfRule type="duplicateValues" dxfId="2" priority="4"/>
  </conditionalFormatting>
  <conditionalFormatting sqref="B30:B43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R18" sqref="R18"/>
    </sheetView>
  </sheetViews>
  <sheetFormatPr defaultRowHeight="15" x14ac:dyDescent="0.25"/>
  <sheetData>
    <row r="4" spans="4:11" ht="15.75" x14ac:dyDescent="0.25">
      <c r="D4" s="69" t="s">
        <v>32</v>
      </c>
      <c r="E4" s="69"/>
      <c r="F4" s="69"/>
      <c r="G4" s="69"/>
      <c r="H4" s="69"/>
      <c r="I4" s="69"/>
      <c r="J4" s="69"/>
      <c r="K4" s="69"/>
    </row>
    <row r="5" spans="4:11" ht="15.75" x14ac:dyDescent="0.25">
      <c r="D5" s="70" t="s">
        <v>33</v>
      </c>
      <c r="E5" s="70"/>
      <c r="F5" s="70"/>
      <c r="G5" s="70"/>
      <c r="H5" s="70"/>
      <c r="I5" s="70"/>
      <c r="J5" s="70"/>
      <c r="K5" s="70"/>
    </row>
    <row r="6" spans="4:11" ht="15.75" x14ac:dyDescent="0.25">
      <c r="D6" s="71" t="s">
        <v>34</v>
      </c>
      <c r="E6" s="71"/>
      <c r="F6" s="71"/>
      <c r="G6" s="71"/>
      <c r="H6" s="71"/>
      <c r="I6" s="71"/>
      <c r="J6" s="71"/>
      <c r="K6" s="71"/>
    </row>
    <row r="7" spans="4:11" ht="15.75" x14ac:dyDescent="0.25">
      <c r="D7" s="70" t="s">
        <v>51</v>
      </c>
      <c r="E7" s="70"/>
      <c r="F7" s="70"/>
      <c r="G7" s="70"/>
      <c r="H7" s="70"/>
      <c r="I7" s="70"/>
      <c r="J7" s="70"/>
      <c r="K7" s="70"/>
    </row>
    <row r="8" spans="4:11" ht="15.75" x14ac:dyDescent="0.25">
      <c r="D8" s="39"/>
      <c r="E8" s="39"/>
      <c r="F8" s="39"/>
      <c r="G8" s="39"/>
      <c r="H8" s="39"/>
      <c r="I8" s="39"/>
      <c r="J8" s="39"/>
      <c r="K8" s="39"/>
    </row>
    <row r="9" spans="4:11" ht="15.75" x14ac:dyDescent="0.25">
      <c r="D9" s="39"/>
      <c r="E9" s="39"/>
      <c r="F9" s="39"/>
      <c r="G9" s="39"/>
      <c r="H9" s="39"/>
      <c r="I9" s="39"/>
      <c r="J9" s="39"/>
      <c r="K9" s="39"/>
    </row>
    <row r="10" spans="4:11" ht="15.75" x14ac:dyDescent="0.25">
      <c r="D10" s="39"/>
      <c r="E10" s="39"/>
      <c r="F10" s="39"/>
      <c r="G10" s="39"/>
      <c r="H10" s="39"/>
      <c r="I10" s="39"/>
      <c r="J10" s="39"/>
      <c r="K10" s="39"/>
    </row>
    <row r="11" spans="4:11" ht="15.75" x14ac:dyDescent="0.25">
      <c r="D11" s="72" t="s">
        <v>35</v>
      </c>
      <c r="E11" s="74" t="s">
        <v>36</v>
      </c>
      <c r="F11" s="75"/>
      <c r="G11" s="75"/>
      <c r="H11" s="76"/>
      <c r="I11" s="77" t="s">
        <v>37</v>
      </c>
      <c r="J11" s="39"/>
      <c r="K11" s="39"/>
    </row>
    <row r="12" spans="4:11" ht="15.75" x14ac:dyDescent="0.25">
      <c r="D12" s="73"/>
      <c r="E12" s="20" t="s">
        <v>38</v>
      </c>
      <c r="F12" s="20" t="s">
        <v>39</v>
      </c>
      <c r="G12" s="20" t="s">
        <v>40</v>
      </c>
      <c r="H12" s="20" t="s">
        <v>41</v>
      </c>
      <c r="I12" s="73"/>
      <c r="J12" s="39"/>
      <c r="K12" s="39"/>
    </row>
    <row r="13" spans="4:11" ht="15.75" x14ac:dyDescent="0.25">
      <c r="D13" s="40" t="s">
        <v>42</v>
      </c>
      <c r="E13" s="20">
        <v>788</v>
      </c>
      <c r="F13" s="20">
        <v>788</v>
      </c>
      <c r="G13" s="20">
        <v>788</v>
      </c>
      <c r="H13" s="20">
        <v>787</v>
      </c>
      <c r="I13" s="41">
        <v>3151</v>
      </c>
      <c r="J13" s="39"/>
      <c r="K13" s="39"/>
    </row>
    <row r="14" spans="4:11" ht="15.75" x14ac:dyDescent="0.25">
      <c r="D14" s="39"/>
      <c r="E14" s="39"/>
      <c r="F14" s="39"/>
      <c r="G14" s="39"/>
      <c r="H14" s="39"/>
      <c r="I14" s="39"/>
      <c r="J14" s="39"/>
      <c r="K14" s="39"/>
    </row>
    <row r="15" spans="4:11" ht="15.75" x14ac:dyDescent="0.25">
      <c r="D15" s="42"/>
      <c r="E15" s="42"/>
      <c r="F15" s="42"/>
      <c r="G15" s="42"/>
      <c r="H15" s="42"/>
      <c r="I15" s="39"/>
      <c r="J15" s="42"/>
      <c r="K15" s="43"/>
    </row>
    <row r="16" spans="4:11" x14ac:dyDescent="0.25">
      <c r="D16" s="62"/>
      <c r="E16" s="62"/>
      <c r="F16" s="62"/>
      <c r="G16" s="62"/>
      <c r="H16" s="44"/>
      <c r="I16" s="45"/>
      <c r="J16" s="45"/>
      <c r="K16" s="45"/>
    </row>
    <row r="17" spans="4:11" ht="15.75" x14ac:dyDescent="0.25">
      <c r="D17" s="46" t="s">
        <v>43</v>
      </c>
      <c r="E17" s="47"/>
      <c r="F17" s="44"/>
      <c r="G17" s="44"/>
      <c r="H17" s="45" t="s">
        <v>44</v>
      </c>
      <c r="I17" s="44"/>
      <c r="J17" s="48"/>
      <c r="K17" s="48"/>
    </row>
    <row r="18" spans="4:11" ht="15.75" x14ac:dyDescent="0.25">
      <c r="D18" s="63" t="s">
        <v>45</v>
      </c>
      <c r="E18" s="64"/>
      <c r="F18" s="64"/>
      <c r="G18" s="49"/>
      <c r="H18" s="49"/>
      <c r="I18" s="49"/>
      <c r="J18" s="48"/>
      <c r="K18" s="48"/>
    </row>
    <row r="19" spans="4:11" x14ac:dyDescent="0.25">
      <c r="D19" s="50"/>
      <c r="E19" s="51"/>
      <c r="F19" s="52"/>
      <c r="G19" s="52"/>
      <c r="H19" s="53"/>
      <c r="I19" s="65"/>
      <c r="J19" s="65"/>
      <c r="K19" s="65"/>
    </row>
    <row r="20" spans="4:11" x14ac:dyDescent="0.25">
      <c r="D20" s="46"/>
      <c r="E20" s="47"/>
      <c r="F20" s="44"/>
      <c r="G20" s="44"/>
      <c r="H20" s="44"/>
      <c r="I20" s="44"/>
      <c r="J20" s="44"/>
      <c r="K20" s="44"/>
    </row>
    <row r="21" spans="4:11" x14ac:dyDescent="0.25">
      <c r="D21" s="66" t="s">
        <v>46</v>
      </c>
      <c r="E21" s="67"/>
      <c r="F21" s="67"/>
      <c r="G21" s="67"/>
      <c r="H21" s="44"/>
      <c r="I21" s="44"/>
      <c r="J21" s="44"/>
      <c r="K21" s="44"/>
    </row>
    <row r="22" spans="4:11" x14ac:dyDescent="0.25">
      <c r="D22" s="68" t="s">
        <v>47</v>
      </c>
      <c r="E22" s="68"/>
      <c r="F22" s="68"/>
      <c r="G22" s="54"/>
      <c r="H22" s="54"/>
      <c r="I22" s="44"/>
      <c r="J22" s="44"/>
      <c r="K22" s="44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2025-11-12T08:50:32Z</dcterms:modified>
</cp:coreProperties>
</file>