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Прил.1!$B$2:$M$24</definedName>
    <definedName name="_xlnm._FilterDatabase" localSheetId="1" hidden="1">Прил.2!$B$2:$K$24</definedName>
  </definedNames>
  <calcPr calcId="162913"/>
</workbook>
</file>

<file path=xl/calcChain.xml><?xml version="1.0" encoding="utf-8"?>
<calcChain xmlns="http://schemas.openxmlformats.org/spreadsheetml/2006/main">
  <c r="H22" i="13" l="1"/>
  <c r="H17" i="13"/>
  <c r="H16" i="13"/>
  <c r="H12" i="13"/>
  <c r="H11" i="13"/>
  <c r="H9" i="13"/>
  <c r="H4" i="13"/>
  <c r="H3" i="13"/>
  <c r="J21" i="13"/>
  <c r="J20" i="13"/>
  <c r="J19" i="13"/>
  <c r="J18" i="13"/>
  <c r="J15" i="13"/>
  <c r="J14" i="13"/>
  <c r="J13" i="13"/>
  <c r="J8" i="13"/>
  <c r="J7" i="13"/>
  <c r="J6" i="13"/>
  <c r="J5" i="13"/>
  <c r="F24" i="15" l="1"/>
  <c r="F23" i="15"/>
  <c r="E23" i="15"/>
  <c r="E24" i="15" s="1"/>
  <c r="F10" i="15"/>
  <c r="E10" i="15"/>
  <c r="P24" i="13" l="1"/>
  <c r="F23" i="13" l="1"/>
  <c r="E23" i="13"/>
  <c r="K22" i="13"/>
  <c r="M22" i="13" s="1"/>
  <c r="L21" i="13"/>
  <c r="M21" i="13" s="1"/>
  <c r="L20" i="13"/>
  <c r="M20" i="13" s="1"/>
  <c r="L19" i="13"/>
  <c r="M19" i="13" s="1"/>
  <c r="L18" i="13"/>
  <c r="M18" i="13" s="1"/>
  <c r="K17" i="13"/>
  <c r="M17" i="13" s="1"/>
  <c r="K16" i="13"/>
  <c r="M16" i="13" s="1"/>
  <c r="L15" i="13"/>
  <c r="M15" i="13" s="1"/>
  <c r="L14" i="13"/>
  <c r="M14" i="13" s="1"/>
  <c r="L13" i="13"/>
  <c r="M13" i="13" s="1"/>
  <c r="K12" i="13"/>
  <c r="M12" i="13" s="1"/>
  <c r="K11" i="13"/>
  <c r="M11" i="13" s="1"/>
  <c r="F10" i="13"/>
  <c r="E10" i="13"/>
  <c r="K9" i="13"/>
  <c r="M9" i="13" s="1"/>
  <c r="L8" i="13"/>
  <c r="M8" i="13" s="1"/>
  <c r="L7" i="13"/>
  <c r="M7" i="13" s="1"/>
  <c r="L6" i="13"/>
  <c r="M6" i="13" s="1"/>
  <c r="L5" i="13"/>
  <c r="M5" i="13" s="1"/>
  <c r="K4" i="13"/>
  <c r="M4" i="13" s="1"/>
  <c r="K3" i="13"/>
  <c r="M3" i="13" s="1"/>
  <c r="E24" i="13" l="1"/>
  <c r="F24" i="13"/>
  <c r="M23" i="13"/>
  <c r="M10" i="13"/>
  <c r="M24" i="13" l="1"/>
  <c r="N24" i="13" s="1"/>
</calcChain>
</file>

<file path=xl/sharedStrings.xml><?xml version="1.0" encoding="utf-8"?>
<sst xmlns="http://schemas.openxmlformats.org/spreadsheetml/2006/main" count="137" uniqueCount="50">
  <si>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</si>
  <si>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</si>
  <si>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</si>
  <si>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</si>
  <si>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</si>
  <si>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</si>
  <si>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</si>
  <si>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</si>
  <si>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</si>
  <si>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</si>
  <si>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</si>
  <si>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</si>
  <si>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</si>
  <si>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</si>
  <si>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</si>
  <si>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Технологична дървесина от средна</t>
  </si>
  <si>
    <t>Трупи за бичене до 29 см.</t>
  </si>
  <si>
    <t>Трупи за бичене над 30 см.</t>
  </si>
  <si>
    <t>Приложение 1</t>
  </si>
  <si>
    <t>Ясен</t>
  </si>
  <si>
    <t>Бряст</t>
  </si>
  <si>
    <t>Бук</t>
  </si>
  <si>
    <t>1146 и</t>
  </si>
  <si>
    <t>1034 и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</si>
  <si>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</si>
  <si>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</si>
  <si>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</si>
  <si>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</si>
  <si>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</si>
  <si>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</si>
  <si>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</si>
  <si>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</si>
  <si>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</si>
  <si>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</si>
  <si>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</si>
  <si>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</si>
  <si>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</si>
  <si>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</si>
  <si>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</si>
  <si>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</si>
  <si>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</si>
  <si>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</si>
  <si>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</si>
  <si>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</si>
  <si>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</si>
  <si>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3-18-26</t>
  </si>
  <si>
    <t>Всичко за обект 3-18-26</t>
  </si>
  <si>
    <t>за обект №3-18-26,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</si>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</sst>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1" xfId="1" applyFont="1" applyBorder="1" applyAlignment="1">
      <alignment horizontal="right" vertical="top"/>
    </xf>
    <xf numFmtId="0" fontId="2" fillId="0" borderId="6" xfId="1" applyFont="1" applyBorder="1" applyAlignment="1">
      <alignment horizontal="right" vertical="top"/>
    </xf>
    <xf numFmtId="1" fontId="2" fillId="0" borderId="6" xfId="1" applyNumberFormat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6" xfId="1" applyNumberFormat="1" applyFont="1" applyBorder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2" xfId="1" applyFont="1" applyFill="1" applyBorder="1"/>
    <xf numFmtId="0" fontId="2" fillId="2" borderId="6" xfId="1" applyFont="1" applyFill="1" applyBorder="1"/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24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24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topLeftCell="A3" workbookViewId="0">
      <selection activeCell="P24" sqref="P24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20"/>
      <c r="D1" s="13" t="s">
        <v>18</v>
      </c>
    </row>
    <row r="2" spans="1:16" s="13" customFormat="1" ht="126" x14ac:dyDescent="0.25">
      <c r="A2" s="23" t="s">
        <v>24</v>
      </c>
      <c r="B2" s="19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48</v>
      </c>
      <c r="I2" s="2" t="s">
        <v>6</v>
      </c>
      <c r="J2" s="2" t="s">
        <v>49</v>
      </c>
      <c r="K2" s="2" t="s">
        <v>7</v>
      </c>
      <c r="L2" s="2" t="s">
        <v>8</v>
      </c>
      <c r="M2" s="2" t="s">
        <v>9</v>
      </c>
      <c r="N2" s="41" t="s">
        <v>25</v>
      </c>
      <c r="O2" s="41" t="s">
        <v>26</v>
      </c>
      <c r="P2" s="41" t="s">
        <v>27</v>
      </c>
    </row>
    <row r="3" spans="1:16" s="13" customFormat="1" ht="15.75" x14ac:dyDescent="0.25">
      <c r="A3" s="63" t="s">
        <v>45</v>
      </c>
      <c r="B3" s="61" t="s">
        <v>22</v>
      </c>
      <c r="C3" s="29" t="s">
        <v>21</v>
      </c>
      <c r="D3" s="30" t="s">
        <v>17</v>
      </c>
      <c r="E3" s="31">
        <v>47</v>
      </c>
      <c r="F3" s="32"/>
      <c r="G3" s="33">
        <v>119</v>
      </c>
      <c r="H3" s="33">
        <f>G3/1.95583</f>
        <v>60.84373386235</v>
      </c>
      <c r="I3" s="33"/>
      <c r="J3" s="33"/>
      <c r="K3" s="33">
        <f>E3*G3</f>
        <v>5593</v>
      </c>
      <c r="L3" s="33"/>
      <c r="M3" s="33">
        <f>K3</f>
        <v>5593</v>
      </c>
      <c r="N3" s="60"/>
      <c r="O3" s="60"/>
      <c r="P3" s="60"/>
    </row>
    <row r="4" spans="1:16" s="13" customFormat="1" ht="15.75" x14ac:dyDescent="0.25">
      <c r="A4" s="63"/>
      <c r="B4" s="61"/>
      <c r="C4" s="3" t="s">
        <v>21</v>
      </c>
      <c r="D4" s="4" t="s">
        <v>16</v>
      </c>
      <c r="E4" s="6">
        <v>3</v>
      </c>
      <c r="F4" s="7"/>
      <c r="G4" s="5">
        <v>109</v>
      </c>
      <c r="H4" s="33">
        <f>G4/1.95583</f>
        <v>55.730815050387818</v>
      </c>
      <c r="I4" s="5"/>
      <c r="J4" s="5"/>
      <c r="K4" s="5">
        <f>E4*G4</f>
        <v>327</v>
      </c>
      <c r="L4" s="5"/>
      <c r="M4" s="5">
        <f>K4</f>
        <v>327</v>
      </c>
      <c r="N4" s="60"/>
      <c r="O4" s="60"/>
      <c r="P4" s="60"/>
    </row>
    <row r="5" spans="1:16" s="13" customFormat="1" ht="15.75" x14ac:dyDescent="0.25">
      <c r="A5" s="63"/>
      <c r="B5" s="61"/>
      <c r="C5" s="3" t="s">
        <v>21</v>
      </c>
      <c r="D5" s="4" t="s">
        <v>15</v>
      </c>
      <c r="E5" s="17">
        <v>2</v>
      </c>
      <c r="F5" s="7">
        <v>3</v>
      </c>
      <c r="G5" s="5"/>
      <c r="H5" s="5"/>
      <c r="I5" s="5">
        <v>27</v>
      </c>
      <c r="J5" s="5">
        <f>I5/1.95583</f>
        <v>13.804880792297899</v>
      </c>
      <c r="K5" s="5"/>
      <c r="L5" s="5">
        <f>F5*I5</f>
        <v>81</v>
      </c>
      <c r="M5" s="5">
        <f>L5</f>
        <v>81</v>
      </c>
      <c r="N5" s="60"/>
      <c r="O5" s="60"/>
      <c r="P5" s="60"/>
    </row>
    <row r="6" spans="1:16" s="13" customFormat="1" ht="15.75" x14ac:dyDescent="0.25">
      <c r="A6" s="63"/>
      <c r="B6" s="61"/>
      <c r="C6" s="3" t="s">
        <v>21</v>
      </c>
      <c r="D6" s="4" t="s">
        <v>10</v>
      </c>
      <c r="E6" s="6">
        <v>14</v>
      </c>
      <c r="F6" s="7">
        <v>23</v>
      </c>
      <c r="G6" s="5"/>
      <c r="H6" s="5"/>
      <c r="I6" s="5">
        <v>27</v>
      </c>
      <c r="J6" s="5">
        <f>I6/1.95583</f>
        <v>13.804880792297899</v>
      </c>
      <c r="K6" s="5"/>
      <c r="L6" s="5">
        <f>F6*I6</f>
        <v>621</v>
      </c>
      <c r="M6" s="5">
        <f>L6</f>
        <v>621</v>
      </c>
      <c r="N6" s="60"/>
      <c r="O6" s="60"/>
      <c r="P6" s="60"/>
    </row>
    <row r="7" spans="1:16" s="13" customFormat="1" ht="15.75" x14ac:dyDescent="0.25">
      <c r="A7" s="63"/>
      <c r="B7" s="61"/>
      <c r="C7" s="3" t="s">
        <v>21</v>
      </c>
      <c r="D7" s="4" t="s">
        <v>11</v>
      </c>
      <c r="E7" s="6">
        <v>160</v>
      </c>
      <c r="F7" s="7">
        <v>267</v>
      </c>
      <c r="G7" s="5"/>
      <c r="H7" s="5"/>
      <c r="I7" s="5">
        <v>27</v>
      </c>
      <c r="J7" s="5">
        <f t="shared" ref="J7:J8" si="0">I7/1.95583</f>
        <v>13.804880792297899</v>
      </c>
      <c r="K7" s="5"/>
      <c r="L7" s="5">
        <f>F7*I7</f>
        <v>7209</v>
      </c>
      <c r="M7" s="5">
        <f>L7</f>
        <v>7209</v>
      </c>
      <c r="N7" s="60"/>
      <c r="O7" s="60"/>
      <c r="P7" s="60"/>
    </row>
    <row r="8" spans="1:16" s="13" customFormat="1" ht="15.75" x14ac:dyDescent="0.25">
      <c r="A8" s="63"/>
      <c r="B8" s="61"/>
      <c r="C8" s="3" t="s">
        <v>21</v>
      </c>
      <c r="D8" s="4" t="s">
        <v>12</v>
      </c>
      <c r="E8" s="6">
        <v>60</v>
      </c>
      <c r="F8" s="7">
        <v>109</v>
      </c>
      <c r="G8" s="5"/>
      <c r="H8" s="5"/>
      <c r="I8" s="5">
        <v>27</v>
      </c>
      <c r="J8" s="5">
        <f t="shared" si="0"/>
        <v>13.804880792297899</v>
      </c>
      <c r="K8" s="5"/>
      <c r="L8" s="5">
        <f>F8*I8</f>
        <v>2943</v>
      </c>
      <c r="M8" s="5">
        <f>L8</f>
        <v>2943</v>
      </c>
      <c r="N8" s="60"/>
      <c r="O8" s="60"/>
      <c r="P8" s="60"/>
    </row>
    <row r="9" spans="1:16" s="13" customFormat="1" ht="15.75" x14ac:dyDescent="0.25">
      <c r="A9" s="63"/>
      <c r="B9" s="61"/>
      <c r="C9" s="3" t="s">
        <v>21</v>
      </c>
      <c r="D9" s="4" t="s">
        <v>13</v>
      </c>
      <c r="E9" s="6">
        <v>13</v>
      </c>
      <c r="F9" s="7"/>
      <c r="G9" s="5">
        <v>84</v>
      </c>
      <c r="H9" s="33">
        <f>G9/1.95583</f>
        <v>42.948518020482354</v>
      </c>
      <c r="I9" s="5"/>
      <c r="J9" s="5"/>
      <c r="K9" s="5">
        <f>E9*G9</f>
        <v>1092</v>
      </c>
      <c r="L9" s="5"/>
      <c r="M9" s="5">
        <f>K9</f>
        <v>1092</v>
      </c>
      <c r="N9" s="60"/>
      <c r="O9" s="60"/>
      <c r="P9" s="60"/>
    </row>
    <row r="10" spans="1:16" s="13" customFormat="1" ht="15.75" x14ac:dyDescent="0.25">
      <c r="A10" s="63"/>
      <c r="B10" s="62"/>
      <c r="C10" s="8"/>
      <c r="D10" s="9" t="s">
        <v>14</v>
      </c>
      <c r="E10" s="10">
        <f>SUM(E3:E9)</f>
        <v>299</v>
      </c>
      <c r="F10" s="10">
        <f>SUM(F3:F9)</f>
        <v>402</v>
      </c>
      <c r="G10" s="11"/>
      <c r="H10" s="11"/>
      <c r="I10" s="11"/>
      <c r="J10" s="58"/>
      <c r="K10" s="12"/>
      <c r="L10" s="12"/>
      <c r="M10" s="12">
        <f>SUM(M3:M9)</f>
        <v>17866</v>
      </c>
      <c r="N10" s="60"/>
      <c r="O10" s="60"/>
      <c r="P10" s="60"/>
    </row>
    <row r="11" spans="1:16" s="13" customFormat="1" ht="15.75" x14ac:dyDescent="0.25">
      <c r="A11" s="63"/>
      <c r="B11" s="61" t="s">
        <v>23</v>
      </c>
      <c r="C11" s="17" t="s">
        <v>19</v>
      </c>
      <c r="D11" s="4" t="s">
        <v>17</v>
      </c>
      <c r="E11" s="14">
        <v>40</v>
      </c>
      <c r="F11" s="7"/>
      <c r="G11" s="5">
        <v>134</v>
      </c>
      <c r="H11" s="33">
        <f t="shared" ref="H11:H12" si="1">G11/1.95583</f>
        <v>68.513112080293283</v>
      </c>
      <c r="I11" s="5"/>
      <c r="J11" s="5"/>
      <c r="K11" s="5">
        <f>E11*G11</f>
        <v>5360</v>
      </c>
      <c r="L11" s="5"/>
      <c r="M11" s="5">
        <f>K11</f>
        <v>5360</v>
      </c>
      <c r="N11" s="60"/>
      <c r="O11" s="60"/>
      <c r="P11" s="60"/>
    </row>
    <row r="12" spans="1:16" s="13" customFormat="1" ht="15.75" x14ac:dyDescent="0.25">
      <c r="A12" s="63"/>
      <c r="B12" s="61"/>
      <c r="C12" s="17" t="s">
        <v>19</v>
      </c>
      <c r="D12" s="4" t="s">
        <v>16</v>
      </c>
      <c r="E12" s="14">
        <v>63</v>
      </c>
      <c r="F12" s="7"/>
      <c r="G12" s="5">
        <v>89</v>
      </c>
      <c r="H12" s="33">
        <f t="shared" si="1"/>
        <v>45.504977426463448</v>
      </c>
      <c r="I12" s="5"/>
      <c r="J12" s="5"/>
      <c r="K12" s="5">
        <f>E12*G12</f>
        <v>5607</v>
      </c>
      <c r="L12" s="5"/>
      <c r="M12" s="5">
        <f>K12</f>
        <v>5607</v>
      </c>
      <c r="N12" s="60"/>
      <c r="O12" s="60"/>
      <c r="P12" s="60"/>
    </row>
    <row r="13" spans="1:16" s="13" customFormat="1" ht="15.75" x14ac:dyDescent="0.25">
      <c r="A13" s="63"/>
      <c r="B13" s="61"/>
      <c r="C13" s="17" t="s">
        <v>19</v>
      </c>
      <c r="D13" s="4" t="s">
        <v>10</v>
      </c>
      <c r="E13" s="17">
        <v>6</v>
      </c>
      <c r="F13" s="7">
        <v>10</v>
      </c>
      <c r="G13" s="5"/>
      <c r="H13" s="5"/>
      <c r="I13" s="5">
        <v>25</v>
      </c>
      <c r="J13" s="5">
        <f t="shared" ref="J13:J15" si="2">I13/1.95583</f>
        <v>12.782297029905463</v>
      </c>
      <c r="K13" s="5"/>
      <c r="L13" s="5">
        <f>F13*I13</f>
        <v>250</v>
      </c>
      <c r="M13" s="5">
        <f>L13</f>
        <v>250</v>
      </c>
      <c r="N13" s="60"/>
      <c r="O13" s="60"/>
      <c r="P13" s="60"/>
    </row>
    <row r="14" spans="1:16" s="13" customFormat="1" ht="15.75" x14ac:dyDescent="0.25">
      <c r="A14" s="63"/>
      <c r="B14" s="61"/>
      <c r="C14" s="17" t="s">
        <v>19</v>
      </c>
      <c r="D14" s="4" t="s">
        <v>11</v>
      </c>
      <c r="E14" s="17">
        <v>150</v>
      </c>
      <c r="F14" s="7">
        <v>250</v>
      </c>
      <c r="G14" s="5"/>
      <c r="H14" s="5"/>
      <c r="I14" s="5">
        <v>25</v>
      </c>
      <c r="J14" s="5">
        <f t="shared" si="2"/>
        <v>12.782297029905463</v>
      </c>
      <c r="K14" s="5"/>
      <c r="L14" s="5">
        <f>F14*I14</f>
        <v>6250</v>
      </c>
      <c r="M14" s="5">
        <f>L14</f>
        <v>6250</v>
      </c>
      <c r="N14" s="60"/>
      <c r="O14" s="60"/>
      <c r="P14" s="60"/>
    </row>
    <row r="15" spans="1:16" s="13" customFormat="1" ht="15.75" x14ac:dyDescent="0.25">
      <c r="A15" s="63"/>
      <c r="B15" s="61"/>
      <c r="C15" s="17" t="s">
        <v>19</v>
      </c>
      <c r="D15" s="4" t="s">
        <v>12</v>
      </c>
      <c r="E15" s="7">
        <v>17</v>
      </c>
      <c r="F15" s="7">
        <v>31</v>
      </c>
      <c r="G15" s="5"/>
      <c r="H15" s="5"/>
      <c r="I15" s="5">
        <v>25</v>
      </c>
      <c r="J15" s="5">
        <f t="shared" si="2"/>
        <v>12.782297029905463</v>
      </c>
      <c r="K15" s="5"/>
      <c r="L15" s="5">
        <f>F15*I15</f>
        <v>775</v>
      </c>
      <c r="M15" s="5">
        <f>L15</f>
        <v>775</v>
      </c>
      <c r="N15" s="60"/>
      <c r="O15" s="60"/>
      <c r="P15" s="60"/>
    </row>
    <row r="16" spans="1:16" s="13" customFormat="1" ht="15.75" x14ac:dyDescent="0.25">
      <c r="A16" s="63"/>
      <c r="B16" s="61"/>
      <c r="C16" s="17" t="s">
        <v>19</v>
      </c>
      <c r="D16" s="4" t="s">
        <v>13</v>
      </c>
      <c r="E16" s="6">
        <v>40</v>
      </c>
      <c r="F16" s="7"/>
      <c r="G16" s="5">
        <v>74</v>
      </c>
      <c r="H16" s="33">
        <f t="shared" ref="H16:H17" si="3">G16/1.95583</f>
        <v>37.835599208520172</v>
      </c>
      <c r="I16" s="5"/>
      <c r="J16" s="5"/>
      <c r="K16" s="5">
        <f>E16*G16</f>
        <v>2960</v>
      </c>
      <c r="L16" s="5"/>
      <c r="M16" s="5">
        <f>K16</f>
        <v>2960</v>
      </c>
      <c r="N16" s="60"/>
      <c r="O16" s="60"/>
      <c r="P16" s="60"/>
    </row>
    <row r="17" spans="1:16" s="13" customFormat="1" ht="15.75" x14ac:dyDescent="0.25">
      <c r="A17" s="63"/>
      <c r="B17" s="61"/>
      <c r="C17" s="18" t="s">
        <v>20</v>
      </c>
      <c r="D17" s="4" t="s">
        <v>16</v>
      </c>
      <c r="E17" s="6">
        <v>9</v>
      </c>
      <c r="F17" s="7"/>
      <c r="G17" s="22">
        <v>87</v>
      </c>
      <c r="H17" s="33">
        <f t="shared" si="3"/>
        <v>44.482393664071012</v>
      </c>
      <c r="I17" s="5"/>
      <c r="J17" s="5"/>
      <c r="K17" s="5">
        <f>E17*G17</f>
        <v>783</v>
      </c>
      <c r="L17" s="5"/>
      <c r="M17" s="5">
        <f>K17</f>
        <v>783</v>
      </c>
      <c r="N17" s="60"/>
      <c r="O17" s="60"/>
      <c r="P17" s="60"/>
    </row>
    <row r="18" spans="1:16" s="13" customFormat="1" ht="15.75" x14ac:dyDescent="0.25">
      <c r="A18" s="63"/>
      <c r="B18" s="61"/>
      <c r="C18" s="18" t="s">
        <v>20</v>
      </c>
      <c r="D18" s="4" t="s">
        <v>15</v>
      </c>
      <c r="E18" s="6">
        <v>1</v>
      </c>
      <c r="F18" s="7">
        <v>2</v>
      </c>
      <c r="G18" s="5"/>
      <c r="H18" s="5"/>
      <c r="I18" s="5">
        <v>27</v>
      </c>
      <c r="J18" s="5">
        <f t="shared" ref="J18:J21" si="4">I18/1.95583</f>
        <v>13.804880792297899</v>
      </c>
      <c r="K18" s="5"/>
      <c r="L18" s="5">
        <f>F18*I18</f>
        <v>54</v>
      </c>
      <c r="M18" s="5">
        <f>L18</f>
        <v>54</v>
      </c>
      <c r="N18" s="60"/>
      <c r="O18" s="60"/>
      <c r="P18" s="60"/>
    </row>
    <row r="19" spans="1:16" s="13" customFormat="1" ht="15.75" x14ac:dyDescent="0.25">
      <c r="A19" s="63"/>
      <c r="B19" s="61"/>
      <c r="C19" s="18" t="s">
        <v>20</v>
      </c>
      <c r="D19" s="4" t="s">
        <v>10</v>
      </c>
      <c r="E19" s="6">
        <v>1</v>
      </c>
      <c r="F19" s="7">
        <v>2</v>
      </c>
      <c r="G19" s="5"/>
      <c r="H19" s="5"/>
      <c r="I19" s="5">
        <v>27</v>
      </c>
      <c r="J19" s="5">
        <f t="shared" si="4"/>
        <v>13.804880792297899</v>
      </c>
      <c r="K19" s="5"/>
      <c r="L19" s="5">
        <f>F19*I19</f>
        <v>54</v>
      </c>
      <c r="M19" s="5">
        <f>L19</f>
        <v>54</v>
      </c>
      <c r="N19" s="60"/>
      <c r="O19" s="60"/>
      <c r="P19" s="60"/>
    </row>
    <row r="20" spans="1:16" s="13" customFormat="1" ht="15.75" x14ac:dyDescent="0.25">
      <c r="A20" s="63"/>
      <c r="B20" s="61"/>
      <c r="C20" s="18" t="s">
        <v>20</v>
      </c>
      <c r="D20" s="4" t="s">
        <v>11</v>
      </c>
      <c r="E20" s="6">
        <v>15</v>
      </c>
      <c r="F20" s="7">
        <v>25</v>
      </c>
      <c r="G20" s="5"/>
      <c r="H20" s="5"/>
      <c r="I20" s="5">
        <v>27</v>
      </c>
      <c r="J20" s="5">
        <f t="shared" si="4"/>
        <v>13.804880792297899</v>
      </c>
      <c r="K20" s="5"/>
      <c r="L20" s="5">
        <f>F20*I20</f>
        <v>675</v>
      </c>
      <c r="M20" s="5">
        <f>L20</f>
        <v>675</v>
      </c>
      <c r="N20" s="60"/>
      <c r="O20" s="60"/>
      <c r="P20" s="60"/>
    </row>
    <row r="21" spans="1:16" s="13" customFormat="1" ht="15.75" x14ac:dyDescent="0.25">
      <c r="A21" s="63"/>
      <c r="B21" s="61"/>
      <c r="C21" s="18" t="s">
        <v>20</v>
      </c>
      <c r="D21" s="4" t="s">
        <v>12</v>
      </c>
      <c r="E21" s="15">
        <v>8</v>
      </c>
      <c r="F21" s="7">
        <v>15</v>
      </c>
      <c r="G21" s="5"/>
      <c r="H21" s="5"/>
      <c r="I21" s="5">
        <v>27</v>
      </c>
      <c r="J21" s="5">
        <f t="shared" si="4"/>
        <v>13.804880792297899</v>
      </c>
      <c r="K21" s="5"/>
      <c r="L21" s="5">
        <f>F21*I21</f>
        <v>405</v>
      </c>
      <c r="M21" s="5">
        <f>L21</f>
        <v>405</v>
      </c>
      <c r="N21" s="60"/>
      <c r="O21" s="60"/>
      <c r="P21" s="60"/>
    </row>
    <row r="22" spans="1:16" s="13" customFormat="1" ht="15.75" x14ac:dyDescent="0.25">
      <c r="A22" s="63"/>
      <c r="B22" s="61"/>
      <c r="C22" s="18" t="s">
        <v>20</v>
      </c>
      <c r="D22" s="4" t="s">
        <v>13</v>
      </c>
      <c r="E22" s="15">
        <v>3</v>
      </c>
      <c r="F22" s="16"/>
      <c r="G22" s="5">
        <v>74</v>
      </c>
      <c r="H22" s="33">
        <f>G22/1.95583</f>
        <v>37.835599208520172</v>
      </c>
      <c r="K22" s="5">
        <f>E22*G22</f>
        <v>222</v>
      </c>
      <c r="L22" s="21"/>
      <c r="M22" s="5">
        <f>K22</f>
        <v>222</v>
      </c>
      <c r="N22" s="60"/>
      <c r="O22" s="60"/>
      <c r="P22" s="60"/>
    </row>
    <row r="23" spans="1:16" s="13" customFormat="1" ht="15.75" x14ac:dyDescent="0.25">
      <c r="A23" s="63"/>
      <c r="B23" s="61"/>
      <c r="C23" s="24"/>
      <c r="D23" s="25" t="s">
        <v>14</v>
      </c>
      <c r="E23" s="26">
        <f>SUM(E11:E22)</f>
        <v>353</v>
      </c>
      <c r="F23" s="26">
        <f>SUM(F11:F22)</f>
        <v>335</v>
      </c>
      <c r="G23" s="27"/>
      <c r="H23" s="27"/>
      <c r="I23" s="27"/>
      <c r="J23" s="59"/>
      <c r="K23" s="28"/>
      <c r="L23" s="28"/>
      <c r="M23" s="28">
        <f>SUM(M11:M22)</f>
        <v>23395</v>
      </c>
      <c r="N23" s="60"/>
      <c r="O23" s="60"/>
      <c r="P23" s="60"/>
    </row>
    <row r="24" spans="1:16" s="13" customFormat="1" ht="15.75" x14ac:dyDescent="0.25">
      <c r="A24" s="63"/>
      <c r="B24" s="34"/>
      <c r="C24" s="35"/>
      <c r="D24" s="36" t="s">
        <v>46</v>
      </c>
      <c r="E24" s="37">
        <f>E23+E10</f>
        <v>652</v>
      </c>
      <c r="F24" s="37">
        <f>F23+F10</f>
        <v>737</v>
      </c>
      <c r="G24" s="11"/>
      <c r="H24" s="11"/>
      <c r="I24" s="11"/>
      <c r="J24" s="11"/>
      <c r="K24" s="38"/>
      <c r="L24" s="38"/>
      <c r="M24" s="38">
        <f>M23+M10</f>
        <v>41261</v>
      </c>
      <c r="N24" s="39">
        <f>M24/1.95583</f>
        <v>21096.414310037173</v>
      </c>
      <c r="O24" s="39">
        <v>2063</v>
      </c>
      <c r="P24" s="39">
        <f>O24/1.95583</f>
        <v>1054.7951509077989</v>
      </c>
    </row>
  </sheetData>
  <autoFilter ref="B2:M24"/>
  <mergeCells count="6">
    <mergeCell ref="P3:P23"/>
    <mergeCell ref="B3:B10"/>
    <mergeCell ref="B11:B23"/>
    <mergeCell ref="A3:A24"/>
    <mergeCell ref="N3:N23"/>
    <mergeCell ref="O3:O23"/>
  </mergeCells>
  <conditionalFormatting sqref="B1:B2">
    <cfRule type="duplicateValues" dxfId="11" priority="71"/>
    <cfRule type="duplicateValues" dxfId="10" priority="72"/>
  </conditionalFormatting>
  <conditionalFormatting sqref="B3:B10">
    <cfRule type="duplicateValues" dxfId="9" priority="37"/>
    <cfRule type="duplicateValues" dxfId="8" priority="38"/>
  </conditionalFormatting>
  <conditionalFormatting sqref="B11:B24">
    <cfRule type="duplicateValues" dxfId="7" priority="35"/>
    <cfRule type="duplicateValues" dxfId="6" priority="36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opLeftCell="A3" workbookViewId="0">
      <selection activeCell="I28" sqref="I28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20"/>
      <c r="D1" s="13" t="s">
        <v>44</v>
      </c>
    </row>
    <row r="2" spans="1:14" s="13" customFormat="1" ht="126" x14ac:dyDescent="0.25">
      <c r="A2" s="23" t="s">
        <v>24</v>
      </c>
      <c r="B2" s="19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41" t="s">
        <v>25</v>
      </c>
      <c r="M2" s="41" t="s">
        <v>26</v>
      </c>
      <c r="N2" s="41" t="s">
        <v>27</v>
      </c>
    </row>
    <row r="3" spans="1:14" s="13" customFormat="1" ht="15.75" x14ac:dyDescent="0.25">
      <c r="A3" s="63" t="s">
        <v>45</v>
      </c>
      <c r="B3" s="61" t="s">
        <v>22</v>
      </c>
      <c r="C3" s="29" t="s">
        <v>21</v>
      </c>
      <c r="D3" s="30" t="s">
        <v>17</v>
      </c>
      <c r="E3" s="31">
        <v>47</v>
      </c>
      <c r="F3" s="32"/>
      <c r="G3" s="33"/>
      <c r="H3" s="33"/>
      <c r="I3" s="33"/>
      <c r="J3" s="33"/>
      <c r="K3" s="33"/>
      <c r="L3" s="60"/>
      <c r="M3" s="60"/>
      <c r="N3" s="60"/>
    </row>
    <row r="4" spans="1:14" s="13" customFormat="1" ht="15.75" x14ac:dyDescent="0.25">
      <c r="A4" s="63"/>
      <c r="B4" s="61"/>
      <c r="C4" s="3" t="s">
        <v>21</v>
      </c>
      <c r="D4" s="4" t="s">
        <v>16</v>
      </c>
      <c r="E4" s="6">
        <v>3</v>
      </c>
      <c r="F4" s="7"/>
      <c r="G4" s="5"/>
      <c r="H4" s="5"/>
      <c r="I4" s="5"/>
      <c r="J4" s="5"/>
      <c r="K4" s="5"/>
      <c r="L4" s="60"/>
      <c r="M4" s="60"/>
      <c r="N4" s="60"/>
    </row>
    <row r="5" spans="1:14" s="13" customFormat="1" ht="15.75" x14ac:dyDescent="0.25">
      <c r="A5" s="63"/>
      <c r="B5" s="61"/>
      <c r="C5" s="3" t="s">
        <v>21</v>
      </c>
      <c r="D5" s="4" t="s">
        <v>15</v>
      </c>
      <c r="E5" s="17">
        <v>2</v>
      </c>
      <c r="F5" s="7">
        <v>3</v>
      </c>
      <c r="G5" s="5"/>
      <c r="H5" s="5"/>
      <c r="I5" s="5"/>
      <c r="J5" s="5"/>
      <c r="K5" s="5"/>
      <c r="L5" s="60"/>
      <c r="M5" s="60"/>
      <c r="N5" s="60"/>
    </row>
    <row r="6" spans="1:14" s="13" customFormat="1" ht="15.75" x14ac:dyDescent="0.25">
      <c r="A6" s="63"/>
      <c r="B6" s="61"/>
      <c r="C6" s="3" t="s">
        <v>21</v>
      </c>
      <c r="D6" s="4" t="s">
        <v>10</v>
      </c>
      <c r="E6" s="6">
        <v>14</v>
      </c>
      <c r="F6" s="7">
        <v>23</v>
      </c>
      <c r="G6" s="5"/>
      <c r="H6" s="5"/>
      <c r="I6" s="5"/>
      <c r="J6" s="5"/>
      <c r="K6" s="5"/>
      <c r="L6" s="60"/>
      <c r="M6" s="60"/>
      <c r="N6" s="60"/>
    </row>
    <row r="7" spans="1:14" s="13" customFormat="1" ht="15.75" x14ac:dyDescent="0.25">
      <c r="A7" s="63"/>
      <c r="B7" s="61"/>
      <c r="C7" s="3" t="s">
        <v>21</v>
      </c>
      <c r="D7" s="4" t="s">
        <v>11</v>
      </c>
      <c r="E7" s="6">
        <v>160</v>
      </c>
      <c r="F7" s="7">
        <v>267</v>
      </c>
      <c r="G7" s="5"/>
      <c r="H7" s="5"/>
      <c r="I7" s="5"/>
      <c r="J7" s="5"/>
      <c r="K7" s="5"/>
      <c r="L7" s="60"/>
      <c r="M7" s="60"/>
      <c r="N7" s="60"/>
    </row>
    <row r="8" spans="1:14" s="13" customFormat="1" ht="15.75" x14ac:dyDescent="0.25">
      <c r="A8" s="63"/>
      <c r="B8" s="61"/>
      <c r="C8" s="3" t="s">
        <v>21</v>
      </c>
      <c r="D8" s="4" t="s">
        <v>12</v>
      </c>
      <c r="E8" s="6">
        <v>60</v>
      </c>
      <c r="F8" s="7">
        <v>109</v>
      </c>
      <c r="G8" s="5"/>
      <c r="H8" s="5"/>
      <c r="I8" s="5"/>
      <c r="J8" s="5"/>
      <c r="K8" s="5"/>
      <c r="L8" s="60"/>
      <c r="M8" s="60"/>
      <c r="N8" s="60"/>
    </row>
    <row r="9" spans="1:14" s="13" customFormat="1" ht="15.75" x14ac:dyDescent="0.25">
      <c r="A9" s="63"/>
      <c r="B9" s="61"/>
      <c r="C9" s="3" t="s">
        <v>21</v>
      </c>
      <c r="D9" s="4" t="s">
        <v>13</v>
      </c>
      <c r="E9" s="6">
        <v>13</v>
      </c>
      <c r="F9" s="7"/>
      <c r="G9" s="5"/>
      <c r="H9" s="5"/>
      <c r="I9" s="5"/>
      <c r="J9" s="5"/>
      <c r="K9" s="5"/>
      <c r="L9" s="60"/>
      <c r="M9" s="60"/>
      <c r="N9" s="60"/>
    </row>
    <row r="10" spans="1:14" s="13" customFormat="1" ht="15.75" x14ac:dyDescent="0.25">
      <c r="A10" s="63"/>
      <c r="B10" s="62"/>
      <c r="C10" s="8"/>
      <c r="D10" s="9" t="s">
        <v>14</v>
      </c>
      <c r="E10" s="10">
        <f>SUM(E3:E9)</f>
        <v>299</v>
      </c>
      <c r="F10" s="10">
        <f>SUM(F3:F9)</f>
        <v>402</v>
      </c>
      <c r="G10" s="11"/>
      <c r="H10" s="11"/>
      <c r="I10" s="12"/>
      <c r="J10" s="12"/>
      <c r="K10" s="12"/>
      <c r="L10" s="60"/>
      <c r="M10" s="60"/>
      <c r="N10" s="60"/>
    </row>
    <row r="11" spans="1:14" s="13" customFormat="1" ht="15.75" x14ac:dyDescent="0.25">
      <c r="A11" s="63"/>
      <c r="B11" s="61" t="s">
        <v>23</v>
      </c>
      <c r="C11" s="17" t="s">
        <v>19</v>
      </c>
      <c r="D11" s="4" t="s">
        <v>17</v>
      </c>
      <c r="E11" s="14">
        <v>40</v>
      </c>
      <c r="F11" s="7"/>
      <c r="G11" s="5"/>
      <c r="H11" s="5"/>
      <c r="I11" s="5"/>
      <c r="J11" s="5"/>
      <c r="K11" s="5"/>
      <c r="L11" s="60"/>
      <c r="M11" s="60"/>
      <c r="N11" s="60"/>
    </row>
    <row r="12" spans="1:14" s="13" customFormat="1" ht="15.75" x14ac:dyDescent="0.25">
      <c r="A12" s="63"/>
      <c r="B12" s="61"/>
      <c r="C12" s="17" t="s">
        <v>19</v>
      </c>
      <c r="D12" s="4" t="s">
        <v>16</v>
      </c>
      <c r="E12" s="14">
        <v>63</v>
      </c>
      <c r="F12" s="7"/>
      <c r="G12" s="5"/>
      <c r="H12" s="5"/>
      <c r="I12" s="5"/>
      <c r="J12" s="5"/>
      <c r="K12" s="5"/>
      <c r="L12" s="60"/>
      <c r="M12" s="60"/>
      <c r="N12" s="60"/>
    </row>
    <row r="13" spans="1:14" s="13" customFormat="1" ht="15.75" x14ac:dyDescent="0.25">
      <c r="A13" s="63"/>
      <c r="B13" s="61"/>
      <c r="C13" s="17" t="s">
        <v>19</v>
      </c>
      <c r="D13" s="4" t="s">
        <v>10</v>
      </c>
      <c r="E13" s="17">
        <v>6</v>
      </c>
      <c r="F13" s="7">
        <v>10</v>
      </c>
      <c r="G13" s="5"/>
      <c r="H13" s="5"/>
      <c r="I13" s="5"/>
      <c r="J13" s="5"/>
      <c r="K13" s="5"/>
      <c r="L13" s="60"/>
      <c r="M13" s="60"/>
      <c r="N13" s="60"/>
    </row>
    <row r="14" spans="1:14" s="13" customFormat="1" ht="15.75" x14ac:dyDescent="0.25">
      <c r="A14" s="63"/>
      <c r="B14" s="61"/>
      <c r="C14" s="17" t="s">
        <v>19</v>
      </c>
      <c r="D14" s="4" t="s">
        <v>11</v>
      </c>
      <c r="E14" s="17">
        <v>150</v>
      </c>
      <c r="F14" s="7">
        <v>250</v>
      </c>
      <c r="G14" s="5"/>
      <c r="H14" s="5"/>
      <c r="I14" s="5"/>
      <c r="J14" s="5"/>
      <c r="K14" s="5"/>
      <c r="L14" s="60"/>
      <c r="M14" s="60"/>
      <c r="N14" s="60"/>
    </row>
    <row r="15" spans="1:14" s="13" customFormat="1" ht="15.75" x14ac:dyDescent="0.25">
      <c r="A15" s="63"/>
      <c r="B15" s="61"/>
      <c r="C15" s="17" t="s">
        <v>19</v>
      </c>
      <c r="D15" s="4" t="s">
        <v>12</v>
      </c>
      <c r="E15" s="7">
        <v>17</v>
      </c>
      <c r="F15" s="7">
        <v>31</v>
      </c>
      <c r="G15" s="5"/>
      <c r="H15" s="5"/>
      <c r="I15" s="5"/>
      <c r="J15" s="5"/>
      <c r="K15" s="5"/>
      <c r="L15" s="60"/>
      <c r="M15" s="60"/>
      <c r="N15" s="60"/>
    </row>
    <row r="16" spans="1:14" s="13" customFormat="1" ht="15.75" x14ac:dyDescent="0.25">
      <c r="A16" s="63"/>
      <c r="B16" s="61"/>
      <c r="C16" s="17" t="s">
        <v>19</v>
      </c>
      <c r="D16" s="4" t="s">
        <v>13</v>
      </c>
      <c r="E16" s="6">
        <v>40</v>
      </c>
      <c r="F16" s="7"/>
      <c r="G16" s="5"/>
      <c r="H16" s="5"/>
      <c r="I16" s="5"/>
      <c r="J16" s="5"/>
      <c r="K16" s="5"/>
      <c r="L16" s="60"/>
      <c r="M16" s="60"/>
      <c r="N16" s="60"/>
    </row>
    <row r="17" spans="1:14" s="13" customFormat="1" ht="15.75" x14ac:dyDescent="0.25">
      <c r="A17" s="63"/>
      <c r="B17" s="61"/>
      <c r="C17" s="18" t="s">
        <v>20</v>
      </c>
      <c r="D17" s="4" t="s">
        <v>16</v>
      </c>
      <c r="E17" s="6">
        <v>9</v>
      </c>
      <c r="F17" s="7"/>
      <c r="G17" s="22"/>
      <c r="H17" s="5"/>
      <c r="I17" s="5"/>
      <c r="J17" s="5"/>
      <c r="K17" s="5"/>
      <c r="L17" s="60"/>
      <c r="M17" s="60"/>
      <c r="N17" s="60"/>
    </row>
    <row r="18" spans="1:14" s="13" customFormat="1" ht="15.75" x14ac:dyDescent="0.25">
      <c r="A18" s="63"/>
      <c r="B18" s="61"/>
      <c r="C18" s="18" t="s">
        <v>20</v>
      </c>
      <c r="D18" s="4" t="s">
        <v>15</v>
      </c>
      <c r="E18" s="6">
        <v>1</v>
      </c>
      <c r="F18" s="7">
        <v>2</v>
      </c>
      <c r="G18" s="5"/>
      <c r="H18" s="5"/>
      <c r="I18" s="5"/>
      <c r="J18" s="5"/>
      <c r="K18" s="5"/>
      <c r="L18" s="60"/>
      <c r="M18" s="60"/>
      <c r="N18" s="60"/>
    </row>
    <row r="19" spans="1:14" s="13" customFormat="1" ht="15.75" x14ac:dyDescent="0.25">
      <c r="A19" s="63"/>
      <c r="B19" s="61"/>
      <c r="C19" s="18" t="s">
        <v>20</v>
      </c>
      <c r="D19" s="4" t="s">
        <v>10</v>
      </c>
      <c r="E19" s="6">
        <v>1</v>
      </c>
      <c r="F19" s="7">
        <v>2</v>
      </c>
      <c r="G19" s="5"/>
      <c r="H19" s="5"/>
      <c r="I19" s="5"/>
      <c r="J19" s="5"/>
      <c r="K19" s="5"/>
      <c r="L19" s="60"/>
      <c r="M19" s="60"/>
      <c r="N19" s="60"/>
    </row>
    <row r="20" spans="1:14" s="13" customFormat="1" ht="15.75" x14ac:dyDescent="0.25">
      <c r="A20" s="63"/>
      <c r="B20" s="61"/>
      <c r="C20" s="18" t="s">
        <v>20</v>
      </c>
      <c r="D20" s="4" t="s">
        <v>11</v>
      </c>
      <c r="E20" s="6">
        <v>15</v>
      </c>
      <c r="F20" s="7">
        <v>25</v>
      </c>
      <c r="G20" s="5"/>
      <c r="H20" s="5"/>
      <c r="I20" s="5"/>
      <c r="J20" s="5"/>
      <c r="K20" s="5"/>
      <c r="L20" s="60"/>
      <c r="M20" s="60"/>
      <c r="N20" s="60"/>
    </row>
    <row r="21" spans="1:14" s="13" customFormat="1" ht="15.75" x14ac:dyDescent="0.25">
      <c r="A21" s="63"/>
      <c r="B21" s="61"/>
      <c r="C21" s="18" t="s">
        <v>20</v>
      </c>
      <c r="D21" s="4" t="s">
        <v>12</v>
      </c>
      <c r="E21" s="15">
        <v>8</v>
      </c>
      <c r="F21" s="7">
        <v>15</v>
      </c>
      <c r="G21" s="5"/>
      <c r="H21" s="5"/>
      <c r="I21" s="5"/>
      <c r="J21" s="5"/>
      <c r="K21" s="5"/>
      <c r="L21" s="60"/>
      <c r="M21" s="60"/>
      <c r="N21" s="60"/>
    </row>
    <row r="22" spans="1:14" s="13" customFormat="1" ht="15.75" x14ac:dyDescent="0.25">
      <c r="A22" s="63"/>
      <c r="B22" s="61"/>
      <c r="C22" s="18" t="s">
        <v>20</v>
      </c>
      <c r="D22" s="4" t="s">
        <v>13</v>
      </c>
      <c r="E22" s="15">
        <v>3</v>
      </c>
      <c r="F22" s="16"/>
      <c r="G22" s="5"/>
      <c r="I22" s="5"/>
      <c r="J22" s="21"/>
      <c r="K22" s="5"/>
      <c r="L22" s="60"/>
      <c r="M22" s="60"/>
      <c r="N22" s="60"/>
    </row>
    <row r="23" spans="1:14" s="13" customFormat="1" ht="15.75" x14ac:dyDescent="0.25">
      <c r="A23" s="63"/>
      <c r="B23" s="61"/>
      <c r="C23" s="24"/>
      <c r="D23" s="25" t="s">
        <v>14</v>
      </c>
      <c r="E23" s="26">
        <f>SUM(E11:E22)</f>
        <v>353</v>
      </c>
      <c r="F23" s="26">
        <f>SUM(F11:F22)</f>
        <v>335</v>
      </c>
      <c r="G23" s="27"/>
      <c r="H23" s="27"/>
      <c r="I23" s="28"/>
      <c r="J23" s="28"/>
      <c r="K23" s="28"/>
      <c r="L23" s="60"/>
      <c r="M23" s="60"/>
      <c r="N23" s="60"/>
    </row>
    <row r="24" spans="1:14" s="13" customFormat="1" ht="15.75" x14ac:dyDescent="0.25">
      <c r="A24" s="63"/>
      <c r="B24" s="34"/>
      <c r="C24" s="35"/>
      <c r="D24" s="36" t="s">
        <v>46</v>
      </c>
      <c r="E24" s="37">
        <f>E23+E10</f>
        <v>652</v>
      </c>
      <c r="F24" s="37">
        <f>F23+F10</f>
        <v>737</v>
      </c>
      <c r="G24" s="11"/>
      <c r="H24" s="11"/>
      <c r="I24" s="38"/>
      <c r="J24" s="38"/>
      <c r="K24" s="38"/>
      <c r="L24" s="39"/>
      <c r="M24" s="39"/>
      <c r="N24" s="40"/>
    </row>
  </sheetData>
  <autoFilter ref="B2:K24"/>
  <mergeCells count="6">
    <mergeCell ref="A3:A24"/>
    <mergeCell ref="B3:B10"/>
    <mergeCell ref="L3:L23"/>
    <mergeCell ref="M3:M23"/>
    <mergeCell ref="N3:N23"/>
    <mergeCell ref="B11:B23"/>
  </mergeCells>
  <conditionalFormatting sqref="B1:B2">
    <cfRule type="duplicateValues" dxfId="5" priority="5"/>
    <cfRule type="duplicateValues" dxfId="4" priority="6"/>
  </conditionalFormatting>
  <conditionalFormatting sqref="B3:B10">
    <cfRule type="duplicateValues" dxfId="3" priority="3"/>
    <cfRule type="duplicateValues" dxfId="2" priority="4"/>
  </conditionalFormatting>
  <conditionalFormatting sqref="B11:B24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K23"/>
  <sheetViews>
    <sheetView workbookViewId="0">
      <selection activeCell="Q23" sqref="Q23"/>
    </sheetView>
  </sheetViews>
  <sheetFormatPr defaultRowHeight="15" x14ac:dyDescent="0.25"/>
  <sheetData>
    <row r="5" spans="4:11" ht="15.75" x14ac:dyDescent="0.25">
      <c r="D5" s="71" t="s">
        <v>28</v>
      </c>
      <c r="E5" s="71"/>
      <c r="F5" s="71"/>
      <c r="G5" s="71"/>
      <c r="H5" s="71"/>
      <c r="I5" s="71"/>
      <c r="J5" s="71"/>
      <c r="K5" s="71"/>
    </row>
    <row r="6" spans="4:11" ht="15.75" x14ac:dyDescent="0.25">
      <c r="D6" s="72" t="s">
        <v>29</v>
      </c>
      <c r="E6" s="72"/>
      <c r="F6" s="72"/>
      <c r="G6" s="72"/>
      <c r="H6" s="72"/>
      <c r="I6" s="72"/>
      <c r="J6" s="72"/>
      <c r="K6" s="72"/>
    </row>
    <row r="7" spans="4:11" ht="15.75" x14ac:dyDescent="0.25">
      <c r="D7" s="73" t="s">
        <v>30</v>
      </c>
      <c r="E7" s="73"/>
      <c r="F7" s="73"/>
      <c r="G7" s="73"/>
      <c r="H7" s="73"/>
      <c r="I7" s="73"/>
      <c r="J7" s="73"/>
      <c r="K7" s="73"/>
    </row>
    <row r="8" spans="4:11" ht="15.75" x14ac:dyDescent="0.25">
      <c r="D8" s="72" t="s">
        <v>47</v>
      </c>
      <c r="E8" s="72"/>
      <c r="F8" s="72"/>
      <c r="G8" s="72"/>
      <c r="H8" s="72"/>
      <c r="I8" s="72"/>
      <c r="J8" s="72"/>
      <c r="K8" s="72"/>
    </row>
    <row r="9" spans="4:11" ht="15.75" x14ac:dyDescent="0.25">
      <c r="D9" s="42"/>
      <c r="E9" s="42"/>
      <c r="F9" s="42"/>
      <c r="G9" s="42"/>
      <c r="H9" s="42"/>
      <c r="I9" s="42"/>
      <c r="J9" s="42"/>
      <c r="K9" s="42"/>
    </row>
    <row r="10" spans="4:11" ht="15.75" x14ac:dyDescent="0.25">
      <c r="D10" s="42"/>
      <c r="E10" s="42"/>
      <c r="F10" s="42"/>
      <c r="G10" s="42"/>
      <c r="H10" s="42"/>
      <c r="I10" s="42"/>
      <c r="J10" s="42"/>
      <c r="K10" s="42"/>
    </row>
    <row r="11" spans="4:11" ht="15.75" x14ac:dyDescent="0.25">
      <c r="D11" s="42"/>
      <c r="E11" s="42"/>
      <c r="F11" s="42"/>
      <c r="G11" s="42"/>
      <c r="H11" s="42"/>
      <c r="I11" s="42"/>
      <c r="J11" s="42"/>
      <c r="K11" s="42"/>
    </row>
    <row r="12" spans="4:11" ht="15.75" x14ac:dyDescent="0.25">
      <c r="D12" s="74" t="s">
        <v>31</v>
      </c>
      <c r="E12" s="76" t="s">
        <v>32</v>
      </c>
      <c r="F12" s="77"/>
      <c r="G12" s="77"/>
      <c r="H12" s="78"/>
      <c r="I12" s="79" t="s">
        <v>33</v>
      </c>
      <c r="J12" s="42"/>
      <c r="K12" s="42"/>
    </row>
    <row r="13" spans="4:11" ht="15.75" x14ac:dyDescent="0.25">
      <c r="D13" s="75"/>
      <c r="E13" s="23" t="s">
        <v>34</v>
      </c>
      <c r="F13" s="23" t="s">
        <v>35</v>
      </c>
      <c r="G13" s="23" t="s">
        <v>36</v>
      </c>
      <c r="H13" s="23" t="s">
        <v>37</v>
      </c>
      <c r="I13" s="75"/>
      <c r="J13" s="42"/>
      <c r="K13" s="42"/>
    </row>
    <row r="14" spans="4:11" ht="15.75" x14ac:dyDescent="0.25">
      <c r="D14" s="43" t="s">
        <v>38</v>
      </c>
      <c r="E14" s="23">
        <v>163</v>
      </c>
      <c r="F14" s="23">
        <v>163</v>
      </c>
      <c r="G14" s="23">
        <v>163</v>
      </c>
      <c r="H14" s="23">
        <v>163</v>
      </c>
      <c r="I14" s="44">
        <v>652</v>
      </c>
      <c r="J14" s="42"/>
      <c r="K14" s="42"/>
    </row>
    <row r="15" spans="4:11" ht="15.75" x14ac:dyDescent="0.25">
      <c r="D15" s="42"/>
      <c r="E15" s="42"/>
      <c r="F15" s="42"/>
      <c r="G15" s="42"/>
      <c r="H15" s="42"/>
      <c r="I15" s="42"/>
      <c r="J15" s="42"/>
      <c r="K15" s="42"/>
    </row>
    <row r="16" spans="4:11" ht="15.75" x14ac:dyDescent="0.25">
      <c r="D16" s="45"/>
      <c r="E16" s="45"/>
      <c r="F16" s="45"/>
      <c r="G16" s="45"/>
      <c r="H16" s="45"/>
      <c r="I16" s="42"/>
      <c r="J16" s="45"/>
      <c r="K16" s="46"/>
    </row>
    <row r="17" spans="4:11" x14ac:dyDescent="0.25">
      <c r="D17" s="64"/>
      <c r="E17" s="64"/>
      <c r="F17" s="64"/>
      <c r="G17" s="64"/>
      <c r="H17" s="47"/>
      <c r="I17" s="48"/>
      <c r="J17" s="48"/>
      <c r="K17" s="48"/>
    </row>
    <row r="18" spans="4:11" ht="15.75" x14ac:dyDescent="0.25">
      <c r="D18" s="49" t="s">
        <v>39</v>
      </c>
      <c r="E18" s="50"/>
      <c r="F18" s="47"/>
      <c r="G18" s="47"/>
      <c r="H18" s="48" t="s">
        <v>40</v>
      </c>
      <c r="I18" s="47"/>
      <c r="J18" s="51"/>
      <c r="K18" s="51"/>
    </row>
    <row r="19" spans="4:11" ht="15.75" x14ac:dyDescent="0.25">
      <c r="D19" s="65" t="s">
        <v>41</v>
      </c>
      <c r="E19" s="66"/>
      <c r="F19" s="66"/>
      <c r="G19" s="52"/>
      <c r="H19" s="52"/>
      <c r="I19" s="52"/>
      <c r="J19" s="51"/>
      <c r="K19" s="51"/>
    </row>
    <row r="20" spans="4:11" x14ac:dyDescent="0.25">
      <c r="D20" s="53"/>
      <c r="E20" s="54"/>
      <c r="F20" s="55"/>
      <c r="G20" s="55"/>
      <c r="H20" s="56"/>
      <c r="I20" s="67"/>
      <c r="J20" s="67"/>
      <c r="K20" s="67"/>
    </row>
    <row r="21" spans="4:11" x14ac:dyDescent="0.25">
      <c r="D21" s="49"/>
      <c r="E21" s="50"/>
      <c r="F21" s="47"/>
      <c r="G21" s="47"/>
      <c r="H21" s="47"/>
      <c r="I21" s="47"/>
      <c r="J21" s="47"/>
      <c r="K21" s="47"/>
    </row>
    <row r="22" spans="4:11" x14ac:dyDescent="0.25">
      <c r="D22" s="68" t="s">
        <v>42</v>
      </c>
      <c r="E22" s="69"/>
      <c r="F22" s="69"/>
      <c r="G22" s="69"/>
      <c r="H22" s="47"/>
      <c r="I22" s="47"/>
      <c r="J22" s="47"/>
      <c r="K22" s="47"/>
    </row>
    <row r="23" spans="4:11" x14ac:dyDescent="0.25">
      <c r="D23" s="70" t="s">
        <v>43</v>
      </c>
      <c r="E23" s="70"/>
      <c r="F23" s="70"/>
      <c r="G23" s="57"/>
      <c r="H23" s="57"/>
      <c r="I23" s="47"/>
      <c r="J23" s="47"/>
      <c r="K23" s="47"/>
    </row>
  </sheetData>
  <mergeCells count="12">
    <mergeCell ref="D5:K5"/>
    <mergeCell ref="D6:K6"/>
    <mergeCell ref="D7:K7"/>
    <mergeCell ref="D8:K8"/>
    <mergeCell ref="D12:D13"/>
    <mergeCell ref="E12:H12"/>
    <mergeCell ref="I12:I13"/>
    <mergeCell ref="D17:G17"/>
    <mergeCell ref="D19:F19"/>
    <mergeCell ref="I20:K20"/>
    <mergeCell ref="D22:G22"/>
    <mergeCell ref="D23:F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2025-11-12T08:50:56Z</dcterms:modified>
</cp:coreProperties>
</file>