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МТ Корен\"/>
    </mc:Choice>
  </mc:AlternateContent>
  <bookViews>
    <workbookView xWindow="0" yWindow="0" windowWidth="24000" windowHeight="9630"/>
  </bookViews>
  <sheets>
    <sheet name="Прил1" sheetId="13" r:id="rId1"/>
    <sheet name="Прил.2" sheetId="15" r:id="rId2"/>
    <sheet name="Прил.3" sheetId="14" r:id="rId3"/>
  </sheets>
  <definedNames>
    <definedName name="_xlnm._FilterDatabase" localSheetId="1" hidden="1">Прил.2!$B$2:$K$56</definedName>
    <definedName name="_xlnm._FilterDatabase" localSheetId="0" hidden="1">Прил1!$B$2:$M$56</definedName>
  </definedNames>
  <calcPr calcId="162913"/>
</workbook>
</file>

<file path=xl/calcChain.xml><?xml version="1.0" encoding="utf-8"?>
<calcChain xmlns="http://schemas.openxmlformats.org/spreadsheetml/2006/main">
  <c r="H54" i="13" l="1"/>
  <c r="H50" i="13"/>
  <c r="H45" i="13"/>
  <c r="H44" i="13"/>
  <c r="H40" i="13"/>
  <c r="H38" i="13"/>
  <c r="H34" i="13"/>
  <c r="H33" i="13"/>
  <c r="H29" i="13"/>
  <c r="H23" i="13"/>
  <c r="H22" i="13"/>
  <c r="H17" i="13"/>
  <c r="H16" i="13"/>
  <c r="H15" i="13"/>
  <c r="H11" i="13"/>
  <c r="H10" i="13"/>
  <c r="H9" i="13"/>
  <c r="H4" i="13"/>
  <c r="H3" i="13"/>
  <c r="J53" i="13"/>
  <c r="J52" i="13"/>
  <c r="J51" i="13"/>
  <c r="J48" i="13"/>
  <c r="J47" i="13"/>
  <c r="J46" i="13"/>
  <c r="J43" i="13"/>
  <c r="J42" i="13"/>
  <c r="J41" i="13"/>
  <c r="J37" i="13"/>
  <c r="J36" i="13"/>
  <c r="J35" i="13"/>
  <c r="J32" i="13"/>
  <c r="J31" i="13"/>
  <c r="J30" i="13"/>
  <c r="J27" i="13"/>
  <c r="J26" i="13"/>
  <c r="J25" i="13"/>
  <c r="J24" i="13"/>
  <c r="J21" i="13"/>
  <c r="J20" i="13"/>
  <c r="J19" i="13"/>
  <c r="J18" i="13"/>
  <c r="J14" i="13"/>
  <c r="J13" i="13"/>
  <c r="J12" i="13"/>
  <c r="J8" i="13"/>
  <c r="J7" i="13"/>
  <c r="J6" i="13"/>
  <c r="J5" i="13"/>
  <c r="F55" i="15" l="1"/>
  <c r="E55" i="15"/>
  <c r="E56" i="15" s="1"/>
  <c r="F49" i="15"/>
  <c r="F56" i="15" s="1"/>
  <c r="E49" i="15"/>
  <c r="F39" i="15"/>
  <c r="E39" i="15"/>
  <c r="F28" i="15"/>
  <c r="E28" i="15"/>
  <c r="P56" i="13" l="1"/>
  <c r="F55" i="13" l="1"/>
  <c r="E55" i="13"/>
  <c r="K54" i="13"/>
  <c r="M54" i="13" s="1"/>
  <c r="L53" i="13"/>
  <c r="M53" i="13" s="1"/>
  <c r="L52" i="13"/>
  <c r="M52" i="13" s="1"/>
  <c r="L51" i="13"/>
  <c r="M51" i="13" s="1"/>
  <c r="K50" i="13"/>
  <c r="M50" i="13" s="1"/>
  <c r="F49" i="13"/>
  <c r="E49" i="13"/>
  <c r="L48" i="13"/>
  <c r="M48" i="13" s="1"/>
  <c r="L47" i="13"/>
  <c r="M47" i="13" s="1"/>
  <c r="L46" i="13"/>
  <c r="M46" i="13" s="1"/>
  <c r="K45" i="13"/>
  <c r="M45" i="13" s="1"/>
  <c r="K44" i="13"/>
  <c r="M44" i="13" s="1"/>
  <c r="L43" i="13"/>
  <c r="M43" i="13" s="1"/>
  <c r="L42" i="13"/>
  <c r="M42" i="13" s="1"/>
  <c r="L41" i="13"/>
  <c r="M41" i="13" s="1"/>
  <c r="K40" i="13"/>
  <c r="M40" i="13" s="1"/>
  <c r="F39" i="13"/>
  <c r="E39" i="13"/>
  <c r="K38" i="13"/>
  <c r="M38" i="13" s="1"/>
  <c r="L37" i="13"/>
  <c r="M37" i="13" s="1"/>
  <c r="L36" i="13"/>
  <c r="M36" i="13" s="1"/>
  <c r="L35" i="13"/>
  <c r="M35" i="13" s="1"/>
  <c r="K34" i="13"/>
  <c r="M34" i="13" s="1"/>
  <c r="K33" i="13"/>
  <c r="M33" i="13" s="1"/>
  <c r="L32" i="13"/>
  <c r="M32" i="13" s="1"/>
  <c r="L31" i="13"/>
  <c r="M31" i="13" s="1"/>
  <c r="L30" i="13"/>
  <c r="M30" i="13" s="1"/>
  <c r="K29" i="13"/>
  <c r="M29" i="13" s="1"/>
  <c r="F28" i="13"/>
  <c r="E28" i="13"/>
  <c r="L27" i="13"/>
  <c r="M27" i="13" s="1"/>
  <c r="L26" i="13"/>
  <c r="M26" i="13" s="1"/>
  <c r="L25" i="13"/>
  <c r="M25" i="13" s="1"/>
  <c r="L24" i="13"/>
  <c r="M24" i="13" s="1"/>
  <c r="K23" i="13"/>
  <c r="M23" i="13" s="1"/>
  <c r="K22" i="13"/>
  <c r="M22" i="13" s="1"/>
  <c r="L21" i="13"/>
  <c r="M21" i="13" s="1"/>
  <c r="L20" i="13"/>
  <c r="M20" i="13" s="1"/>
  <c r="L19" i="13"/>
  <c r="M19" i="13" s="1"/>
  <c r="L18" i="13"/>
  <c r="M18" i="13" s="1"/>
  <c r="K17" i="13"/>
  <c r="M17" i="13" s="1"/>
  <c r="K16" i="13"/>
  <c r="M16" i="13" s="1"/>
  <c r="K15" i="13"/>
  <c r="M15" i="13" s="1"/>
  <c r="L14" i="13"/>
  <c r="M14" i="13" s="1"/>
  <c r="L13" i="13"/>
  <c r="M13" i="13" s="1"/>
  <c r="L12" i="13"/>
  <c r="M12" i="13" s="1"/>
  <c r="K11" i="13"/>
  <c r="M11" i="13" s="1"/>
  <c r="K10" i="13"/>
  <c r="M10" i="13" s="1"/>
  <c r="K9" i="13"/>
  <c r="M9" i="13" s="1"/>
  <c r="L8" i="13"/>
  <c r="M8" i="13" s="1"/>
  <c r="L7" i="13"/>
  <c r="M7" i="13" s="1"/>
  <c r="L6" i="13"/>
  <c r="M6" i="13" s="1"/>
  <c r="L5" i="13"/>
  <c r="M5" i="13" s="1"/>
  <c r="K4" i="13"/>
  <c r="M4" i="13" s="1"/>
  <c r="K3" i="13"/>
  <c r="M3" i="13" s="1"/>
  <c r="E56" i="13" l="1"/>
  <c r="F56" i="13"/>
  <c r="M49" i="13"/>
  <c r="M55" i="13"/>
  <c r="M39" i="13"/>
  <c r="M28" i="13"/>
  <c r="M56" i="13" l="1"/>
  <c r="N56" i="13" s="1"/>
</calcChain>
</file>

<file path=xl/sharedStrings.xml><?xml version="1.0" encoding="utf-8"?>
<sst xmlns="http://schemas.openxmlformats.org/spreadsheetml/2006/main" count="265" uniqueCount="53">
  <si>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</si>
  <si>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</si>
  <si>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</si>
  <si>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</si>
  <si>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</si>
  <si>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</si>
  <si>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</si>
  <si>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</si>
  <si>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</si>
  <si>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</si>
  <si>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</si>
  <si>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</si>
  <si>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</si>
  <si>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</si>
  <si>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</si>
  <si>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Дъб</t>
  </si>
  <si>
    <t>Технологична дървесина от средна</t>
  </si>
  <si>
    <t>Цер</t>
  </si>
  <si>
    <t>Трупи за бичене до 29 см.</t>
  </si>
  <si>
    <t>Трупи за бичене над 30 см.</t>
  </si>
  <si>
    <t>Приложение 1</t>
  </si>
  <si>
    <t>Габър</t>
  </si>
  <si>
    <t>Бук</t>
  </si>
  <si>
    <t>1146 ж</t>
  </si>
  <si>
    <t>1146 к</t>
  </si>
  <si>
    <t>1146 а</t>
  </si>
  <si>
    <t>1146 л</t>
  </si>
  <si>
    <t>Обект №</t>
  </si>
  <si>
    <t>Обща цена EUR без ДДС</t>
  </si>
  <si>
    <t>Гаранция за участие лв.</t>
  </si>
  <si>
    <t>Гаранция за участие EUR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</si>
  <si>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</si>
  <si>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</si>
  <si>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</si>
  <si>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</si>
  <si>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</si>
  <si>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</si>
  <si>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</si>
  <si>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</si>
  <si>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</si>
  <si>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</si>
  <si>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</si>
  <si>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</si>
  <si>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</si>
  <si>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</si>
  <si>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</si>
  <si>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</si>
  <si>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</si>
  <si>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3-16-26</t>
  </si>
  <si>
    <t>Всичко за обект 3-16-26</t>
  </si>
  <si>
    <t>за обект №3-16-26,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</si>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</sst>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0" borderId="3" xfId="1" applyFont="1" applyBorder="1"/>
    <xf numFmtId="0" fontId="2" fillId="0" borderId="1" xfId="1" applyFont="1" applyBorder="1" applyAlignment="1">
      <alignment horizontal="right" vertical="top"/>
    </xf>
    <xf numFmtId="0" fontId="2" fillId="0" borderId="1" xfId="0" applyFont="1" applyBorder="1"/>
    <xf numFmtId="0" fontId="2" fillId="0" borderId="2" xfId="0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right" vertical="top"/>
    </xf>
    <xf numFmtId="0" fontId="2" fillId="3" borderId="0" xfId="0" applyFont="1" applyFill="1"/>
    <xf numFmtId="0" fontId="2" fillId="0" borderId="0" xfId="1" applyFont="1" applyBorder="1" applyAlignment="1">
      <alignment horizontal="right" vertical="top"/>
    </xf>
    <xf numFmtId="2" fontId="2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2" borderId="9" xfId="1" applyFont="1" applyFill="1" applyBorder="1" applyAlignment="1">
      <alignment horizontal="left" vertical="top"/>
    </xf>
    <xf numFmtId="0" fontId="3" fillId="2" borderId="6" xfId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2" fillId="2" borderId="7" xfId="1" applyFont="1" applyFill="1" applyBorder="1"/>
    <xf numFmtId="2" fontId="3" fillId="2" borderId="6" xfId="1" applyNumberFormat="1" applyFont="1" applyFill="1" applyBorder="1" applyAlignment="1">
      <alignment horizontal="right"/>
    </xf>
    <xf numFmtId="0" fontId="2" fillId="0" borderId="5" xfId="1" applyFont="1" applyBorder="1"/>
    <xf numFmtId="0" fontId="2" fillId="0" borderId="8" xfId="1" applyFont="1" applyBorder="1" applyAlignment="1">
      <alignment vertical="center"/>
    </xf>
    <xf numFmtId="0" fontId="2" fillId="0" borderId="5" xfId="1" applyFont="1" applyBorder="1" applyAlignment="1">
      <alignment horizontal="right" vertical="top"/>
    </xf>
    <xf numFmtId="1" fontId="2" fillId="0" borderId="5" xfId="1" applyNumberFormat="1" applyFont="1" applyBorder="1" applyAlignment="1">
      <alignment horizontal="right" vertical="top"/>
    </xf>
    <xf numFmtId="2" fontId="2" fillId="0" borderId="8" xfId="1" applyNumberFormat="1" applyFont="1" applyBorder="1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2" fillId="2" borderId="2" xfId="1" applyFont="1" applyFill="1" applyBorder="1"/>
    <xf numFmtId="0" fontId="2" fillId="2" borderId="6" xfId="1" applyFont="1" applyFill="1" applyBorder="1"/>
  </cellXfs>
  <cellStyles count="3">
    <cellStyle name="Запетая 2" xfId="2"/>
    <cellStyle name="Нормален" xfId="0" builtinId="0"/>
    <cellStyle name="Нормален 2" xfId="1"/>
  </cellStyles>
  <dxfs count="20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8895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9695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16893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7493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989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0492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4094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4428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54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54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54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52</xdr:row>
      <xdr:rowOff>66675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66299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54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54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54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56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849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56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0882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56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56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56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7268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56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328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56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56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54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6867525" y="12201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54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6867525" y="12201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54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867525" y="12201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52</xdr:row>
      <xdr:rowOff>66675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867525" y="11868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54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67525" y="12201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54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867525" y="12201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54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867525" y="12201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2601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2601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2601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2601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2601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2601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2601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2601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6"/>
  <sheetViews>
    <sheetView tabSelected="1" workbookViewId="0">
      <selection activeCell="R13" sqref="R13"/>
    </sheetView>
  </sheetViews>
  <sheetFormatPr defaultRowHeight="15" x14ac:dyDescent="0.25"/>
  <cols>
    <col min="2" max="2" width="11.28515625" customWidth="1"/>
    <col min="4" max="4" width="36.85546875" customWidth="1"/>
    <col min="11" max="11" width="11.5703125" customWidth="1"/>
    <col min="12" max="12" width="11.140625" customWidth="1"/>
    <col min="13" max="13" width="12.5703125" customWidth="1"/>
    <col min="14" max="14" width="10.7109375" bestFit="1" customWidth="1"/>
    <col min="15" max="15" width="12.140625" customWidth="1"/>
    <col min="16" max="16" width="10.5703125" customWidth="1"/>
  </cols>
  <sheetData>
    <row r="1" spans="1:16" s="13" customFormat="1" ht="15.75" x14ac:dyDescent="0.25">
      <c r="B1" s="20"/>
      <c r="D1" s="13" t="s">
        <v>20</v>
      </c>
    </row>
    <row r="2" spans="1:16" s="13" customFormat="1" ht="126" x14ac:dyDescent="0.25">
      <c r="A2" s="23" t="s">
        <v>27</v>
      </c>
      <c r="B2" s="18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51</v>
      </c>
      <c r="I2" s="2" t="s">
        <v>6</v>
      </c>
      <c r="J2" s="2" t="s">
        <v>52</v>
      </c>
      <c r="K2" s="2" t="s">
        <v>7</v>
      </c>
      <c r="L2" s="2" t="s">
        <v>8</v>
      </c>
      <c r="M2" s="2" t="s">
        <v>9</v>
      </c>
      <c r="N2" s="41" t="s">
        <v>28</v>
      </c>
      <c r="O2" s="41" t="s">
        <v>29</v>
      </c>
      <c r="P2" s="41" t="s">
        <v>30</v>
      </c>
    </row>
    <row r="3" spans="1:16" s="13" customFormat="1" ht="15.75" x14ac:dyDescent="0.25">
      <c r="A3" s="58" t="s">
        <v>48</v>
      </c>
      <c r="B3" s="60" t="s">
        <v>25</v>
      </c>
      <c r="C3" s="29" t="s">
        <v>15</v>
      </c>
      <c r="D3" s="30" t="s">
        <v>19</v>
      </c>
      <c r="E3" s="31">
        <v>35</v>
      </c>
      <c r="F3" s="32"/>
      <c r="G3" s="33">
        <v>164</v>
      </c>
      <c r="H3" s="33">
        <f>G3/1.95583</f>
        <v>83.851868516179835</v>
      </c>
      <c r="I3" s="33"/>
      <c r="J3" s="33"/>
      <c r="K3" s="33">
        <f>E3*G3</f>
        <v>5740</v>
      </c>
      <c r="L3" s="33"/>
      <c r="M3" s="33">
        <f>K3</f>
        <v>5740</v>
      </c>
      <c r="N3" s="59"/>
      <c r="O3" s="59"/>
      <c r="P3" s="59"/>
    </row>
    <row r="4" spans="1:16" s="13" customFormat="1" ht="15.75" x14ac:dyDescent="0.25">
      <c r="A4" s="58"/>
      <c r="B4" s="60"/>
      <c r="C4" s="3" t="s">
        <v>15</v>
      </c>
      <c r="D4" s="4" t="s">
        <v>18</v>
      </c>
      <c r="E4" s="19">
        <v>3</v>
      </c>
      <c r="F4" s="7"/>
      <c r="G4" s="5">
        <v>144</v>
      </c>
      <c r="H4" s="33">
        <f>G4/1.95583</f>
        <v>73.626030892255457</v>
      </c>
      <c r="I4" s="5"/>
      <c r="J4" s="5"/>
      <c r="K4" s="5">
        <f>E4*G4</f>
        <v>432</v>
      </c>
      <c r="L4" s="5"/>
      <c r="M4" s="5">
        <f>K4</f>
        <v>432</v>
      </c>
      <c r="N4" s="59"/>
      <c r="O4" s="59"/>
      <c r="P4" s="59"/>
    </row>
    <row r="5" spans="1:16" s="13" customFormat="1" ht="15.75" x14ac:dyDescent="0.25">
      <c r="A5" s="58"/>
      <c r="B5" s="60"/>
      <c r="C5" s="3" t="s">
        <v>15</v>
      </c>
      <c r="D5" s="4" t="s">
        <v>16</v>
      </c>
      <c r="E5" s="19">
        <v>2</v>
      </c>
      <c r="F5" s="7">
        <v>3</v>
      </c>
      <c r="G5" s="5"/>
      <c r="H5" s="5"/>
      <c r="I5" s="5">
        <v>27</v>
      </c>
      <c r="J5" s="5">
        <f>I5/1.95583</f>
        <v>13.804880792297899</v>
      </c>
      <c r="K5" s="5"/>
      <c r="L5" s="5">
        <f>F5*I5</f>
        <v>81</v>
      </c>
      <c r="M5" s="5">
        <f>L5</f>
        <v>81</v>
      </c>
      <c r="N5" s="59"/>
      <c r="O5" s="59"/>
      <c r="P5" s="59"/>
    </row>
    <row r="6" spans="1:16" s="13" customFormat="1" ht="15.75" x14ac:dyDescent="0.25">
      <c r="A6" s="58"/>
      <c r="B6" s="60"/>
      <c r="C6" s="3" t="s">
        <v>15</v>
      </c>
      <c r="D6" s="4" t="s">
        <v>10</v>
      </c>
      <c r="E6" s="21">
        <v>2</v>
      </c>
      <c r="F6" s="7">
        <v>3</v>
      </c>
      <c r="G6" s="5"/>
      <c r="H6" s="5"/>
      <c r="I6" s="5">
        <v>27</v>
      </c>
      <c r="J6" s="5">
        <f>I6/1.95583</f>
        <v>13.804880792297899</v>
      </c>
      <c r="K6" s="5"/>
      <c r="L6" s="5">
        <f>F6*I6</f>
        <v>81</v>
      </c>
      <c r="M6" s="5">
        <f>L6</f>
        <v>81</v>
      </c>
      <c r="N6" s="59"/>
      <c r="O6" s="59"/>
      <c r="P6" s="59"/>
    </row>
    <row r="7" spans="1:16" s="13" customFormat="1" ht="15.75" x14ac:dyDescent="0.25">
      <c r="A7" s="58"/>
      <c r="B7" s="60"/>
      <c r="C7" s="3" t="s">
        <v>15</v>
      </c>
      <c r="D7" s="4" t="s">
        <v>11</v>
      </c>
      <c r="E7" s="13">
        <v>60</v>
      </c>
      <c r="F7" s="7">
        <v>100</v>
      </c>
      <c r="G7" s="5"/>
      <c r="H7" s="5"/>
      <c r="I7" s="5">
        <v>27</v>
      </c>
      <c r="J7" s="5">
        <f t="shared" ref="J7:J8" si="0">I7/1.95583</f>
        <v>13.804880792297899</v>
      </c>
      <c r="K7" s="5"/>
      <c r="L7" s="5">
        <f>F7*I7</f>
        <v>2700</v>
      </c>
      <c r="M7" s="5">
        <f>L7</f>
        <v>2700</v>
      </c>
      <c r="N7" s="59"/>
      <c r="O7" s="59"/>
      <c r="P7" s="59"/>
    </row>
    <row r="8" spans="1:16" s="13" customFormat="1" ht="15.75" x14ac:dyDescent="0.25">
      <c r="A8" s="58"/>
      <c r="B8" s="60"/>
      <c r="C8" s="3" t="s">
        <v>15</v>
      </c>
      <c r="D8" s="4" t="s">
        <v>12</v>
      </c>
      <c r="E8" s="6">
        <v>15</v>
      </c>
      <c r="F8" s="7">
        <v>27</v>
      </c>
      <c r="G8" s="5"/>
      <c r="H8" s="5"/>
      <c r="I8" s="5">
        <v>27</v>
      </c>
      <c r="J8" s="5">
        <f t="shared" si="0"/>
        <v>13.804880792297899</v>
      </c>
      <c r="K8" s="5"/>
      <c r="L8" s="5">
        <f>F8*I8</f>
        <v>729</v>
      </c>
      <c r="M8" s="5">
        <f>L8</f>
        <v>729</v>
      </c>
      <c r="N8" s="59"/>
      <c r="O8" s="59"/>
      <c r="P8" s="59"/>
    </row>
    <row r="9" spans="1:16" s="13" customFormat="1" ht="15.75" x14ac:dyDescent="0.25">
      <c r="A9" s="58"/>
      <c r="B9" s="60"/>
      <c r="C9" s="3" t="s">
        <v>15</v>
      </c>
      <c r="D9" s="4" t="s">
        <v>13</v>
      </c>
      <c r="E9" s="6">
        <v>5</v>
      </c>
      <c r="F9" s="7"/>
      <c r="G9" s="5">
        <v>89</v>
      </c>
      <c r="H9" s="33">
        <f t="shared" ref="H9:H11" si="1">G9/1.95583</f>
        <v>45.504977426463448</v>
      </c>
      <c r="I9" s="5"/>
      <c r="J9" s="5"/>
      <c r="K9" s="5">
        <f>E9*G9</f>
        <v>445</v>
      </c>
      <c r="L9" s="5"/>
      <c r="M9" s="5">
        <f>K9</f>
        <v>445</v>
      </c>
      <c r="N9" s="59"/>
      <c r="O9" s="59"/>
      <c r="P9" s="59"/>
    </row>
    <row r="10" spans="1:16" s="13" customFormat="1" ht="15.75" x14ac:dyDescent="0.25">
      <c r="A10" s="58"/>
      <c r="B10" s="60"/>
      <c r="C10" s="3" t="s">
        <v>17</v>
      </c>
      <c r="D10" s="4" t="s">
        <v>19</v>
      </c>
      <c r="E10" s="6">
        <v>20</v>
      </c>
      <c r="F10" s="7"/>
      <c r="G10" s="22">
        <v>87</v>
      </c>
      <c r="H10" s="33">
        <f t="shared" si="1"/>
        <v>44.482393664071012</v>
      </c>
      <c r="I10" s="5"/>
      <c r="J10" s="5"/>
      <c r="K10" s="5">
        <f>E10*G10</f>
        <v>1740</v>
      </c>
      <c r="L10" s="5"/>
      <c r="M10" s="5">
        <f>K10</f>
        <v>1740</v>
      </c>
      <c r="N10" s="59"/>
      <c r="O10" s="59"/>
      <c r="P10" s="59"/>
    </row>
    <row r="11" spans="1:16" s="13" customFormat="1" ht="15.75" x14ac:dyDescent="0.25">
      <c r="A11" s="58"/>
      <c r="B11" s="60"/>
      <c r="C11" s="3" t="s">
        <v>17</v>
      </c>
      <c r="D11" s="4" t="s">
        <v>18</v>
      </c>
      <c r="E11" s="6">
        <v>1</v>
      </c>
      <c r="F11" s="7"/>
      <c r="G11" s="22">
        <v>87</v>
      </c>
      <c r="H11" s="33">
        <f t="shared" si="1"/>
        <v>44.482393664071012</v>
      </c>
      <c r="I11" s="5"/>
      <c r="J11" s="5"/>
      <c r="K11" s="5">
        <f>E11*G11</f>
        <v>87</v>
      </c>
      <c r="L11" s="5"/>
      <c r="M11" s="5">
        <f>K11</f>
        <v>87</v>
      </c>
      <c r="N11" s="59"/>
      <c r="O11" s="59"/>
      <c r="P11" s="59"/>
    </row>
    <row r="12" spans="1:16" s="13" customFormat="1" ht="15.75" x14ac:dyDescent="0.25">
      <c r="A12" s="58"/>
      <c r="B12" s="60"/>
      <c r="C12" s="3" t="s">
        <v>17</v>
      </c>
      <c r="D12" s="4" t="s">
        <v>10</v>
      </c>
      <c r="E12" s="6">
        <v>2</v>
      </c>
      <c r="F12" s="7">
        <v>3</v>
      </c>
      <c r="G12" s="5"/>
      <c r="H12" s="5"/>
      <c r="I12" s="5">
        <v>27</v>
      </c>
      <c r="J12" s="5">
        <f t="shared" ref="J12:J14" si="2">I12/1.95583</f>
        <v>13.804880792297899</v>
      </c>
      <c r="K12" s="5"/>
      <c r="L12" s="5">
        <f>F12*I12</f>
        <v>81</v>
      </c>
      <c r="M12" s="5">
        <f>L12</f>
        <v>81</v>
      </c>
      <c r="N12" s="59"/>
      <c r="O12" s="59"/>
      <c r="P12" s="59"/>
    </row>
    <row r="13" spans="1:16" s="13" customFormat="1" ht="15.75" x14ac:dyDescent="0.25">
      <c r="A13" s="58"/>
      <c r="B13" s="60"/>
      <c r="C13" s="3" t="s">
        <v>17</v>
      </c>
      <c r="D13" s="4" t="s">
        <v>11</v>
      </c>
      <c r="E13" s="15">
        <v>50</v>
      </c>
      <c r="F13" s="7">
        <v>83</v>
      </c>
      <c r="G13" s="5"/>
      <c r="H13" s="5"/>
      <c r="I13" s="5">
        <v>27</v>
      </c>
      <c r="J13" s="5">
        <f t="shared" si="2"/>
        <v>13.804880792297899</v>
      </c>
      <c r="K13" s="5"/>
      <c r="L13" s="5">
        <f>F13*I13</f>
        <v>2241</v>
      </c>
      <c r="M13" s="5">
        <f>L13</f>
        <v>2241</v>
      </c>
      <c r="N13" s="59"/>
      <c r="O13" s="59"/>
      <c r="P13" s="59"/>
    </row>
    <row r="14" spans="1:16" s="13" customFormat="1" ht="15.75" x14ac:dyDescent="0.25">
      <c r="A14" s="58"/>
      <c r="B14" s="60"/>
      <c r="C14" s="3" t="s">
        <v>17</v>
      </c>
      <c r="D14" s="4" t="s">
        <v>12</v>
      </c>
      <c r="E14" s="16">
        <v>18</v>
      </c>
      <c r="F14" s="7">
        <v>33</v>
      </c>
      <c r="G14" s="5"/>
      <c r="H14" s="5"/>
      <c r="I14" s="5">
        <v>27</v>
      </c>
      <c r="J14" s="5">
        <f t="shared" si="2"/>
        <v>13.804880792297899</v>
      </c>
      <c r="K14" s="5"/>
      <c r="L14" s="5">
        <f>F14*I14</f>
        <v>891</v>
      </c>
      <c r="M14" s="5">
        <f>L14</f>
        <v>891</v>
      </c>
      <c r="N14" s="59"/>
      <c r="O14" s="59"/>
      <c r="P14" s="59"/>
    </row>
    <row r="15" spans="1:16" s="13" customFormat="1" ht="15.75" x14ac:dyDescent="0.25">
      <c r="A15" s="58"/>
      <c r="B15" s="60"/>
      <c r="C15" s="3" t="s">
        <v>17</v>
      </c>
      <c r="D15" s="4" t="s">
        <v>13</v>
      </c>
      <c r="E15" s="17">
        <v>2</v>
      </c>
      <c r="F15" s="7"/>
      <c r="G15" s="22">
        <v>85</v>
      </c>
      <c r="H15" s="33">
        <f t="shared" ref="H15:H17" si="3">G15/1.95583</f>
        <v>43.459809901678575</v>
      </c>
      <c r="I15" s="5"/>
      <c r="J15" s="5"/>
      <c r="K15" s="5">
        <f>E15*G15</f>
        <v>170</v>
      </c>
      <c r="L15" s="5"/>
      <c r="M15" s="5">
        <f>K15</f>
        <v>170</v>
      </c>
      <c r="N15" s="59"/>
      <c r="O15" s="59"/>
      <c r="P15" s="59"/>
    </row>
    <row r="16" spans="1:16" s="13" customFormat="1" ht="15.75" x14ac:dyDescent="0.25">
      <c r="A16" s="58"/>
      <c r="B16" s="60"/>
      <c r="C16" s="3" t="s">
        <v>22</v>
      </c>
      <c r="D16" s="4" t="s">
        <v>19</v>
      </c>
      <c r="E16" s="17">
        <v>5</v>
      </c>
      <c r="F16" s="7"/>
      <c r="G16" s="5">
        <v>119</v>
      </c>
      <c r="H16" s="33">
        <f t="shared" si="3"/>
        <v>60.84373386235</v>
      </c>
      <c r="I16" s="5"/>
      <c r="J16" s="5"/>
      <c r="K16" s="5">
        <f>E16*G16</f>
        <v>595</v>
      </c>
      <c r="L16" s="5"/>
      <c r="M16" s="5">
        <f>K16</f>
        <v>595</v>
      </c>
      <c r="N16" s="59"/>
      <c r="O16" s="59"/>
      <c r="P16" s="59"/>
    </row>
    <row r="17" spans="1:16" s="13" customFormat="1" ht="15.75" x14ac:dyDescent="0.25">
      <c r="A17" s="58"/>
      <c r="B17" s="60"/>
      <c r="C17" s="3" t="s">
        <v>22</v>
      </c>
      <c r="D17" s="4" t="s">
        <v>18</v>
      </c>
      <c r="E17" s="17">
        <v>3</v>
      </c>
      <c r="F17" s="7"/>
      <c r="G17" s="5">
        <v>109</v>
      </c>
      <c r="H17" s="33">
        <f t="shared" si="3"/>
        <v>55.730815050387818</v>
      </c>
      <c r="I17" s="5"/>
      <c r="J17" s="5"/>
      <c r="K17" s="5">
        <f>E17*G17</f>
        <v>327</v>
      </c>
      <c r="L17" s="5"/>
      <c r="M17" s="5">
        <f>K17</f>
        <v>327</v>
      </c>
      <c r="N17" s="59"/>
      <c r="O17" s="59"/>
      <c r="P17" s="59"/>
    </row>
    <row r="18" spans="1:16" s="13" customFormat="1" ht="15.75" x14ac:dyDescent="0.25">
      <c r="A18" s="58"/>
      <c r="B18" s="60"/>
      <c r="C18" s="3" t="s">
        <v>22</v>
      </c>
      <c r="D18" s="4" t="s">
        <v>16</v>
      </c>
      <c r="E18" s="17">
        <v>2</v>
      </c>
      <c r="F18" s="7">
        <v>3</v>
      </c>
      <c r="G18" s="5"/>
      <c r="H18" s="5"/>
      <c r="I18" s="5">
        <v>27</v>
      </c>
      <c r="J18" s="5">
        <f t="shared" ref="J18:J21" si="4">I18/1.95583</f>
        <v>13.804880792297899</v>
      </c>
      <c r="K18" s="5"/>
      <c r="L18" s="5">
        <f>F18*I18</f>
        <v>81</v>
      </c>
      <c r="M18" s="5">
        <f>L18</f>
        <v>81</v>
      </c>
      <c r="N18" s="59"/>
      <c r="O18" s="59"/>
      <c r="P18" s="59"/>
    </row>
    <row r="19" spans="1:16" s="13" customFormat="1" ht="15.75" x14ac:dyDescent="0.25">
      <c r="A19" s="58"/>
      <c r="B19" s="60"/>
      <c r="C19" s="3" t="s">
        <v>22</v>
      </c>
      <c r="D19" s="4" t="s">
        <v>10</v>
      </c>
      <c r="E19" s="17">
        <v>3</v>
      </c>
      <c r="F19" s="7">
        <v>5</v>
      </c>
      <c r="G19" s="5"/>
      <c r="H19" s="5"/>
      <c r="I19" s="5">
        <v>27</v>
      </c>
      <c r="J19" s="5">
        <f t="shared" si="4"/>
        <v>13.804880792297899</v>
      </c>
      <c r="K19" s="5"/>
      <c r="L19" s="5">
        <f>F19*I19</f>
        <v>135</v>
      </c>
      <c r="M19" s="5">
        <f>L19</f>
        <v>135</v>
      </c>
      <c r="N19" s="59"/>
      <c r="O19" s="59"/>
      <c r="P19" s="59"/>
    </row>
    <row r="20" spans="1:16" s="13" customFormat="1" ht="15.75" x14ac:dyDescent="0.25">
      <c r="A20" s="58"/>
      <c r="B20" s="60"/>
      <c r="C20" s="3" t="s">
        <v>22</v>
      </c>
      <c r="D20" s="4" t="s">
        <v>11</v>
      </c>
      <c r="E20" s="16">
        <v>50</v>
      </c>
      <c r="F20" s="7">
        <v>83</v>
      </c>
      <c r="G20" s="5"/>
      <c r="H20" s="5"/>
      <c r="I20" s="5">
        <v>27</v>
      </c>
      <c r="J20" s="5">
        <f t="shared" si="4"/>
        <v>13.804880792297899</v>
      </c>
      <c r="K20" s="5"/>
      <c r="L20" s="5">
        <f>F20*I20</f>
        <v>2241</v>
      </c>
      <c r="M20" s="5">
        <f>L20</f>
        <v>2241</v>
      </c>
      <c r="N20" s="59"/>
      <c r="O20" s="59"/>
      <c r="P20" s="59"/>
    </row>
    <row r="21" spans="1:16" s="13" customFormat="1" ht="15.75" x14ac:dyDescent="0.25">
      <c r="A21" s="58"/>
      <c r="B21" s="60"/>
      <c r="C21" s="3" t="s">
        <v>22</v>
      </c>
      <c r="D21" s="4" t="s">
        <v>12</v>
      </c>
      <c r="E21" s="16">
        <v>15</v>
      </c>
      <c r="F21" s="7">
        <v>27</v>
      </c>
      <c r="G21" s="5"/>
      <c r="H21" s="5"/>
      <c r="I21" s="5">
        <v>27</v>
      </c>
      <c r="J21" s="5">
        <f t="shared" si="4"/>
        <v>13.804880792297899</v>
      </c>
      <c r="K21" s="5"/>
      <c r="L21" s="5">
        <f>F21*I21</f>
        <v>729</v>
      </c>
      <c r="M21" s="5">
        <f>L21</f>
        <v>729</v>
      </c>
      <c r="N21" s="59"/>
      <c r="O21" s="59"/>
      <c r="P21" s="59"/>
    </row>
    <row r="22" spans="1:16" s="13" customFormat="1" ht="15.75" x14ac:dyDescent="0.25">
      <c r="A22" s="58"/>
      <c r="B22" s="60"/>
      <c r="C22" s="3" t="s">
        <v>22</v>
      </c>
      <c r="D22" s="4" t="s">
        <v>13</v>
      </c>
      <c r="E22" s="17">
        <v>6</v>
      </c>
      <c r="F22" s="7"/>
      <c r="G22" s="5">
        <v>84</v>
      </c>
      <c r="H22" s="33">
        <f t="shared" ref="H22:H23" si="5">G22/1.95583</f>
        <v>42.948518020482354</v>
      </c>
      <c r="I22" s="5"/>
      <c r="J22" s="5"/>
      <c r="K22" s="5">
        <f>E22*G22</f>
        <v>504</v>
      </c>
      <c r="L22" s="5"/>
      <c r="M22" s="5">
        <f>K22</f>
        <v>504</v>
      </c>
      <c r="N22" s="59"/>
      <c r="O22" s="59"/>
      <c r="P22" s="59"/>
    </row>
    <row r="23" spans="1:16" s="13" customFormat="1" ht="15.75" x14ac:dyDescent="0.25">
      <c r="A23" s="58"/>
      <c r="B23" s="60"/>
      <c r="C23" s="14" t="s">
        <v>21</v>
      </c>
      <c r="D23" s="4" t="s">
        <v>18</v>
      </c>
      <c r="E23" s="17">
        <v>9</v>
      </c>
      <c r="F23" s="7"/>
      <c r="G23" s="22">
        <v>87</v>
      </c>
      <c r="H23" s="33">
        <f t="shared" si="5"/>
        <v>44.482393664071012</v>
      </c>
      <c r="I23" s="5"/>
      <c r="J23" s="5"/>
      <c r="K23" s="5">
        <f>E23*G23</f>
        <v>783</v>
      </c>
      <c r="L23" s="5"/>
      <c r="M23" s="5">
        <f>K23</f>
        <v>783</v>
      </c>
      <c r="N23" s="59"/>
      <c r="O23" s="59"/>
      <c r="P23" s="59"/>
    </row>
    <row r="24" spans="1:16" s="13" customFormat="1" ht="15.75" x14ac:dyDescent="0.25">
      <c r="A24" s="58"/>
      <c r="B24" s="60"/>
      <c r="C24" s="14" t="s">
        <v>21</v>
      </c>
      <c r="D24" s="4" t="s">
        <v>16</v>
      </c>
      <c r="E24" s="17">
        <v>6</v>
      </c>
      <c r="F24" s="7">
        <v>10</v>
      </c>
      <c r="G24" s="5"/>
      <c r="H24" s="5"/>
      <c r="I24" s="5">
        <v>27</v>
      </c>
      <c r="J24" s="5">
        <f t="shared" ref="J24:J27" si="6">I24/1.95583</f>
        <v>13.804880792297899</v>
      </c>
      <c r="K24" s="5"/>
      <c r="L24" s="5">
        <f>F24*I24</f>
        <v>270</v>
      </c>
      <c r="M24" s="5">
        <f>L24</f>
        <v>270</v>
      </c>
      <c r="N24" s="59"/>
      <c r="O24" s="59"/>
      <c r="P24" s="59"/>
    </row>
    <row r="25" spans="1:16" s="13" customFormat="1" ht="15.75" x14ac:dyDescent="0.25">
      <c r="A25" s="58"/>
      <c r="B25" s="60"/>
      <c r="C25" s="14" t="s">
        <v>21</v>
      </c>
      <c r="D25" s="4" t="s">
        <v>10</v>
      </c>
      <c r="E25" s="17">
        <v>1</v>
      </c>
      <c r="F25" s="7">
        <v>2</v>
      </c>
      <c r="G25" s="5"/>
      <c r="H25" s="5"/>
      <c r="I25" s="5">
        <v>27</v>
      </c>
      <c r="J25" s="5">
        <f t="shared" si="6"/>
        <v>13.804880792297899</v>
      </c>
      <c r="K25" s="5"/>
      <c r="L25" s="5">
        <f>F25*I25</f>
        <v>54</v>
      </c>
      <c r="M25" s="5">
        <f>L25</f>
        <v>54</v>
      </c>
      <c r="N25" s="59"/>
      <c r="O25" s="59"/>
      <c r="P25" s="59"/>
    </row>
    <row r="26" spans="1:16" s="13" customFormat="1" ht="15.75" x14ac:dyDescent="0.25">
      <c r="A26" s="58"/>
      <c r="B26" s="60"/>
      <c r="C26" s="14" t="s">
        <v>21</v>
      </c>
      <c r="D26" s="4" t="s">
        <v>11</v>
      </c>
      <c r="E26" s="17">
        <v>40</v>
      </c>
      <c r="F26" s="7">
        <v>67</v>
      </c>
      <c r="G26" s="5"/>
      <c r="H26" s="5"/>
      <c r="I26" s="5">
        <v>27</v>
      </c>
      <c r="J26" s="5">
        <f t="shared" si="6"/>
        <v>13.804880792297899</v>
      </c>
      <c r="K26" s="5"/>
      <c r="L26" s="5">
        <f>F26*I26</f>
        <v>1809</v>
      </c>
      <c r="M26" s="5">
        <f>L26</f>
        <v>1809</v>
      </c>
      <c r="N26" s="59"/>
      <c r="O26" s="59"/>
      <c r="P26" s="59"/>
    </row>
    <row r="27" spans="1:16" s="13" customFormat="1" ht="15.75" x14ac:dyDescent="0.25">
      <c r="A27" s="58"/>
      <c r="B27" s="60"/>
      <c r="C27" s="14" t="s">
        <v>21</v>
      </c>
      <c r="D27" s="4" t="s">
        <v>12</v>
      </c>
      <c r="E27" s="17">
        <v>10</v>
      </c>
      <c r="F27" s="7">
        <v>18</v>
      </c>
      <c r="G27" s="5"/>
      <c r="H27" s="5"/>
      <c r="I27" s="5">
        <v>27</v>
      </c>
      <c r="J27" s="5">
        <f t="shared" si="6"/>
        <v>13.804880792297899</v>
      </c>
      <c r="K27" s="5"/>
      <c r="L27" s="5">
        <f>F27*I27</f>
        <v>486</v>
      </c>
      <c r="M27" s="5">
        <f>L27</f>
        <v>486</v>
      </c>
      <c r="N27" s="59"/>
      <c r="O27" s="59"/>
      <c r="P27" s="59"/>
    </row>
    <row r="28" spans="1:16" s="13" customFormat="1" ht="15.75" x14ac:dyDescent="0.25">
      <c r="A28" s="58"/>
      <c r="B28" s="61"/>
      <c r="C28" s="8"/>
      <c r="D28" s="9" t="s">
        <v>14</v>
      </c>
      <c r="E28" s="10">
        <f>SUM(E3:E27)</f>
        <v>365</v>
      </c>
      <c r="F28" s="10">
        <f>SUM(F3:F27)</f>
        <v>467</v>
      </c>
      <c r="G28" s="11"/>
      <c r="H28" s="11"/>
      <c r="I28" s="11"/>
      <c r="J28" s="78"/>
      <c r="K28" s="12"/>
      <c r="L28" s="12"/>
      <c r="M28" s="12">
        <f>SUM(M3:M27)</f>
        <v>23432</v>
      </c>
      <c r="N28" s="59"/>
      <c r="O28" s="59"/>
      <c r="P28" s="59"/>
    </row>
    <row r="29" spans="1:16" s="13" customFormat="1" ht="15.75" x14ac:dyDescent="0.25">
      <c r="A29" s="58"/>
      <c r="B29" s="60" t="s">
        <v>24</v>
      </c>
      <c r="C29" s="3" t="s">
        <v>15</v>
      </c>
      <c r="D29" s="4" t="s">
        <v>19</v>
      </c>
      <c r="E29" s="6">
        <v>15</v>
      </c>
      <c r="F29" s="7"/>
      <c r="G29" s="5">
        <v>164</v>
      </c>
      <c r="H29" s="33">
        <f>G29/1.95583</f>
        <v>83.851868516179835</v>
      </c>
      <c r="I29" s="5"/>
      <c r="J29" s="5"/>
      <c r="K29" s="5">
        <f>E29*G29</f>
        <v>2460</v>
      </c>
      <c r="L29" s="5"/>
      <c r="M29" s="5">
        <f>K29</f>
        <v>2460</v>
      </c>
      <c r="N29" s="59"/>
      <c r="O29" s="59"/>
      <c r="P29" s="59"/>
    </row>
    <row r="30" spans="1:16" s="13" customFormat="1" ht="15.75" x14ac:dyDescent="0.25">
      <c r="A30" s="58"/>
      <c r="B30" s="60"/>
      <c r="C30" s="3" t="s">
        <v>15</v>
      </c>
      <c r="D30" s="4" t="s">
        <v>10</v>
      </c>
      <c r="E30" s="16">
        <v>1</v>
      </c>
      <c r="F30" s="7">
        <v>2</v>
      </c>
      <c r="G30" s="5"/>
      <c r="H30" s="5"/>
      <c r="I30" s="5">
        <v>27</v>
      </c>
      <c r="J30" s="5">
        <f t="shared" ref="J30:J32" si="7">I30/1.95583</f>
        <v>13.804880792297899</v>
      </c>
      <c r="K30" s="5"/>
      <c r="L30" s="5">
        <f>F30*I30</f>
        <v>54</v>
      </c>
      <c r="M30" s="5">
        <f>L30</f>
        <v>54</v>
      </c>
      <c r="N30" s="59"/>
      <c r="O30" s="59"/>
      <c r="P30" s="59"/>
    </row>
    <row r="31" spans="1:16" s="13" customFormat="1" ht="15.75" x14ac:dyDescent="0.25">
      <c r="A31" s="58"/>
      <c r="B31" s="60"/>
      <c r="C31" s="3" t="s">
        <v>15</v>
      </c>
      <c r="D31" s="4" t="s">
        <v>11</v>
      </c>
      <c r="E31" s="6">
        <v>30</v>
      </c>
      <c r="F31" s="7">
        <v>50</v>
      </c>
      <c r="G31" s="5"/>
      <c r="H31" s="5"/>
      <c r="I31" s="5">
        <v>27</v>
      </c>
      <c r="J31" s="5">
        <f t="shared" si="7"/>
        <v>13.804880792297899</v>
      </c>
      <c r="K31" s="5"/>
      <c r="L31" s="5">
        <f>F31*I31</f>
        <v>1350</v>
      </c>
      <c r="M31" s="5">
        <f>L31</f>
        <v>1350</v>
      </c>
      <c r="N31" s="59"/>
      <c r="O31" s="59"/>
      <c r="P31" s="59"/>
    </row>
    <row r="32" spans="1:16" s="13" customFormat="1" ht="15.75" x14ac:dyDescent="0.25">
      <c r="A32" s="58"/>
      <c r="B32" s="60"/>
      <c r="C32" s="3" t="s">
        <v>15</v>
      </c>
      <c r="D32" s="4" t="s">
        <v>12</v>
      </c>
      <c r="E32" s="6">
        <v>17</v>
      </c>
      <c r="F32" s="7">
        <v>31</v>
      </c>
      <c r="G32" s="5"/>
      <c r="H32" s="5"/>
      <c r="I32" s="5">
        <v>27</v>
      </c>
      <c r="J32" s="5">
        <f t="shared" si="7"/>
        <v>13.804880792297899</v>
      </c>
      <c r="K32" s="5"/>
      <c r="L32" s="5">
        <f>F32*I32</f>
        <v>837</v>
      </c>
      <c r="M32" s="5">
        <f>L32</f>
        <v>837</v>
      </c>
      <c r="N32" s="59"/>
      <c r="O32" s="59"/>
      <c r="P32" s="59"/>
    </row>
    <row r="33" spans="1:16" s="13" customFormat="1" ht="15.75" x14ac:dyDescent="0.25">
      <c r="A33" s="58"/>
      <c r="B33" s="60"/>
      <c r="C33" s="3" t="s">
        <v>15</v>
      </c>
      <c r="D33" s="4" t="s">
        <v>13</v>
      </c>
      <c r="E33" s="6">
        <v>2</v>
      </c>
      <c r="F33" s="7"/>
      <c r="G33" s="5">
        <v>89</v>
      </c>
      <c r="H33" s="33">
        <f t="shared" ref="H33:H34" si="8">G33/1.95583</f>
        <v>45.504977426463448</v>
      </c>
      <c r="I33" s="5"/>
      <c r="J33" s="5"/>
      <c r="K33" s="5">
        <f>E33*G33</f>
        <v>178</v>
      </c>
      <c r="L33" s="5"/>
      <c r="M33" s="5">
        <f>K33</f>
        <v>178</v>
      </c>
      <c r="N33" s="59"/>
      <c r="O33" s="59"/>
      <c r="P33" s="59"/>
    </row>
    <row r="34" spans="1:16" s="13" customFormat="1" ht="15.75" x14ac:dyDescent="0.25">
      <c r="A34" s="58"/>
      <c r="B34" s="60"/>
      <c r="C34" s="3" t="s">
        <v>17</v>
      </c>
      <c r="D34" s="4" t="s">
        <v>19</v>
      </c>
      <c r="E34" s="6">
        <v>18</v>
      </c>
      <c r="F34" s="7"/>
      <c r="G34" s="22">
        <v>87</v>
      </c>
      <c r="H34" s="33">
        <f t="shared" si="8"/>
        <v>44.482393664071012</v>
      </c>
      <c r="K34" s="5">
        <f>E34*G34</f>
        <v>1566</v>
      </c>
      <c r="M34" s="5">
        <f>K34</f>
        <v>1566</v>
      </c>
      <c r="N34" s="59"/>
      <c r="O34" s="59"/>
      <c r="P34" s="59"/>
    </row>
    <row r="35" spans="1:16" s="13" customFormat="1" ht="15.75" x14ac:dyDescent="0.25">
      <c r="A35" s="58"/>
      <c r="B35" s="60"/>
      <c r="C35" s="3" t="s">
        <v>17</v>
      </c>
      <c r="D35" s="4" t="s">
        <v>10</v>
      </c>
      <c r="E35" s="6">
        <v>1</v>
      </c>
      <c r="F35" s="7">
        <v>2</v>
      </c>
      <c r="G35" s="5"/>
      <c r="H35" s="5"/>
      <c r="I35" s="5">
        <v>27</v>
      </c>
      <c r="J35" s="5">
        <f t="shared" ref="J35:J37" si="9">I35/1.95583</f>
        <v>13.804880792297899</v>
      </c>
      <c r="K35" s="5"/>
      <c r="L35" s="5">
        <f>F35*I35</f>
        <v>54</v>
      </c>
      <c r="M35" s="5">
        <f>L35</f>
        <v>54</v>
      </c>
      <c r="N35" s="59"/>
      <c r="O35" s="59"/>
      <c r="P35" s="59"/>
    </row>
    <row r="36" spans="1:16" s="13" customFormat="1" ht="15.75" x14ac:dyDescent="0.25">
      <c r="A36" s="58"/>
      <c r="B36" s="60"/>
      <c r="C36" s="3" t="s">
        <v>17</v>
      </c>
      <c r="D36" s="4" t="s">
        <v>11</v>
      </c>
      <c r="E36" s="6">
        <v>40</v>
      </c>
      <c r="F36" s="7">
        <v>67</v>
      </c>
      <c r="G36" s="5"/>
      <c r="H36" s="5"/>
      <c r="I36" s="5">
        <v>27</v>
      </c>
      <c r="J36" s="5">
        <f t="shared" si="9"/>
        <v>13.804880792297899</v>
      </c>
      <c r="K36" s="5"/>
      <c r="L36" s="5">
        <f>F36*I36</f>
        <v>1809</v>
      </c>
      <c r="M36" s="5">
        <f>L36</f>
        <v>1809</v>
      </c>
      <c r="N36" s="59"/>
      <c r="O36" s="59"/>
      <c r="P36" s="59"/>
    </row>
    <row r="37" spans="1:16" s="13" customFormat="1" ht="15.75" x14ac:dyDescent="0.25">
      <c r="A37" s="58"/>
      <c r="B37" s="60"/>
      <c r="C37" s="3" t="s">
        <v>17</v>
      </c>
      <c r="D37" s="4" t="s">
        <v>12</v>
      </c>
      <c r="E37" s="6">
        <v>12</v>
      </c>
      <c r="F37" s="7">
        <v>22</v>
      </c>
      <c r="G37" s="5"/>
      <c r="H37" s="5"/>
      <c r="I37" s="5">
        <v>27</v>
      </c>
      <c r="J37" s="5">
        <f t="shared" si="9"/>
        <v>13.804880792297899</v>
      </c>
      <c r="K37" s="5"/>
      <c r="L37" s="5">
        <f>F37*I37</f>
        <v>594</v>
      </c>
      <c r="M37" s="5">
        <f>L37</f>
        <v>594</v>
      </c>
      <c r="N37" s="59"/>
      <c r="O37" s="59"/>
      <c r="P37" s="59"/>
    </row>
    <row r="38" spans="1:16" s="13" customFormat="1" ht="15.75" x14ac:dyDescent="0.25">
      <c r="A38" s="58"/>
      <c r="B38" s="60"/>
      <c r="C38" s="3" t="s">
        <v>17</v>
      </c>
      <c r="D38" s="4" t="s">
        <v>13</v>
      </c>
      <c r="E38" s="6">
        <v>1</v>
      </c>
      <c r="F38" s="7"/>
      <c r="G38" s="22">
        <v>85</v>
      </c>
      <c r="H38" s="33">
        <f>G38/1.95583</f>
        <v>43.459809901678575</v>
      </c>
      <c r="I38" s="5"/>
      <c r="J38" s="5"/>
      <c r="K38" s="5">
        <f>E38*G38</f>
        <v>85</v>
      </c>
      <c r="L38" s="5"/>
      <c r="M38" s="5">
        <f>K38</f>
        <v>85</v>
      </c>
      <c r="N38" s="59"/>
      <c r="O38" s="59"/>
      <c r="P38" s="59"/>
    </row>
    <row r="39" spans="1:16" s="13" customFormat="1" ht="15.75" x14ac:dyDescent="0.25">
      <c r="A39" s="58"/>
      <c r="B39" s="61"/>
      <c r="C39" s="8"/>
      <c r="D39" s="9" t="s">
        <v>14</v>
      </c>
      <c r="E39" s="10">
        <f>SUM(E29:E38)</f>
        <v>137</v>
      </c>
      <c r="F39" s="10">
        <f>SUM(F29:F38)</f>
        <v>174</v>
      </c>
      <c r="G39" s="11"/>
      <c r="H39" s="11"/>
      <c r="I39" s="11"/>
      <c r="J39" s="78"/>
      <c r="K39" s="12"/>
      <c r="L39" s="12"/>
      <c r="M39" s="12">
        <f>SUM(M29:M38)</f>
        <v>8987</v>
      </c>
      <c r="N39" s="59"/>
      <c r="O39" s="59"/>
      <c r="P39" s="59"/>
    </row>
    <row r="40" spans="1:16" s="13" customFormat="1" ht="15.75" x14ac:dyDescent="0.25">
      <c r="A40" s="58"/>
      <c r="B40" s="60" t="s">
        <v>26</v>
      </c>
      <c r="C40" s="3" t="s">
        <v>15</v>
      </c>
      <c r="D40" s="4" t="s">
        <v>19</v>
      </c>
      <c r="E40" s="6">
        <v>28</v>
      </c>
      <c r="F40" s="7"/>
      <c r="G40" s="5">
        <v>164</v>
      </c>
      <c r="H40" s="33">
        <f>G40/1.95583</f>
        <v>83.851868516179835</v>
      </c>
      <c r="I40" s="5"/>
      <c r="J40" s="5"/>
      <c r="K40" s="5">
        <f>E40*G40</f>
        <v>4592</v>
      </c>
      <c r="L40" s="5"/>
      <c r="M40" s="5">
        <f>K40</f>
        <v>4592</v>
      </c>
      <c r="N40" s="59"/>
      <c r="O40" s="59"/>
      <c r="P40" s="59"/>
    </row>
    <row r="41" spans="1:16" s="13" customFormat="1" ht="15.75" x14ac:dyDescent="0.25">
      <c r="A41" s="58"/>
      <c r="B41" s="60"/>
      <c r="C41" s="3" t="s">
        <v>15</v>
      </c>
      <c r="D41" s="4" t="s">
        <v>10</v>
      </c>
      <c r="E41" s="6">
        <v>1</v>
      </c>
      <c r="F41" s="7">
        <v>2</v>
      </c>
      <c r="G41" s="5"/>
      <c r="H41" s="5"/>
      <c r="I41" s="5">
        <v>27</v>
      </c>
      <c r="J41" s="5">
        <f t="shared" ref="J41:J43" si="10">I41/1.95583</f>
        <v>13.804880792297899</v>
      </c>
      <c r="K41" s="5"/>
      <c r="L41" s="5">
        <f>F41*I41</f>
        <v>54</v>
      </c>
      <c r="M41" s="5">
        <f>L41</f>
        <v>54</v>
      </c>
      <c r="N41" s="59"/>
      <c r="O41" s="59"/>
      <c r="P41" s="59"/>
    </row>
    <row r="42" spans="1:16" s="13" customFormat="1" ht="15.75" x14ac:dyDescent="0.25">
      <c r="A42" s="58"/>
      <c r="B42" s="60"/>
      <c r="C42" s="3" t="s">
        <v>15</v>
      </c>
      <c r="D42" s="4" t="s">
        <v>11</v>
      </c>
      <c r="E42" s="6">
        <v>40</v>
      </c>
      <c r="F42" s="7">
        <v>67</v>
      </c>
      <c r="G42" s="5"/>
      <c r="H42" s="5"/>
      <c r="I42" s="5">
        <v>27</v>
      </c>
      <c r="J42" s="5">
        <f t="shared" si="10"/>
        <v>13.804880792297899</v>
      </c>
      <c r="K42" s="5"/>
      <c r="L42" s="5">
        <f>F42*I42</f>
        <v>1809</v>
      </c>
      <c r="M42" s="5">
        <f>L42</f>
        <v>1809</v>
      </c>
      <c r="N42" s="59"/>
      <c r="O42" s="59"/>
      <c r="P42" s="59"/>
    </row>
    <row r="43" spans="1:16" s="13" customFormat="1" ht="15.75" x14ac:dyDescent="0.25">
      <c r="A43" s="58"/>
      <c r="B43" s="60"/>
      <c r="C43" s="3" t="s">
        <v>15</v>
      </c>
      <c r="D43" s="4" t="s">
        <v>12</v>
      </c>
      <c r="E43" s="6">
        <v>10</v>
      </c>
      <c r="F43" s="7">
        <v>18</v>
      </c>
      <c r="G43" s="5"/>
      <c r="H43" s="5"/>
      <c r="I43" s="5">
        <v>27</v>
      </c>
      <c r="J43" s="5">
        <f t="shared" si="10"/>
        <v>13.804880792297899</v>
      </c>
      <c r="K43" s="5"/>
      <c r="L43" s="5">
        <f>F43*I43</f>
        <v>486</v>
      </c>
      <c r="M43" s="5">
        <f>L43</f>
        <v>486</v>
      </c>
      <c r="N43" s="59"/>
      <c r="O43" s="59"/>
      <c r="P43" s="59"/>
    </row>
    <row r="44" spans="1:16" s="13" customFormat="1" ht="15.75" x14ac:dyDescent="0.25">
      <c r="A44" s="58"/>
      <c r="B44" s="60"/>
      <c r="C44" s="3" t="s">
        <v>15</v>
      </c>
      <c r="D44" s="4" t="s">
        <v>13</v>
      </c>
      <c r="E44" s="6">
        <v>2</v>
      </c>
      <c r="F44" s="7"/>
      <c r="G44" s="5">
        <v>89</v>
      </c>
      <c r="H44" s="33">
        <f t="shared" ref="H44:H45" si="11">G44/1.95583</f>
        <v>45.504977426463448</v>
      </c>
      <c r="I44" s="5"/>
      <c r="J44" s="5"/>
      <c r="K44" s="5">
        <f>E44*G44</f>
        <v>178</v>
      </c>
      <c r="L44" s="5"/>
      <c r="M44" s="5">
        <f>K44</f>
        <v>178</v>
      </c>
      <c r="N44" s="59"/>
      <c r="O44" s="59"/>
      <c r="P44" s="59"/>
    </row>
    <row r="45" spans="1:16" s="13" customFormat="1" ht="15.75" x14ac:dyDescent="0.25">
      <c r="A45" s="58"/>
      <c r="B45" s="60"/>
      <c r="C45" s="3" t="s">
        <v>17</v>
      </c>
      <c r="D45" s="4" t="s">
        <v>19</v>
      </c>
      <c r="E45" s="6">
        <v>7</v>
      </c>
      <c r="F45" s="7"/>
      <c r="G45" s="22">
        <v>87</v>
      </c>
      <c r="H45" s="33">
        <f t="shared" si="11"/>
        <v>44.482393664071012</v>
      </c>
      <c r="I45" s="5"/>
      <c r="J45" s="5"/>
      <c r="K45" s="5">
        <f>E45*G45</f>
        <v>609</v>
      </c>
      <c r="L45" s="5"/>
      <c r="M45" s="5">
        <f>K45</f>
        <v>609</v>
      </c>
      <c r="N45" s="59"/>
      <c r="O45" s="59"/>
      <c r="P45" s="59"/>
    </row>
    <row r="46" spans="1:16" s="13" customFormat="1" ht="15.75" x14ac:dyDescent="0.25">
      <c r="A46" s="58"/>
      <c r="B46" s="60"/>
      <c r="C46" s="3" t="s">
        <v>17</v>
      </c>
      <c r="D46" s="4" t="s">
        <v>10</v>
      </c>
      <c r="E46" s="16">
        <v>1</v>
      </c>
      <c r="F46" s="7">
        <v>2</v>
      </c>
      <c r="G46" s="5"/>
      <c r="H46" s="5"/>
      <c r="I46" s="5">
        <v>27</v>
      </c>
      <c r="J46" s="5">
        <f t="shared" ref="J46:J48" si="12">I46/1.95583</f>
        <v>13.804880792297899</v>
      </c>
      <c r="K46" s="5"/>
      <c r="L46" s="5">
        <f>F46*I46</f>
        <v>54</v>
      </c>
      <c r="M46" s="5">
        <f>L46</f>
        <v>54</v>
      </c>
      <c r="N46" s="59"/>
      <c r="O46" s="59"/>
      <c r="P46" s="59"/>
    </row>
    <row r="47" spans="1:16" s="13" customFormat="1" ht="15.75" x14ac:dyDescent="0.25">
      <c r="A47" s="58"/>
      <c r="B47" s="60"/>
      <c r="C47" s="3" t="s">
        <v>17</v>
      </c>
      <c r="D47" s="4" t="s">
        <v>11</v>
      </c>
      <c r="E47" s="6">
        <v>20</v>
      </c>
      <c r="F47" s="7">
        <v>33</v>
      </c>
      <c r="G47" s="5"/>
      <c r="H47" s="5"/>
      <c r="I47" s="5">
        <v>27</v>
      </c>
      <c r="J47" s="5">
        <f t="shared" si="12"/>
        <v>13.804880792297899</v>
      </c>
      <c r="K47" s="5"/>
      <c r="L47" s="5">
        <f>F47*I47</f>
        <v>891</v>
      </c>
      <c r="M47" s="5">
        <f>L47</f>
        <v>891</v>
      </c>
      <c r="N47" s="59"/>
      <c r="O47" s="59"/>
      <c r="P47" s="59"/>
    </row>
    <row r="48" spans="1:16" s="13" customFormat="1" ht="15.75" x14ac:dyDescent="0.25">
      <c r="A48" s="58"/>
      <c r="B48" s="60"/>
      <c r="C48" s="3" t="s">
        <v>17</v>
      </c>
      <c r="D48" s="4" t="s">
        <v>12</v>
      </c>
      <c r="E48" s="6">
        <v>6</v>
      </c>
      <c r="F48" s="7">
        <v>11</v>
      </c>
      <c r="G48" s="5"/>
      <c r="H48" s="5"/>
      <c r="I48" s="5">
        <v>27</v>
      </c>
      <c r="J48" s="5">
        <f t="shared" si="12"/>
        <v>13.804880792297899</v>
      </c>
      <c r="K48" s="5"/>
      <c r="L48" s="5">
        <f>F48*I48</f>
        <v>297</v>
      </c>
      <c r="M48" s="5">
        <f>L48</f>
        <v>297</v>
      </c>
      <c r="N48" s="59"/>
      <c r="O48" s="59"/>
      <c r="P48" s="59"/>
    </row>
    <row r="49" spans="1:16" s="13" customFormat="1" ht="15.75" x14ac:dyDescent="0.25">
      <c r="A49" s="58"/>
      <c r="B49" s="61"/>
      <c r="C49" s="8"/>
      <c r="D49" s="9" t="s">
        <v>14</v>
      </c>
      <c r="E49" s="10">
        <f>SUM(E40:E48)</f>
        <v>115</v>
      </c>
      <c r="F49" s="10">
        <f>SUM(F40:F48)</f>
        <v>133</v>
      </c>
      <c r="G49" s="11"/>
      <c r="H49" s="11"/>
      <c r="I49" s="11"/>
      <c r="J49" s="78"/>
      <c r="K49" s="12"/>
      <c r="L49" s="12"/>
      <c r="M49" s="12">
        <f>SUM(M40:M48)</f>
        <v>8970</v>
      </c>
      <c r="N49" s="59"/>
      <c r="O49" s="59"/>
      <c r="P49" s="59"/>
    </row>
    <row r="50" spans="1:16" s="13" customFormat="1" ht="15.75" x14ac:dyDescent="0.25">
      <c r="A50" s="58"/>
      <c r="B50" s="60" t="s">
        <v>23</v>
      </c>
      <c r="C50" s="3" t="s">
        <v>15</v>
      </c>
      <c r="D50" s="4" t="s">
        <v>19</v>
      </c>
      <c r="E50" s="6">
        <v>8</v>
      </c>
      <c r="F50" s="7"/>
      <c r="G50" s="5">
        <v>164</v>
      </c>
      <c r="H50" s="33">
        <f>G50/1.95583</f>
        <v>83.851868516179835</v>
      </c>
      <c r="I50" s="5"/>
      <c r="J50" s="5"/>
      <c r="K50" s="5">
        <f>E50*G50</f>
        <v>1312</v>
      </c>
      <c r="L50" s="5"/>
      <c r="M50" s="5">
        <f>K50</f>
        <v>1312</v>
      </c>
      <c r="N50" s="59"/>
      <c r="O50" s="59"/>
      <c r="P50" s="59"/>
    </row>
    <row r="51" spans="1:16" s="13" customFormat="1" ht="15.75" x14ac:dyDescent="0.25">
      <c r="A51" s="58"/>
      <c r="B51" s="60"/>
      <c r="C51" s="3" t="s">
        <v>15</v>
      </c>
      <c r="D51" s="4" t="s">
        <v>10</v>
      </c>
      <c r="E51" s="6">
        <v>1</v>
      </c>
      <c r="F51" s="7">
        <v>2</v>
      </c>
      <c r="G51" s="5"/>
      <c r="H51" s="5"/>
      <c r="I51" s="5">
        <v>27</v>
      </c>
      <c r="J51" s="5">
        <f t="shared" ref="J51:J53" si="13">I51/1.95583</f>
        <v>13.804880792297899</v>
      </c>
      <c r="K51" s="5"/>
      <c r="L51" s="5">
        <f>F51*I51</f>
        <v>54</v>
      </c>
      <c r="M51" s="5">
        <f>L51</f>
        <v>54</v>
      </c>
      <c r="N51" s="59"/>
      <c r="O51" s="59"/>
      <c r="P51" s="59"/>
    </row>
    <row r="52" spans="1:16" s="13" customFormat="1" ht="15.75" x14ac:dyDescent="0.25">
      <c r="A52" s="58"/>
      <c r="B52" s="60"/>
      <c r="C52" s="3" t="s">
        <v>15</v>
      </c>
      <c r="D52" s="4" t="s">
        <v>11</v>
      </c>
      <c r="E52" s="6">
        <v>16</v>
      </c>
      <c r="F52" s="7">
        <v>27</v>
      </c>
      <c r="G52" s="5"/>
      <c r="H52" s="5"/>
      <c r="I52" s="5">
        <v>27</v>
      </c>
      <c r="J52" s="5">
        <f t="shared" si="13"/>
        <v>13.804880792297899</v>
      </c>
      <c r="K52" s="5"/>
      <c r="L52" s="5">
        <f>F52*I52</f>
        <v>729</v>
      </c>
      <c r="M52" s="5">
        <f>L52</f>
        <v>729</v>
      </c>
      <c r="N52" s="59"/>
      <c r="O52" s="59"/>
      <c r="P52" s="59"/>
    </row>
    <row r="53" spans="1:16" s="13" customFormat="1" ht="15.75" x14ac:dyDescent="0.25">
      <c r="A53" s="58"/>
      <c r="B53" s="60"/>
      <c r="C53" s="3" t="s">
        <v>15</v>
      </c>
      <c r="D53" s="4" t="s">
        <v>12</v>
      </c>
      <c r="E53" s="6">
        <v>6</v>
      </c>
      <c r="F53" s="7">
        <v>11</v>
      </c>
      <c r="G53" s="5"/>
      <c r="H53" s="5"/>
      <c r="I53" s="5">
        <v>27</v>
      </c>
      <c r="J53" s="5">
        <f t="shared" si="13"/>
        <v>13.804880792297899</v>
      </c>
      <c r="K53" s="5"/>
      <c r="L53" s="5">
        <f>F53*I53</f>
        <v>297</v>
      </c>
      <c r="M53" s="5">
        <f>L53</f>
        <v>297</v>
      </c>
      <c r="N53" s="59"/>
      <c r="O53" s="59"/>
      <c r="P53" s="59"/>
    </row>
    <row r="54" spans="1:16" s="13" customFormat="1" ht="15.75" x14ac:dyDescent="0.25">
      <c r="A54" s="58"/>
      <c r="B54" s="60"/>
      <c r="C54" s="3" t="s">
        <v>15</v>
      </c>
      <c r="D54" s="4" t="s">
        <v>13</v>
      </c>
      <c r="E54" s="6">
        <v>2</v>
      </c>
      <c r="F54" s="7"/>
      <c r="G54" s="5">
        <v>89</v>
      </c>
      <c r="H54" s="33">
        <f>G54/1.95583</f>
        <v>45.504977426463448</v>
      </c>
      <c r="I54" s="5"/>
      <c r="J54" s="5"/>
      <c r="K54" s="5">
        <f>E54*G54</f>
        <v>178</v>
      </c>
      <c r="L54" s="5"/>
      <c r="M54" s="5">
        <f>K54</f>
        <v>178</v>
      </c>
      <c r="N54" s="59"/>
      <c r="O54" s="59"/>
      <c r="P54" s="59"/>
    </row>
    <row r="55" spans="1:16" s="13" customFormat="1" ht="15.75" x14ac:dyDescent="0.25">
      <c r="A55" s="58"/>
      <c r="B55" s="60"/>
      <c r="C55" s="24"/>
      <c r="D55" s="25" t="s">
        <v>14</v>
      </c>
      <c r="E55" s="26">
        <f>SUM(E50:E54)</f>
        <v>33</v>
      </c>
      <c r="F55" s="26">
        <f>SUM(F50:F54)</f>
        <v>40</v>
      </c>
      <c r="G55" s="27"/>
      <c r="H55" s="27"/>
      <c r="I55" s="27"/>
      <c r="J55" s="79"/>
      <c r="K55" s="28"/>
      <c r="L55" s="28"/>
      <c r="M55" s="28">
        <f>SUM(M50:M54)</f>
        <v>2570</v>
      </c>
      <c r="N55" s="59"/>
      <c r="O55" s="59"/>
      <c r="P55" s="59"/>
    </row>
    <row r="56" spans="1:16" s="13" customFormat="1" ht="15.75" x14ac:dyDescent="0.25">
      <c r="A56" s="58"/>
      <c r="B56" s="34"/>
      <c r="C56" s="35"/>
      <c r="D56" s="36" t="s">
        <v>49</v>
      </c>
      <c r="E56" s="37">
        <f>E55+E49+E39+E28</f>
        <v>650</v>
      </c>
      <c r="F56" s="37">
        <f>F55+F49+F39+F28</f>
        <v>814</v>
      </c>
      <c r="G56" s="11"/>
      <c r="H56" s="11"/>
      <c r="I56" s="11"/>
      <c r="J56" s="11"/>
      <c r="K56" s="38"/>
      <c r="L56" s="38"/>
      <c r="M56" s="38">
        <f>M55+M49+M39+M28</f>
        <v>43959</v>
      </c>
      <c r="N56" s="39">
        <f>M56/1.95583</f>
        <v>22475.87980550457</v>
      </c>
      <c r="O56" s="39">
        <v>2198</v>
      </c>
      <c r="P56" s="40">
        <f>O56/1.95583</f>
        <v>1123.8195548692884</v>
      </c>
    </row>
  </sheetData>
  <autoFilter ref="B2:M56"/>
  <mergeCells count="8">
    <mergeCell ref="A3:A56"/>
    <mergeCell ref="N3:N55"/>
    <mergeCell ref="O3:O55"/>
    <mergeCell ref="P3:P55"/>
    <mergeCell ref="B3:B28"/>
    <mergeCell ref="B29:B39"/>
    <mergeCell ref="B40:B49"/>
    <mergeCell ref="B50:B55"/>
  </mergeCells>
  <conditionalFormatting sqref="B1:B2">
    <cfRule type="duplicateValues" dxfId="19" priority="71"/>
    <cfRule type="duplicateValues" dxfId="18" priority="72"/>
  </conditionalFormatting>
  <conditionalFormatting sqref="B3:B28">
    <cfRule type="duplicateValues" dxfId="17" priority="47"/>
    <cfRule type="duplicateValues" dxfId="16" priority="48"/>
  </conditionalFormatting>
  <conditionalFormatting sqref="B29:B39">
    <cfRule type="duplicateValues" dxfId="15" priority="45"/>
    <cfRule type="duplicateValues" dxfId="14" priority="46"/>
  </conditionalFormatting>
  <conditionalFormatting sqref="B40:B49">
    <cfRule type="duplicateValues" dxfId="13" priority="43"/>
    <cfRule type="duplicateValues" dxfId="12" priority="44"/>
  </conditionalFormatting>
  <conditionalFormatting sqref="B50:B56">
    <cfRule type="duplicateValues" dxfId="11" priority="41"/>
    <cfRule type="duplicateValues" dxfId="10" priority="42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"/>
  <sheetViews>
    <sheetView topLeftCell="A31" workbookViewId="0">
      <selection activeCell="A3" sqref="A3:A56"/>
    </sheetView>
  </sheetViews>
  <sheetFormatPr defaultRowHeight="15" x14ac:dyDescent="0.25"/>
  <cols>
    <col min="2" max="2" width="11.28515625" customWidth="1"/>
    <col min="4" max="4" width="36.85546875" customWidth="1"/>
    <col min="9" max="9" width="11.5703125" customWidth="1"/>
    <col min="10" max="10" width="11.140625" customWidth="1"/>
    <col min="11" max="11" width="12.5703125" customWidth="1"/>
    <col min="12" max="12" width="10.7109375" bestFit="1" customWidth="1"/>
    <col min="13" max="13" width="12.140625" customWidth="1"/>
    <col min="14" max="14" width="10.5703125" customWidth="1"/>
  </cols>
  <sheetData>
    <row r="1" spans="1:14" s="13" customFormat="1" ht="15.75" x14ac:dyDescent="0.25">
      <c r="B1" s="20"/>
      <c r="D1" s="13" t="s">
        <v>47</v>
      </c>
    </row>
    <row r="2" spans="1:14" s="13" customFormat="1" ht="126" x14ac:dyDescent="0.25">
      <c r="A2" s="23" t="s">
        <v>27</v>
      </c>
      <c r="B2" s="18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41" t="s">
        <v>28</v>
      </c>
      <c r="M2" s="41" t="s">
        <v>29</v>
      </c>
      <c r="N2" s="41" t="s">
        <v>30</v>
      </c>
    </row>
    <row r="3" spans="1:14" s="13" customFormat="1" ht="15.75" x14ac:dyDescent="0.25">
      <c r="A3" s="58" t="s">
        <v>48</v>
      </c>
      <c r="B3" s="60" t="s">
        <v>25</v>
      </c>
      <c r="C3" s="29" t="s">
        <v>15</v>
      </c>
      <c r="D3" s="30" t="s">
        <v>19</v>
      </c>
      <c r="E3" s="31">
        <v>35</v>
      </c>
      <c r="F3" s="32"/>
      <c r="G3" s="33"/>
      <c r="H3" s="33"/>
      <c r="I3" s="33"/>
      <c r="J3" s="33"/>
      <c r="K3" s="33"/>
      <c r="L3" s="59"/>
      <c r="M3" s="59"/>
      <c r="N3" s="59"/>
    </row>
    <row r="4" spans="1:14" s="13" customFormat="1" ht="15.75" x14ac:dyDescent="0.25">
      <c r="A4" s="58"/>
      <c r="B4" s="60"/>
      <c r="C4" s="3" t="s">
        <v>15</v>
      </c>
      <c r="D4" s="4" t="s">
        <v>18</v>
      </c>
      <c r="E4" s="19">
        <v>3</v>
      </c>
      <c r="F4" s="7"/>
      <c r="G4" s="5"/>
      <c r="H4" s="5"/>
      <c r="I4" s="5"/>
      <c r="J4" s="5"/>
      <c r="K4" s="5"/>
      <c r="L4" s="59"/>
      <c r="M4" s="59"/>
      <c r="N4" s="59"/>
    </row>
    <row r="5" spans="1:14" s="13" customFormat="1" ht="15.75" x14ac:dyDescent="0.25">
      <c r="A5" s="58"/>
      <c r="B5" s="60"/>
      <c r="C5" s="3" t="s">
        <v>15</v>
      </c>
      <c r="D5" s="4" t="s">
        <v>16</v>
      </c>
      <c r="E5" s="19">
        <v>2</v>
      </c>
      <c r="F5" s="7">
        <v>3</v>
      </c>
      <c r="G5" s="5"/>
      <c r="H5" s="5"/>
      <c r="I5" s="5"/>
      <c r="J5" s="5"/>
      <c r="K5" s="5"/>
      <c r="L5" s="59"/>
      <c r="M5" s="59"/>
      <c r="N5" s="59"/>
    </row>
    <row r="6" spans="1:14" s="13" customFormat="1" ht="15.75" x14ac:dyDescent="0.25">
      <c r="A6" s="58"/>
      <c r="B6" s="60"/>
      <c r="C6" s="3" t="s">
        <v>15</v>
      </c>
      <c r="D6" s="4" t="s">
        <v>10</v>
      </c>
      <c r="E6" s="21">
        <v>2</v>
      </c>
      <c r="F6" s="7">
        <v>3</v>
      </c>
      <c r="G6" s="5"/>
      <c r="H6" s="5"/>
      <c r="I6" s="5"/>
      <c r="J6" s="5"/>
      <c r="K6" s="5"/>
      <c r="L6" s="59"/>
      <c r="M6" s="59"/>
      <c r="N6" s="59"/>
    </row>
    <row r="7" spans="1:14" s="13" customFormat="1" ht="15.75" x14ac:dyDescent="0.25">
      <c r="A7" s="58"/>
      <c r="B7" s="60"/>
      <c r="C7" s="3" t="s">
        <v>15</v>
      </c>
      <c r="D7" s="4" t="s">
        <v>11</v>
      </c>
      <c r="E7" s="13">
        <v>60</v>
      </c>
      <c r="F7" s="7">
        <v>100</v>
      </c>
      <c r="G7" s="5"/>
      <c r="H7" s="5"/>
      <c r="I7" s="5"/>
      <c r="J7" s="5"/>
      <c r="K7" s="5"/>
      <c r="L7" s="59"/>
      <c r="M7" s="59"/>
      <c r="N7" s="59"/>
    </row>
    <row r="8" spans="1:14" s="13" customFormat="1" ht="15.75" x14ac:dyDescent="0.25">
      <c r="A8" s="58"/>
      <c r="B8" s="60"/>
      <c r="C8" s="3" t="s">
        <v>15</v>
      </c>
      <c r="D8" s="4" t="s">
        <v>12</v>
      </c>
      <c r="E8" s="6">
        <v>15</v>
      </c>
      <c r="F8" s="7">
        <v>27</v>
      </c>
      <c r="G8" s="5"/>
      <c r="H8" s="5"/>
      <c r="I8" s="5"/>
      <c r="J8" s="5"/>
      <c r="K8" s="5"/>
      <c r="L8" s="59"/>
      <c r="M8" s="59"/>
      <c r="N8" s="59"/>
    </row>
    <row r="9" spans="1:14" s="13" customFormat="1" ht="15.75" x14ac:dyDescent="0.25">
      <c r="A9" s="58"/>
      <c r="B9" s="60"/>
      <c r="C9" s="3" t="s">
        <v>15</v>
      </c>
      <c r="D9" s="4" t="s">
        <v>13</v>
      </c>
      <c r="E9" s="6">
        <v>5</v>
      </c>
      <c r="F9" s="7"/>
      <c r="G9" s="5"/>
      <c r="H9" s="5"/>
      <c r="I9" s="5"/>
      <c r="J9" s="5"/>
      <c r="K9" s="5"/>
      <c r="L9" s="59"/>
      <c r="M9" s="59"/>
      <c r="N9" s="59"/>
    </row>
    <row r="10" spans="1:14" s="13" customFormat="1" ht="15.75" x14ac:dyDescent="0.25">
      <c r="A10" s="58"/>
      <c r="B10" s="60"/>
      <c r="C10" s="3" t="s">
        <v>17</v>
      </c>
      <c r="D10" s="4" t="s">
        <v>19</v>
      </c>
      <c r="E10" s="6">
        <v>20</v>
      </c>
      <c r="F10" s="7"/>
      <c r="G10" s="22"/>
      <c r="H10" s="5"/>
      <c r="I10" s="5"/>
      <c r="J10" s="5"/>
      <c r="K10" s="5"/>
      <c r="L10" s="59"/>
      <c r="M10" s="59"/>
      <c r="N10" s="59"/>
    </row>
    <row r="11" spans="1:14" s="13" customFormat="1" ht="15.75" x14ac:dyDescent="0.25">
      <c r="A11" s="58"/>
      <c r="B11" s="60"/>
      <c r="C11" s="3" t="s">
        <v>17</v>
      </c>
      <c r="D11" s="4" t="s">
        <v>18</v>
      </c>
      <c r="E11" s="6">
        <v>1</v>
      </c>
      <c r="F11" s="7"/>
      <c r="G11" s="22"/>
      <c r="H11" s="5"/>
      <c r="I11" s="5"/>
      <c r="J11" s="5"/>
      <c r="K11" s="5"/>
      <c r="L11" s="59"/>
      <c r="M11" s="59"/>
      <c r="N11" s="59"/>
    </row>
    <row r="12" spans="1:14" s="13" customFormat="1" ht="15.75" x14ac:dyDescent="0.25">
      <c r="A12" s="58"/>
      <c r="B12" s="60"/>
      <c r="C12" s="3" t="s">
        <v>17</v>
      </c>
      <c r="D12" s="4" t="s">
        <v>10</v>
      </c>
      <c r="E12" s="6">
        <v>2</v>
      </c>
      <c r="F12" s="7">
        <v>3</v>
      </c>
      <c r="G12" s="5"/>
      <c r="H12" s="5"/>
      <c r="I12" s="5"/>
      <c r="J12" s="5"/>
      <c r="K12" s="5"/>
      <c r="L12" s="59"/>
      <c r="M12" s="59"/>
      <c r="N12" s="59"/>
    </row>
    <row r="13" spans="1:14" s="13" customFormat="1" ht="15.75" x14ac:dyDescent="0.25">
      <c r="A13" s="58"/>
      <c r="B13" s="60"/>
      <c r="C13" s="3" t="s">
        <v>17</v>
      </c>
      <c r="D13" s="4" t="s">
        <v>11</v>
      </c>
      <c r="E13" s="15">
        <v>50</v>
      </c>
      <c r="F13" s="7">
        <v>83</v>
      </c>
      <c r="G13" s="5"/>
      <c r="H13" s="5"/>
      <c r="I13" s="5"/>
      <c r="J13" s="5"/>
      <c r="K13" s="5"/>
      <c r="L13" s="59"/>
      <c r="M13" s="59"/>
      <c r="N13" s="59"/>
    </row>
    <row r="14" spans="1:14" s="13" customFormat="1" ht="15.75" x14ac:dyDescent="0.25">
      <c r="A14" s="58"/>
      <c r="B14" s="60"/>
      <c r="C14" s="3" t="s">
        <v>17</v>
      </c>
      <c r="D14" s="4" t="s">
        <v>12</v>
      </c>
      <c r="E14" s="16">
        <v>18</v>
      </c>
      <c r="F14" s="7">
        <v>33</v>
      </c>
      <c r="G14" s="5"/>
      <c r="H14" s="5"/>
      <c r="I14" s="5"/>
      <c r="J14" s="5"/>
      <c r="K14" s="5"/>
      <c r="L14" s="59"/>
      <c r="M14" s="59"/>
      <c r="N14" s="59"/>
    </row>
    <row r="15" spans="1:14" s="13" customFormat="1" ht="15.75" x14ac:dyDescent="0.25">
      <c r="A15" s="58"/>
      <c r="B15" s="60"/>
      <c r="C15" s="3" t="s">
        <v>17</v>
      </c>
      <c r="D15" s="4" t="s">
        <v>13</v>
      </c>
      <c r="E15" s="17">
        <v>2</v>
      </c>
      <c r="F15" s="7"/>
      <c r="G15" s="22"/>
      <c r="H15" s="5"/>
      <c r="I15" s="5"/>
      <c r="J15" s="5"/>
      <c r="K15" s="5"/>
      <c r="L15" s="59"/>
      <c r="M15" s="59"/>
      <c r="N15" s="59"/>
    </row>
    <row r="16" spans="1:14" s="13" customFormat="1" ht="15.75" x14ac:dyDescent="0.25">
      <c r="A16" s="58"/>
      <c r="B16" s="60"/>
      <c r="C16" s="3" t="s">
        <v>22</v>
      </c>
      <c r="D16" s="4" t="s">
        <v>19</v>
      </c>
      <c r="E16" s="17">
        <v>5</v>
      </c>
      <c r="F16" s="7"/>
      <c r="G16" s="5"/>
      <c r="H16" s="5"/>
      <c r="I16" s="5"/>
      <c r="J16" s="5"/>
      <c r="K16" s="5"/>
      <c r="L16" s="59"/>
      <c r="M16" s="59"/>
      <c r="N16" s="59"/>
    </row>
    <row r="17" spans="1:14" s="13" customFormat="1" ht="15.75" x14ac:dyDescent="0.25">
      <c r="A17" s="58"/>
      <c r="B17" s="60"/>
      <c r="C17" s="3" t="s">
        <v>22</v>
      </c>
      <c r="D17" s="4" t="s">
        <v>18</v>
      </c>
      <c r="E17" s="17">
        <v>3</v>
      </c>
      <c r="F17" s="7"/>
      <c r="G17" s="5"/>
      <c r="H17" s="5"/>
      <c r="I17" s="5"/>
      <c r="J17" s="5"/>
      <c r="K17" s="5"/>
      <c r="L17" s="59"/>
      <c r="M17" s="59"/>
      <c r="N17" s="59"/>
    </row>
    <row r="18" spans="1:14" s="13" customFormat="1" ht="15.75" x14ac:dyDescent="0.25">
      <c r="A18" s="58"/>
      <c r="B18" s="60"/>
      <c r="C18" s="3" t="s">
        <v>22</v>
      </c>
      <c r="D18" s="4" t="s">
        <v>16</v>
      </c>
      <c r="E18" s="17">
        <v>2</v>
      </c>
      <c r="F18" s="7">
        <v>3</v>
      </c>
      <c r="G18" s="5"/>
      <c r="H18" s="5"/>
      <c r="I18" s="5"/>
      <c r="J18" s="5"/>
      <c r="K18" s="5"/>
      <c r="L18" s="59"/>
      <c r="M18" s="59"/>
      <c r="N18" s="59"/>
    </row>
    <row r="19" spans="1:14" s="13" customFormat="1" ht="15.75" x14ac:dyDescent="0.25">
      <c r="A19" s="58"/>
      <c r="B19" s="60"/>
      <c r="C19" s="3" t="s">
        <v>22</v>
      </c>
      <c r="D19" s="4" t="s">
        <v>10</v>
      </c>
      <c r="E19" s="17">
        <v>3</v>
      </c>
      <c r="F19" s="7">
        <v>5</v>
      </c>
      <c r="G19" s="5"/>
      <c r="H19" s="5"/>
      <c r="I19" s="5"/>
      <c r="J19" s="5"/>
      <c r="K19" s="5"/>
      <c r="L19" s="59"/>
      <c r="M19" s="59"/>
      <c r="N19" s="59"/>
    </row>
    <row r="20" spans="1:14" s="13" customFormat="1" ht="15.75" x14ac:dyDescent="0.25">
      <c r="A20" s="58"/>
      <c r="B20" s="60"/>
      <c r="C20" s="3" t="s">
        <v>22</v>
      </c>
      <c r="D20" s="4" t="s">
        <v>11</v>
      </c>
      <c r="E20" s="16">
        <v>50</v>
      </c>
      <c r="F20" s="7">
        <v>83</v>
      </c>
      <c r="G20" s="5"/>
      <c r="H20" s="5"/>
      <c r="I20" s="5"/>
      <c r="J20" s="5"/>
      <c r="K20" s="5"/>
      <c r="L20" s="59"/>
      <c r="M20" s="59"/>
      <c r="N20" s="59"/>
    </row>
    <row r="21" spans="1:14" s="13" customFormat="1" ht="15.75" x14ac:dyDescent="0.25">
      <c r="A21" s="58"/>
      <c r="B21" s="60"/>
      <c r="C21" s="3" t="s">
        <v>22</v>
      </c>
      <c r="D21" s="4" t="s">
        <v>12</v>
      </c>
      <c r="E21" s="16">
        <v>15</v>
      </c>
      <c r="F21" s="7">
        <v>27</v>
      </c>
      <c r="G21" s="5"/>
      <c r="H21" s="5"/>
      <c r="I21" s="5"/>
      <c r="J21" s="5"/>
      <c r="K21" s="5"/>
      <c r="L21" s="59"/>
      <c r="M21" s="59"/>
      <c r="N21" s="59"/>
    </row>
    <row r="22" spans="1:14" s="13" customFormat="1" ht="15.75" x14ac:dyDescent="0.25">
      <c r="A22" s="58"/>
      <c r="B22" s="60"/>
      <c r="C22" s="3" t="s">
        <v>22</v>
      </c>
      <c r="D22" s="4" t="s">
        <v>13</v>
      </c>
      <c r="E22" s="17">
        <v>6</v>
      </c>
      <c r="F22" s="7"/>
      <c r="G22" s="5"/>
      <c r="H22" s="5"/>
      <c r="I22" s="5"/>
      <c r="J22" s="5"/>
      <c r="K22" s="5"/>
      <c r="L22" s="59"/>
      <c r="M22" s="59"/>
      <c r="N22" s="59"/>
    </row>
    <row r="23" spans="1:14" s="13" customFormat="1" ht="15.75" x14ac:dyDescent="0.25">
      <c r="A23" s="58"/>
      <c r="B23" s="60"/>
      <c r="C23" s="14" t="s">
        <v>21</v>
      </c>
      <c r="D23" s="4" t="s">
        <v>18</v>
      </c>
      <c r="E23" s="17">
        <v>9</v>
      </c>
      <c r="F23" s="7"/>
      <c r="G23" s="22"/>
      <c r="H23" s="5"/>
      <c r="I23" s="5"/>
      <c r="J23" s="5"/>
      <c r="K23" s="5"/>
      <c r="L23" s="59"/>
      <c r="M23" s="59"/>
      <c r="N23" s="59"/>
    </row>
    <row r="24" spans="1:14" s="13" customFormat="1" ht="15.75" x14ac:dyDescent="0.25">
      <c r="A24" s="58"/>
      <c r="B24" s="60"/>
      <c r="C24" s="14" t="s">
        <v>21</v>
      </c>
      <c r="D24" s="4" t="s">
        <v>16</v>
      </c>
      <c r="E24" s="17">
        <v>6</v>
      </c>
      <c r="F24" s="7">
        <v>10</v>
      </c>
      <c r="G24" s="5"/>
      <c r="H24" s="5"/>
      <c r="I24" s="5"/>
      <c r="J24" s="5"/>
      <c r="K24" s="5"/>
      <c r="L24" s="59"/>
      <c r="M24" s="59"/>
      <c r="N24" s="59"/>
    </row>
    <row r="25" spans="1:14" s="13" customFormat="1" ht="15.75" x14ac:dyDescent="0.25">
      <c r="A25" s="58"/>
      <c r="B25" s="60"/>
      <c r="C25" s="14" t="s">
        <v>21</v>
      </c>
      <c r="D25" s="4" t="s">
        <v>10</v>
      </c>
      <c r="E25" s="17">
        <v>1</v>
      </c>
      <c r="F25" s="7">
        <v>2</v>
      </c>
      <c r="G25" s="5"/>
      <c r="H25" s="5"/>
      <c r="I25" s="5"/>
      <c r="J25" s="5"/>
      <c r="K25" s="5"/>
      <c r="L25" s="59"/>
      <c r="M25" s="59"/>
      <c r="N25" s="59"/>
    </row>
    <row r="26" spans="1:14" s="13" customFormat="1" ht="15.75" x14ac:dyDescent="0.25">
      <c r="A26" s="58"/>
      <c r="B26" s="60"/>
      <c r="C26" s="14" t="s">
        <v>21</v>
      </c>
      <c r="D26" s="4" t="s">
        <v>11</v>
      </c>
      <c r="E26" s="17">
        <v>40</v>
      </c>
      <c r="F26" s="7">
        <v>67</v>
      </c>
      <c r="G26" s="5"/>
      <c r="H26" s="5"/>
      <c r="I26" s="5"/>
      <c r="J26" s="5"/>
      <c r="K26" s="5"/>
      <c r="L26" s="59"/>
      <c r="M26" s="59"/>
      <c r="N26" s="59"/>
    </row>
    <row r="27" spans="1:14" s="13" customFormat="1" ht="15.75" x14ac:dyDescent="0.25">
      <c r="A27" s="58"/>
      <c r="B27" s="60"/>
      <c r="C27" s="14" t="s">
        <v>21</v>
      </c>
      <c r="D27" s="4" t="s">
        <v>12</v>
      </c>
      <c r="E27" s="17">
        <v>10</v>
      </c>
      <c r="F27" s="7">
        <v>18</v>
      </c>
      <c r="G27" s="5"/>
      <c r="H27" s="5"/>
      <c r="I27" s="5"/>
      <c r="J27" s="5"/>
      <c r="K27" s="5"/>
      <c r="L27" s="59"/>
      <c r="M27" s="59"/>
      <c r="N27" s="59"/>
    </row>
    <row r="28" spans="1:14" s="13" customFormat="1" ht="15.75" x14ac:dyDescent="0.25">
      <c r="A28" s="58"/>
      <c r="B28" s="61"/>
      <c r="C28" s="8"/>
      <c r="D28" s="9" t="s">
        <v>14</v>
      </c>
      <c r="E28" s="10">
        <f>SUM(E3:E27)</f>
        <v>365</v>
      </c>
      <c r="F28" s="10">
        <f>SUM(F3:F27)</f>
        <v>467</v>
      </c>
      <c r="G28" s="11"/>
      <c r="H28" s="11"/>
      <c r="I28" s="12"/>
      <c r="J28" s="12"/>
      <c r="K28" s="12"/>
      <c r="L28" s="59"/>
      <c r="M28" s="59"/>
      <c r="N28" s="59"/>
    </row>
    <row r="29" spans="1:14" s="13" customFormat="1" ht="15.75" x14ac:dyDescent="0.25">
      <c r="A29" s="58"/>
      <c r="B29" s="60" t="s">
        <v>24</v>
      </c>
      <c r="C29" s="3" t="s">
        <v>15</v>
      </c>
      <c r="D29" s="4" t="s">
        <v>19</v>
      </c>
      <c r="E29" s="6">
        <v>15</v>
      </c>
      <c r="F29" s="7"/>
      <c r="G29" s="5"/>
      <c r="H29" s="5"/>
      <c r="I29" s="5"/>
      <c r="J29" s="5"/>
      <c r="K29" s="5"/>
      <c r="L29" s="59"/>
      <c r="M29" s="59"/>
      <c r="N29" s="59"/>
    </row>
    <row r="30" spans="1:14" s="13" customFormat="1" ht="15.75" x14ac:dyDescent="0.25">
      <c r="A30" s="58"/>
      <c r="B30" s="60"/>
      <c r="C30" s="3" t="s">
        <v>15</v>
      </c>
      <c r="D30" s="4" t="s">
        <v>10</v>
      </c>
      <c r="E30" s="16">
        <v>1</v>
      </c>
      <c r="F30" s="7">
        <v>2</v>
      </c>
      <c r="G30" s="5"/>
      <c r="H30" s="5"/>
      <c r="I30" s="5"/>
      <c r="J30" s="5"/>
      <c r="K30" s="5"/>
      <c r="L30" s="59"/>
      <c r="M30" s="59"/>
      <c r="N30" s="59"/>
    </row>
    <row r="31" spans="1:14" s="13" customFormat="1" ht="15.75" x14ac:dyDescent="0.25">
      <c r="A31" s="58"/>
      <c r="B31" s="60"/>
      <c r="C31" s="3" t="s">
        <v>15</v>
      </c>
      <c r="D31" s="4" t="s">
        <v>11</v>
      </c>
      <c r="E31" s="6">
        <v>30</v>
      </c>
      <c r="F31" s="7">
        <v>50</v>
      </c>
      <c r="G31" s="5"/>
      <c r="H31" s="5"/>
      <c r="I31" s="5"/>
      <c r="J31" s="5"/>
      <c r="K31" s="5"/>
      <c r="L31" s="59"/>
      <c r="M31" s="59"/>
      <c r="N31" s="59"/>
    </row>
    <row r="32" spans="1:14" s="13" customFormat="1" ht="15.75" x14ac:dyDescent="0.25">
      <c r="A32" s="58"/>
      <c r="B32" s="60"/>
      <c r="C32" s="3" t="s">
        <v>15</v>
      </c>
      <c r="D32" s="4" t="s">
        <v>12</v>
      </c>
      <c r="E32" s="6">
        <v>17</v>
      </c>
      <c r="F32" s="7">
        <v>31</v>
      </c>
      <c r="G32" s="5"/>
      <c r="H32" s="5"/>
      <c r="I32" s="5"/>
      <c r="J32" s="5"/>
      <c r="K32" s="5"/>
      <c r="L32" s="59"/>
      <c r="M32" s="59"/>
      <c r="N32" s="59"/>
    </row>
    <row r="33" spans="1:14" s="13" customFormat="1" ht="15.75" x14ac:dyDescent="0.25">
      <c r="A33" s="58"/>
      <c r="B33" s="60"/>
      <c r="C33" s="3" t="s">
        <v>15</v>
      </c>
      <c r="D33" s="4" t="s">
        <v>13</v>
      </c>
      <c r="E33" s="6">
        <v>2</v>
      </c>
      <c r="F33" s="7"/>
      <c r="G33" s="5"/>
      <c r="H33" s="5"/>
      <c r="I33" s="5"/>
      <c r="J33" s="5"/>
      <c r="K33" s="5"/>
      <c r="L33" s="59"/>
      <c r="M33" s="59"/>
      <c r="N33" s="59"/>
    </row>
    <row r="34" spans="1:14" s="13" customFormat="1" ht="15.75" x14ac:dyDescent="0.25">
      <c r="A34" s="58"/>
      <c r="B34" s="60"/>
      <c r="C34" s="3" t="s">
        <v>17</v>
      </c>
      <c r="D34" s="4" t="s">
        <v>19</v>
      </c>
      <c r="E34" s="6">
        <v>18</v>
      </c>
      <c r="F34" s="7"/>
      <c r="G34" s="22"/>
      <c r="I34" s="5"/>
      <c r="K34" s="5"/>
      <c r="L34" s="59"/>
      <c r="M34" s="59"/>
      <c r="N34" s="59"/>
    </row>
    <row r="35" spans="1:14" s="13" customFormat="1" ht="15.75" x14ac:dyDescent="0.25">
      <c r="A35" s="58"/>
      <c r="B35" s="60"/>
      <c r="C35" s="3" t="s">
        <v>17</v>
      </c>
      <c r="D35" s="4" t="s">
        <v>10</v>
      </c>
      <c r="E35" s="6">
        <v>1</v>
      </c>
      <c r="F35" s="7">
        <v>2</v>
      </c>
      <c r="G35" s="5"/>
      <c r="H35" s="5"/>
      <c r="I35" s="5"/>
      <c r="J35" s="5"/>
      <c r="K35" s="5"/>
      <c r="L35" s="59"/>
      <c r="M35" s="59"/>
      <c r="N35" s="59"/>
    </row>
    <row r="36" spans="1:14" s="13" customFormat="1" ht="15.75" x14ac:dyDescent="0.25">
      <c r="A36" s="58"/>
      <c r="B36" s="60"/>
      <c r="C36" s="3" t="s">
        <v>17</v>
      </c>
      <c r="D36" s="4" t="s">
        <v>11</v>
      </c>
      <c r="E36" s="6">
        <v>40</v>
      </c>
      <c r="F36" s="7">
        <v>67</v>
      </c>
      <c r="G36" s="5"/>
      <c r="H36" s="5"/>
      <c r="I36" s="5"/>
      <c r="J36" s="5"/>
      <c r="K36" s="5"/>
      <c r="L36" s="59"/>
      <c r="M36" s="59"/>
      <c r="N36" s="59"/>
    </row>
    <row r="37" spans="1:14" s="13" customFormat="1" ht="15.75" x14ac:dyDescent="0.25">
      <c r="A37" s="58"/>
      <c r="B37" s="60"/>
      <c r="C37" s="3" t="s">
        <v>17</v>
      </c>
      <c r="D37" s="4" t="s">
        <v>12</v>
      </c>
      <c r="E37" s="6">
        <v>12</v>
      </c>
      <c r="F37" s="7">
        <v>22</v>
      </c>
      <c r="G37" s="5"/>
      <c r="H37" s="5"/>
      <c r="I37" s="5"/>
      <c r="J37" s="5"/>
      <c r="K37" s="5"/>
      <c r="L37" s="59"/>
      <c r="M37" s="59"/>
      <c r="N37" s="59"/>
    </row>
    <row r="38" spans="1:14" s="13" customFormat="1" ht="15.75" x14ac:dyDescent="0.25">
      <c r="A38" s="58"/>
      <c r="B38" s="60"/>
      <c r="C38" s="3" t="s">
        <v>17</v>
      </c>
      <c r="D38" s="4" t="s">
        <v>13</v>
      </c>
      <c r="E38" s="6">
        <v>1</v>
      </c>
      <c r="F38" s="7"/>
      <c r="G38" s="22"/>
      <c r="H38" s="5"/>
      <c r="I38" s="5"/>
      <c r="J38" s="5"/>
      <c r="K38" s="5"/>
      <c r="L38" s="59"/>
      <c r="M38" s="59"/>
      <c r="N38" s="59"/>
    </row>
    <row r="39" spans="1:14" s="13" customFormat="1" ht="15.75" x14ac:dyDescent="0.25">
      <c r="A39" s="58"/>
      <c r="B39" s="61"/>
      <c r="C39" s="8"/>
      <c r="D39" s="9" t="s">
        <v>14</v>
      </c>
      <c r="E39" s="10">
        <f>SUM(E29:E38)</f>
        <v>137</v>
      </c>
      <c r="F39" s="10">
        <f>SUM(F29:F38)</f>
        <v>174</v>
      </c>
      <c r="G39" s="11"/>
      <c r="H39" s="11"/>
      <c r="I39" s="12"/>
      <c r="J39" s="12"/>
      <c r="K39" s="12"/>
      <c r="L39" s="59"/>
      <c r="M39" s="59"/>
      <c r="N39" s="59"/>
    </row>
    <row r="40" spans="1:14" s="13" customFormat="1" ht="15.75" x14ac:dyDescent="0.25">
      <c r="A40" s="58"/>
      <c r="B40" s="60" t="s">
        <v>26</v>
      </c>
      <c r="C40" s="3" t="s">
        <v>15</v>
      </c>
      <c r="D40" s="4" t="s">
        <v>19</v>
      </c>
      <c r="E40" s="6">
        <v>28</v>
      </c>
      <c r="F40" s="7"/>
      <c r="G40" s="5"/>
      <c r="H40" s="5"/>
      <c r="I40" s="5"/>
      <c r="J40" s="5"/>
      <c r="K40" s="5"/>
      <c r="L40" s="59"/>
      <c r="M40" s="59"/>
      <c r="N40" s="59"/>
    </row>
    <row r="41" spans="1:14" s="13" customFormat="1" ht="15.75" x14ac:dyDescent="0.25">
      <c r="A41" s="58"/>
      <c r="B41" s="60"/>
      <c r="C41" s="3" t="s">
        <v>15</v>
      </c>
      <c r="D41" s="4" t="s">
        <v>10</v>
      </c>
      <c r="E41" s="6">
        <v>1</v>
      </c>
      <c r="F41" s="7">
        <v>2</v>
      </c>
      <c r="G41" s="5"/>
      <c r="H41" s="5"/>
      <c r="I41" s="5"/>
      <c r="J41" s="5"/>
      <c r="K41" s="5"/>
      <c r="L41" s="59"/>
      <c r="M41" s="59"/>
      <c r="N41" s="59"/>
    </row>
    <row r="42" spans="1:14" s="13" customFormat="1" ht="15.75" x14ac:dyDescent="0.25">
      <c r="A42" s="58"/>
      <c r="B42" s="60"/>
      <c r="C42" s="3" t="s">
        <v>15</v>
      </c>
      <c r="D42" s="4" t="s">
        <v>11</v>
      </c>
      <c r="E42" s="6">
        <v>40</v>
      </c>
      <c r="F42" s="7">
        <v>67</v>
      </c>
      <c r="G42" s="5"/>
      <c r="H42" s="5"/>
      <c r="I42" s="5"/>
      <c r="J42" s="5"/>
      <c r="K42" s="5"/>
      <c r="L42" s="59"/>
      <c r="M42" s="59"/>
      <c r="N42" s="59"/>
    </row>
    <row r="43" spans="1:14" s="13" customFormat="1" ht="15.75" x14ac:dyDescent="0.25">
      <c r="A43" s="58"/>
      <c r="B43" s="60"/>
      <c r="C43" s="3" t="s">
        <v>15</v>
      </c>
      <c r="D43" s="4" t="s">
        <v>12</v>
      </c>
      <c r="E43" s="6">
        <v>10</v>
      </c>
      <c r="F43" s="7">
        <v>18</v>
      </c>
      <c r="G43" s="5"/>
      <c r="H43" s="5"/>
      <c r="I43" s="5"/>
      <c r="J43" s="5"/>
      <c r="K43" s="5"/>
      <c r="L43" s="59"/>
      <c r="M43" s="59"/>
      <c r="N43" s="59"/>
    </row>
    <row r="44" spans="1:14" s="13" customFormat="1" ht="15.75" x14ac:dyDescent="0.25">
      <c r="A44" s="58"/>
      <c r="B44" s="60"/>
      <c r="C44" s="3" t="s">
        <v>15</v>
      </c>
      <c r="D44" s="4" t="s">
        <v>13</v>
      </c>
      <c r="E44" s="6">
        <v>2</v>
      </c>
      <c r="F44" s="7"/>
      <c r="G44" s="5"/>
      <c r="H44" s="5"/>
      <c r="I44" s="5"/>
      <c r="J44" s="5"/>
      <c r="K44" s="5"/>
      <c r="L44" s="59"/>
      <c r="M44" s="59"/>
      <c r="N44" s="59"/>
    </row>
    <row r="45" spans="1:14" s="13" customFormat="1" ht="15.75" x14ac:dyDescent="0.25">
      <c r="A45" s="58"/>
      <c r="B45" s="60"/>
      <c r="C45" s="3" t="s">
        <v>17</v>
      </c>
      <c r="D45" s="4" t="s">
        <v>19</v>
      </c>
      <c r="E45" s="6">
        <v>7</v>
      </c>
      <c r="F45" s="7"/>
      <c r="G45" s="22"/>
      <c r="H45" s="5"/>
      <c r="I45" s="5"/>
      <c r="J45" s="5"/>
      <c r="K45" s="5"/>
      <c r="L45" s="59"/>
      <c r="M45" s="59"/>
      <c r="N45" s="59"/>
    </row>
    <row r="46" spans="1:14" s="13" customFormat="1" ht="15.75" x14ac:dyDescent="0.25">
      <c r="A46" s="58"/>
      <c r="B46" s="60"/>
      <c r="C46" s="3" t="s">
        <v>17</v>
      </c>
      <c r="D46" s="4" t="s">
        <v>10</v>
      </c>
      <c r="E46" s="16">
        <v>1</v>
      </c>
      <c r="F46" s="7">
        <v>2</v>
      </c>
      <c r="G46" s="5"/>
      <c r="H46" s="5"/>
      <c r="I46" s="5"/>
      <c r="J46" s="5"/>
      <c r="K46" s="5"/>
      <c r="L46" s="59"/>
      <c r="M46" s="59"/>
      <c r="N46" s="59"/>
    </row>
    <row r="47" spans="1:14" s="13" customFormat="1" ht="15.75" x14ac:dyDescent="0.25">
      <c r="A47" s="58"/>
      <c r="B47" s="60"/>
      <c r="C47" s="3" t="s">
        <v>17</v>
      </c>
      <c r="D47" s="4" t="s">
        <v>11</v>
      </c>
      <c r="E47" s="6">
        <v>20</v>
      </c>
      <c r="F47" s="7">
        <v>33</v>
      </c>
      <c r="G47" s="5"/>
      <c r="H47" s="5"/>
      <c r="I47" s="5"/>
      <c r="J47" s="5"/>
      <c r="K47" s="5"/>
      <c r="L47" s="59"/>
      <c r="M47" s="59"/>
      <c r="N47" s="59"/>
    </row>
    <row r="48" spans="1:14" s="13" customFormat="1" ht="15.75" x14ac:dyDescent="0.25">
      <c r="A48" s="58"/>
      <c r="B48" s="60"/>
      <c r="C48" s="3" t="s">
        <v>17</v>
      </c>
      <c r="D48" s="4" t="s">
        <v>12</v>
      </c>
      <c r="E48" s="6">
        <v>6</v>
      </c>
      <c r="F48" s="7">
        <v>11</v>
      </c>
      <c r="G48" s="5"/>
      <c r="H48" s="5"/>
      <c r="I48" s="5"/>
      <c r="J48" s="5"/>
      <c r="K48" s="5"/>
      <c r="L48" s="59"/>
      <c r="M48" s="59"/>
      <c r="N48" s="59"/>
    </row>
    <row r="49" spans="1:14" s="13" customFormat="1" ht="15.75" x14ac:dyDescent="0.25">
      <c r="A49" s="58"/>
      <c r="B49" s="61"/>
      <c r="C49" s="8"/>
      <c r="D49" s="9" t="s">
        <v>14</v>
      </c>
      <c r="E49" s="10">
        <f>SUM(E40:E48)</f>
        <v>115</v>
      </c>
      <c r="F49" s="10">
        <f>SUM(F40:F48)</f>
        <v>133</v>
      </c>
      <c r="G49" s="11"/>
      <c r="H49" s="11"/>
      <c r="I49" s="12"/>
      <c r="J49" s="12"/>
      <c r="K49" s="12"/>
      <c r="L49" s="59"/>
      <c r="M49" s="59"/>
      <c r="N49" s="59"/>
    </row>
    <row r="50" spans="1:14" s="13" customFormat="1" ht="15.75" x14ac:dyDescent="0.25">
      <c r="A50" s="58"/>
      <c r="B50" s="60" t="s">
        <v>23</v>
      </c>
      <c r="C50" s="3" t="s">
        <v>15</v>
      </c>
      <c r="D50" s="4" t="s">
        <v>19</v>
      </c>
      <c r="E50" s="6">
        <v>8</v>
      </c>
      <c r="F50" s="7"/>
      <c r="G50" s="5"/>
      <c r="H50" s="5"/>
      <c r="I50" s="5"/>
      <c r="J50" s="5"/>
      <c r="K50" s="5"/>
      <c r="L50" s="59"/>
      <c r="M50" s="59"/>
      <c r="N50" s="59"/>
    </row>
    <row r="51" spans="1:14" s="13" customFormat="1" ht="15.75" x14ac:dyDescent="0.25">
      <c r="A51" s="58"/>
      <c r="B51" s="60"/>
      <c r="C51" s="3" t="s">
        <v>15</v>
      </c>
      <c r="D51" s="4" t="s">
        <v>10</v>
      </c>
      <c r="E51" s="6">
        <v>1</v>
      </c>
      <c r="F51" s="7">
        <v>2</v>
      </c>
      <c r="G51" s="5"/>
      <c r="H51" s="5"/>
      <c r="I51" s="5"/>
      <c r="J51" s="5"/>
      <c r="K51" s="5"/>
      <c r="L51" s="59"/>
      <c r="M51" s="59"/>
      <c r="N51" s="59"/>
    </row>
    <row r="52" spans="1:14" s="13" customFormat="1" ht="15.75" x14ac:dyDescent="0.25">
      <c r="A52" s="58"/>
      <c r="B52" s="60"/>
      <c r="C52" s="3" t="s">
        <v>15</v>
      </c>
      <c r="D52" s="4" t="s">
        <v>11</v>
      </c>
      <c r="E52" s="6">
        <v>16</v>
      </c>
      <c r="F52" s="7">
        <v>27</v>
      </c>
      <c r="G52" s="5"/>
      <c r="H52" s="5"/>
      <c r="I52" s="5"/>
      <c r="J52" s="5"/>
      <c r="K52" s="5"/>
      <c r="L52" s="59"/>
      <c r="M52" s="59"/>
      <c r="N52" s="59"/>
    </row>
    <row r="53" spans="1:14" s="13" customFormat="1" ht="15.75" x14ac:dyDescent="0.25">
      <c r="A53" s="58"/>
      <c r="B53" s="60"/>
      <c r="C53" s="3" t="s">
        <v>15</v>
      </c>
      <c r="D53" s="4" t="s">
        <v>12</v>
      </c>
      <c r="E53" s="6">
        <v>6</v>
      </c>
      <c r="F53" s="7">
        <v>11</v>
      </c>
      <c r="G53" s="5"/>
      <c r="H53" s="5"/>
      <c r="I53" s="5"/>
      <c r="J53" s="5"/>
      <c r="K53" s="5"/>
      <c r="L53" s="59"/>
      <c r="M53" s="59"/>
      <c r="N53" s="59"/>
    </row>
    <row r="54" spans="1:14" s="13" customFormat="1" ht="15.75" x14ac:dyDescent="0.25">
      <c r="A54" s="58"/>
      <c r="B54" s="60"/>
      <c r="C54" s="3" t="s">
        <v>15</v>
      </c>
      <c r="D54" s="4" t="s">
        <v>13</v>
      </c>
      <c r="E54" s="6">
        <v>2</v>
      </c>
      <c r="F54" s="7"/>
      <c r="G54" s="5"/>
      <c r="H54" s="5"/>
      <c r="I54" s="5"/>
      <c r="J54" s="5"/>
      <c r="K54" s="5"/>
      <c r="L54" s="59"/>
      <c r="M54" s="59"/>
      <c r="N54" s="59"/>
    </row>
    <row r="55" spans="1:14" s="13" customFormat="1" ht="15.75" x14ac:dyDescent="0.25">
      <c r="A55" s="58"/>
      <c r="B55" s="60"/>
      <c r="C55" s="24"/>
      <c r="D55" s="25" t="s">
        <v>14</v>
      </c>
      <c r="E55" s="26">
        <f>SUM(E50:E54)</f>
        <v>33</v>
      </c>
      <c r="F55" s="26">
        <f>SUM(F50:F54)</f>
        <v>40</v>
      </c>
      <c r="G55" s="27"/>
      <c r="H55" s="27"/>
      <c r="I55" s="28"/>
      <c r="J55" s="28"/>
      <c r="K55" s="28"/>
      <c r="L55" s="59"/>
      <c r="M55" s="59"/>
      <c r="N55" s="59"/>
    </row>
    <row r="56" spans="1:14" s="13" customFormat="1" ht="15.75" x14ac:dyDescent="0.25">
      <c r="A56" s="58"/>
      <c r="B56" s="34"/>
      <c r="C56" s="35"/>
      <c r="D56" s="36" t="s">
        <v>49</v>
      </c>
      <c r="E56" s="37">
        <f>E55+E49+E39+E28</f>
        <v>650</v>
      </c>
      <c r="F56" s="37">
        <f>F55+F49+F39+F28</f>
        <v>814</v>
      </c>
      <c r="G56" s="11"/>
      <c r="H56" s="11"/>
      <c r="I56" s="38"/>
      <c r="J56" s="38"/>
      <c r="K56" s="38"/>
      <c r="L56" s="39"/>
      <c r="M56" s="39"/>
      <c r="N56" s="40"/>
    </row>
  </sheetData>
  <autoFilter ref="B2:K56"/>
  <mergeCells count="8">
    <mergeCell ref="A3:A56"/>
    <mergeCell ref="B3:B28"/>
    <mergeCell ref="L3:L55"/>
    <mergeCell ref="M3:M55"/>
    <mergeCell ref="N3:N55"/>
    <mergeCell ref="B29:B39"/>
    <mergeCell ref="B40:B49"/>
    <mergeCell ref="B50:B55"/>
  </mergeCells>
  <conditionalFormatting sqref="B1:B2">
    <cfRule type="duplicateValues" dxfId="9" priority="9"/>
    <cfRule type="duplicateValues" dxfId="8" priority="10"/>
  </conditionalFormatting>
  <conditionalFormatting sqref="B3:B28">
    <cfRule type="duplicateValues" dxfId="7" priority="7"/>
    <cfRule type="duplicateValues" dxfId="6" priority="8"/>
  </conditionalFormatting>
  <conditionalFormatting sqref="B29:B39">
    <cfRule type="duplicateValues" dxfId="5" priority="5"/>
    <cfRule type="duplicateValues" dxfId="4" priority="6"/>
  </conditionalFormatting>
  <conditionalFormatting sqref="B40:B49">
    <cfRule type="duplicateValues" dxfId="3" priority="3"/>
    <cfRule type="duplicateValues" dxfId="2" priority="4"/>
  </conditionalFormatting>
  <conditionalFormatting sqref="B50:B56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K22"/>
  <sheetViews>
    <sheetView workbookViewId="0">
      <selection activeCell="R19" sqref="R19"/>
    </sheetView>
  </sheetViews>
  <sheetFormatPr defaultRowHeight="15" x14ac:dyDescent="0.25"/>
  <sheetData>
    <row r="4" spans="4:11" ht="15.75" x14ac:dyDescent="0.25">
      <c r="D4" s="62" t="s">
        <v>31</v>
      </c>
      <c r="E4" s="62"/>
      <c r="F4" s="62"/>
      <c r="G4" s="62"/>
      <c r="H4" s="62"/>
      <c r="I4" s="62"/>
      <c r="J4" s="62"/>
      <c r="K4" s="62"/>
    </row>
    <row r="5" spans="4:11" ht="15.75" x14ac:dyDescent="0.25">
      <c r="D5" s="63" t="s">
        <v>32</v>
      </c>
      <c r="E5" s="63"/>
      <c r="F5" s="63"/>
      <c r="G5" s="63"/>
      <c r="H5" s="63"/>
      <c r="I5" s="63"/>
      <c r="J5" s="63"/>
      <c r="K5" s="63"/>
    </row>
    <row r="6" spans="4:11" ht="15.75" x14ac:dyDescent="0.25">
      <c r="D6" s="64" t="s">
        <v>33</v>
      </c>
      <c r="E6" s="64"/>
      <c r="F6" s="64"/>
      <c r="G6" s="64"/>
      <c r="H6" s="64"/>
      <c r="I6" s="64"/>
      <c r="J6" s="64"/>
      <c r="K6" s="64"/>
    </row>
    <row r="7" spans="4:11" ht="15.75" x14ac:dyDescent="0.25">
      <c r="D7" s="63" t="s">
        <v>50</v>
      </c>
      <c r="E7" s="63"/>
      <c r="F7" s="63"/>
      <c r="G7" s="63"/>
      <c r="H7" s="63"/>
      <c r="I7" s="63"/>
      <c r="J7" s="63"/>
      <c r="K7" s="63"/>
    </row>
    <row r="8" spans="4:11" ht="15.75" x14ac:dyDescent="0.25">
      <c r="D8" s="42"/>
      <c r="E8" s="42"/>
      <c r="F8" s="42"/>
      <c r="G8" s="42"/>
      <c r="H8" s="42"/>
      <c r="I8" s="42"/>
      <c r="J8" s="42"/>
      <c r="K8" s="42"/>
    </row>
    <row r="9" spans="4:11" ht="15.75" x14ac:dyDescent="0.25">
      <c r="D9" s="42"/>
      <c r="E9" s="42"/>
      <c r="F9" s="42"/>
      <c r="G9" s="42"/>
      <c r="H9" s="42"/>
      <c r="I9" s="42"/>
      <c r="J9" s="42"/>
      <c r="K9" s="42"/>
    </row>
    <row r="10" spans="4:11" ht="15.75" x14ac:dyDescent="0.25">
      <c r="D10" s="42"/>
      <c r="E10" s="42"/>
      <c r="F10" s="42"/>
      <c r="G10" s="42"/>
      <c r="H10" s="42"/>
      <c r="I10" s="42"/>
      <c r="J10" s="42"/>
      <c r="K10" s="42"/>
    </row>
    <row r="11" spans="4:11" ht="15.75" x14ac:dyDescent="0.25">
      <c r="D11" s="65" t="s">
        <v>34</v>
      </c>
      <c r="E11" s="67" t="s">
        <v>35</v>
      </c>
      <c r="F11" s="68"/>
      <c r="G11" s="68"/>
      <c r="H11" s="69"/>
      <c r="I11" s="70" t="s">
        <v>36</v>
      </c>
      <c r="J11" s="42"/>
      <c r="K11" s="42"/>
    </row>
    <row r="12" spans="4:11" ht="15.75" x14ac:dyDescent="0.25">
      <c r="D12" s="66"/>
      <c r="E12" s="23" t="s">
        <v>37</v>
      </c>
      <c r="F12" s="23" t="s">
        <v>38</v>
      </c>
      <c r="G12" s="23" t="s">
        <v>39</v>
      </c>
      <c r="H12" s="23" t="s">
        <v>40</v>
      </c>
      <c r="I12" s="66"/>
      <c r="J12" s="42"/>
      <c r="K12" s="42"/>
    </row>
    <row r="13" spans="4:11" ht="15.75" x14ac:dyDescent="0.25">
      <c r="D13" s="43" t="s">
        <v>41</v>
      </c>
      <c r="E13" s="23">
        <v>163</v>
      </c>
      <c r="F13" s="23">
        <v>163</v>
      </c>
      <c r="G13" s="23">
        <v>162</v>
      </c>
      <c r="H13" s="23">
        <v>162</v>
      </c>
      <c r="I13" s="44">
        <v>650</v>
      </c>
      <c r="J13" s="42"/>
      <c r="K13" s="42"/>
    </row>
    <row r="14" spans="4:11" ht="15.75" x14ac:dyDescent="0.25">
      <c r="D14" s="42"/>
      <c r="E14" s="42"/>
      <c r="F14" s="42"/>
      <c r="G14" s="42"/>
      <c r="H14" s="42"/>
      <c r="I14" s="42"/>
      <c r="J14" s="42"/>
      <c r="K14" s="42"/>
    </row>
    <row r="15" spans="4:11" ht="15.75" x14ac:dyDescent="0.25">
      <c r="D15" s="45"/>
      <c r="E15" s="45"/>
      <c r="F15" s="45"/>
      <c r="G15" s="45"/>
      <c r="H15" s="45"/>
      <c r="I15" s="42"/>
      <c r="J15" s="45"/>
      <c r="K15" s="46"/>
    </row>
    <row r="16" spans="4:11" x14ac:dyDescent="0.25">
      <c r="D16" s="71"/>
      <c r="E16" s="71"/>
      <c r="F16" s="71"/>
      <c r="G16" s="71"/>
      <c r="H16" s="47"/>
      <c r="I16" s="48"/>
      <c r="J16" s="48"/>
      <c r="K16" s="48"/>
    </row>
    <row r="17" spans="4:11" ht="15.75" x14ac:dyDescent="0.25">
      <c r="D17" s="49" t="s">
        <v>42</v>
      </c>
      <c r="E17" s="50"/>
      <c r="F17" s="47"/>
      <c r="G17" s="47"/>
      <c r="H17" s="48" t="s">
        <v>43</v>
      </c>
      <c r="I17" s="47"/>
      <c r="J17" s="51"/>
      <c r="K17" s="51"/>
    </row>
    <row r="18" spans="4:11" ht="15.75" x14ac:dyDescent="0.25">
      <c r="D18" s="72" t="s">
        <v>44</v>
      </c>
      <c r="E18" s="73"/>
      <c r="F18" s="73"/>
      <c r="G18" s="52"/>
      <c r="H18" s="52"/>
      <c r="I18" s="52"/>
      <c r="J18" s="51"/>
      <c r="K18" s="51"/>
    </row>
    <row r="19" spans="4:11" x14ac:dyDescent="0.25">
      <c r="D19" s="53"/>
      <c r="E19" s="54"/>
      <c r="F19" s="55"/>
      <c r="G19" s="55"/>
      <c r="H19" s="56"/>
      <c r="I19" s="74"/>
      <c r="J19" s="74"/>
      <c r="K19" s="74"/>
    </row>
    <row r="20" spans="4:11" x14ac:dyDescent="0.25">
      <c r="D20" s="49"/>
      <c r="E20" s="50"/>
      <c r="F20" s="47"/>
      <c r="G20" s="47"/>
      <c r="H20" s="47"/>
      <c r="I20" s="47"/>
      <c r="J20" s="47"/>
      <c r="K20" s="47"/>
    </row>
    <row r="21" spans="4:11" x14ac:dyDescent="0.25">
      <c r="D21" s="75" t="s">
        <v>45</v>
      </c>
      <c r="E21" s="76"/>
      <c r="F21" s="76"/>
      <c r="G21" s="76"/>
      <c r="H21" s="47"/>
      <c r="I21" s="47"/>
      <c r="J21" s="47"/>
      <c r="K21" s="47"/>
    </row>
    <row r="22" spans="4:11" x14ac:dyDescent="0.25">
      <c r="D22" s="77" t="s">
        <v>46</v>
      </c>
      <c r="E22" s="77"/>
      <c r="F22" s="77"/>
      <c r="G22" s="57"/>
      <c r="H22" s="57"/>
      <c r="I22" s="47"/>
      <c r="J22" s="47"/>
      <c r="K22" s="47"/>
    </row>
  </sheetData>
  <mergeCells count="12">
    <mergeCell ref="D16:G16"/>
    <mergeCell ref="D18:F18"/>
    <mergeCell ref="I19:K19"/>
    <mergeCell ref="D21:G21"/>
    <mergeCell ref="D22:F22"/>
    <mergeCell ref="D4:K4"/>
    <mergeCell ref="D5:K5"/>
    <mergeCell ref="D6:K6"/>
    <mergeCell ref="D7:K7"/>
    <mergeCell ref="D11:D12"/>
    <mergeCell ref="E11:H11"/>
    <mergeCell ref="I11:I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2025-11-12T08:38:21Z</dcterms:modified>
</cp:coreProperties>
</file>