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Прил.1!$B$2:$M$31</definedName>
    <definedName name="_xlnm._FilterDatabase" localSheetId="1" hidden="1">Прил.2!$B$2:$K$31</definedName>
  </definedNames>
  <calcPr calcId="162913"/>
</workbook>
</file>

<file path=xl/calcChain.xml><?xml version="1.0" encoding="utf-8"?>
<calcChain xmlns="http://schemas.openxmlformats.org/spreadsheetml/2006/main">
  <c r="H29" i="13" l="1"/>
  <c r="H25" i="13"/>
  <c r="H24" i="13"/>
  <c r="H23" i="13"/>
  <c r="H22" i="13"/>
  <c r="H18" i="13"/>
  <c r="H17" i="13"/>
  <c r="H16" i="13"/>
  <c r="H15" i="13"/>
  <c r="H14" i="13"/>
  <c r="H10" i="13"/>
  <c r="H6" i="13"/>
  <c r="H5" i="13"/>
  <c r="H4" i="13"/>
  <c r="H3" i="13"/>
  <c r="J28" i="13"/>
  <c r="J27" i="13"/>
  <c r="J26" i="13"/>
  <c r="J21" i="13"/>
  <c r="J20" i="13"/>
  <c r="J19" i="13"/>
  <c r="J12" i="13"/>
  <c r="J11" i="13"/>
  <c r="J9" i="13"/>
  <c r="J8" i="13"/>
  <c r="J7" i="13"/>
  <c r="F31" i="15" l="1"/>
  <c r="F30" i="15"/>
  <c r="E30" i="15"/>
  <c r="E31" i="15" s="1"/>
  <c r="F13" i="15"/>
  <c r="E13" i="15"/>
  <c r="P31" i="13" l="1"/>
  <c r="F30" i="13" l="1"/>
  <c r="E30" i="13"/>
  <c r="K29" i="13"/>
  <c r="M29" i="13" s="1"/>
  <c r="L28" i="13"/>
  <c r="M28" i="13" s="1"/>
  <c r="L27" i="13"/>
  <c r="M27" i="13" s="1"/>
  <c r="L26" i="13"/>
  <c r="M26" i="13" s="1"/>
  <c r="K25" i="13"/>
  <c r="M25" i="13" s="1"/>
  <c r="K24" i="13"/>
  <c r="M24" i="13" s="1"/>
  <c r="K23" i="13"/>
  <c r="M23" i="13" s="1"/>
  <c r="K22" i="13"/>
  <c r="M22" i="13" s="1"/>
  <c r="L21" i="13"/>
  <c r="M21" i="13" s="1"/>
  <c r="L20" i="13"/>
  <c r="M20" i="13" s="1"/>
  <c r="L19" i="13"/>
  <c r="M19" i="13" s="1"/>
  <c r="K18" i="13"/>
  <c r="M18" i="13" s="1"/>
  <c r="K17" i="13"/>
  <c r="M17" i="13" s="1"/>
  <c r="K16" i="13"/>
  <c r="M16" i="13" s="1"/>
  <c r="K15" i="13"/>
  <c r="M15" i="13" s="1"/>
  <c r="K14" i="13"/>
  <c r="M14" i="13" s="1"/>
  <c r="F13" i="13"/>
  <c r="E13" i="13"/>
  <c r="L12" i="13"/>
  <c r="M12" i="13" s="1"/>
  <c r="L11" i="13"/>
  <c r="M11" i="13" s="1"/>
  <c r="K10" i="13"/>
  <c r="M10" i="13" s="1"/>
  <c r="L9" i="13"/>
  <c r="M9" i="13" s="1"/>
  <c r="L8" i="13"/>
  <c r="M8" i="13" s="1"/>
  <c r="L7" i="13"/>
  <c r="M7" i="13" s="1"/>
  <c r="K6" i="13"/>
  <c r="M6" i="13" s="1"/>
  <c r="K5" i="13"/>
  <c r="M5" i="13" s="1"/>
  <c r="K4" i="13"/>
  <c r="M4" i="13" s="1"/>
  <c r="K3" i="13"/>
  <c r="M3" i="13" s="1"/>
  <c r="E31" i="13" l="1"/>
  <c r="F31" i="13"/>
  <c r="M30" i="13"/>
  <c r="M13" i="13"/>
  <c r="M31" i="13" l="1"/>
  <c r="N31" i="13" s="1"/>
</calcChain>
</file>

<file path=xl/sharedStrings.xml><?xml version="1.0" encoding="utf-8"?>
<sst xmlns="http://schemas.openxmlformats.org/spreadsheetml/2006/main" count="165" uniqueCount="53">
  <si>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</si>
  <si>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</si>
  <si>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</si>
  <si>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</si>
  <si>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</si>
  <si>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</si>
  <si>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</si>
  <si>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</si>
  <si>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</si>
  <si>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</si>
  <si>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</si>
  <si>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</si>
  <si>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</si>
  <si>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</si>
  <si>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</si>
  <si>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</si>
  <si>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</si>
  <si>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</si>
  <si>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</si>
  <si>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</si>
  <si>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</si>
  <si>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</si>
  <si>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</si>
  <si>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</si>
  <si>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Бряст</t>
  </si>
  <si>
    <t>297 а</t>
  </si>
  <si>
    <t>1034 ж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</si>
  <si>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</si>
  <si>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</si>
  <si>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</si>
  <si>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</si>
  <si>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</si>
  <si>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</si>
  <si>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</si>
  <si>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</si>
  <si>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</si>
  <si>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</si>
  <si>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</si>
  <si>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</si>
  <si>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</si>
  <si>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</si>
  <si>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</si>
  <si>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</si>
  <si>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</si>
  <si>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</si>
  <si>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</si>
  <si>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</si>
  <si>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</si>
  <si>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3-11-26</t>
  </si>
  <si>
    <t>Всичко за обект 3-11-26</t>
  </si>
  <si>
    <t>за обект №3-11-26,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</si>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</sst>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2" fontId="2" fillId="0" borderId="2" xfId="1" applyNumberFormat="1" applyFont="1" applyBorder="1"/>
    <xf numFmtId="1" fontId="2" fillId="0" borderId="2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 vertical="top"/>
    </xf>
    <xf numFmtId="1" fontId="2" fillId="0" borderId="1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20</xdr:row>
      <xdr:rowOff>66675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66675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31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20</xdr:row>
      <xdr:rowOff>66675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67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66675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26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31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600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topLeftCell="A19" workbookViewId="0">
      <selection activeCell="P31" sqref="P31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22"/>
      <c r="D1" s="13" t="s">
        <v>21</v>
      </c>
    </row>
    <row r="2" spans="1:16" s="13" customFormat="1" ht="126" x14ac:dyDescent="0.25">
      <c r="A2" s="24" t="s">
        <v>27</v>
      </c>
      <c r="B2" s="2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51</v>
      </c>
      <c r="I2" s="2" t="s">
        <v>6</v>
      </c>
      <c r="J2" s="2" t="s">
        <v>52</v>
      </c>
      <c r="K2" s="2" t="s">
        <v>7</v>
      </c>
      <c r="L2" s="2" t="s">
        <v>8</v>
      </c>
      <c r="M2" s="2" t="s">
        <v>9</v>
      </c>
      <c r="N2" s="42" t="s">
        <v>28</v>
      </c>
      <c r="O2" s="42" t="s">
        <v>29</v>
      </c>
      <c r="P2" s="42" t="s">
        <v>30</v>
      </c>
    </row>
    <row r="3" spans="1:16" s="13" customFormat="1" ht="15.75" x14ac:dyDescent="0.25">
      <c r="A3" s="65" t="s">
        <v>48</v>
      </c>
      <c r="B3" s="62" t="s">
        <v>26</v>
      </c>
      <c r="C3" s="30" t="s">
        <v>23</v>
      </c>
      <c r="D3" s="31" t="s">
        <v>20</v>
      </c>
      <c r="E3" s="32">
        <v>5</v>
      </c>
      <c r="F3" s="33"/>
      <c r="G3" s="34">
        <v>194</v>
      </c>
      <c r="H3" s="34">
        <f>G3/1.95583</f>
        <v>99.190624952066386</v>
      </c>
      <c r="I3" s="34"/>
      <c r="J3" s="34"/>
      <c r="K3" s="34">
        <f>E3*G3</f>
        <v>970</v>
      </c>
      <c r="L3" s="34"/>
      <c r="M3" s="34">
        <f>K3</f>
        <v>970</v>
      </c>
      <c r="N3" s="61"/>
      <c r="O3" s="61"/>
      <c r="P3" s="61"/>
    </row>
    <row r="4" spans="1:16" s="13" customFormat="1" ht="15.75" x14ac:dyDescent="0.25">
      <c r="A4" s="65"/>
      <c r="B4" s="62"/>
      <c r="C4" s="3" t="s">
        <v>23</v>
      </c>
      <c r="D4" s="4" t="s">
        <v>22</v>
      </c>
      <c r="E4" s="6">
        <v>15</v>
      </c>
      <c r="F4" s="7"/>
      <c r="G4" s="5">
        <v>189</v>
      </c>
      <c r="H4" s="34">
        <f t="shared" ref="H4:H6" si="0">G4/1.95583</f>
        <v>96.634165546085299</v>
      </c>
      <c r="I4" s="5"/>
      <c r="J4" s="5"/>
      <c r="K4" s="5">
        <f>E4*G4</f>
        <v>2835</v>
      </c>
      <c r="L4" s="5"/>
      <c r="M4" s="5">
        <f>K4</f>
        <v>2835</v>
      </c>
      <c r="N4" s="61"/>
      <c r="O4" s="61"/>
      <c r="P4" s="61"/>
    </row>
    <row r="5" spans="1:16" s="13" customFormat="1" ht="15.75" x14ac:dyDescent="0.25">
      <c r="A5" s="65"/>
      <c r="B5" s="62"/>
      <c r="C5" s="3" t="s">
        <v>23</v>
      </c>
      <c r="D5" s="4" t="s">
        <v>18</v>
      </c>
      <c r="E5" s="6">
        <v>30</v>
      </c>
      <c r="F5" s="7"/>
      <c r="G5" s="5">
        <v>134</v>
      </c>
      <c r="H5" s="34">
        <f t="shared" si="0"/>
        <v>68.513112080293283</v>
      </c>
      <c r="I5" s="5"/>
      <c r="J5" s="5"/>
      <c r="K5" s="5">
        <f>E5*G5</f>
        <v>4020</v>
      </c>
      <c r="L5" s="5"/>
      <c r="M5" s="5">
        <f>K5</f>
        <v>4020</v>
      </c>
      <c r="N5" s="61"/>
      <c r="O5" s="61"/>
      <c r="P5" s="61"/>
    </row>
    <row r="6" spans="1:16" s="13" customFormat="1" ht="15.75" x14ac:dyDescent="0.25">
      <c r="A6" s="65"/>
      <c r="B6" s="62"/>
      <c r="C6" s="3" t="s">
        <v>23</v>
      </c>
      <c r="D6" s="4" t="s">
        <v>17</v>
      </c>
      <c r="E6" s="6">
        <v>63</v>
      </c>
      <c r="F6" s="7"/>
      <c r="G6" s="5">
        <v>89</v>
      </c>
      <c r="H6" s="34">
        <f t="shared" si="0"/>
        <v>45.504977426463448</v>
      </c>
      <c r="I6" s="5"/>
      <c r="J6" s="5"/>
      <c r="K6" s="5">
        <f>E6*G6</f>
        <v>5607</v>
      </c>
      <c r="L6" s="5"/>
      <c r="M6" s="5">
        <f>K6</f>
        <v>5607</v>
      </c>
      <c r="N6" s="61"/>
      <c r="O6" s="61"/>
      <c r="P6" s="61"/>
    </row>
    <row r="7" spans="1:16" s="13" customFormat="1" ht="15.75" x14ac:dyDescent="0.25">
      <c r="A7" s="65"/>
      <c r="B7" s="62"/>
      <c r="C7" s="3" t="s">
        <v>23</v>
      </c>
      <c r="D7" s="4" t="s">
        <v>10</v>
      </c>
      <c r="E7" s="6">
        <v>5</v>
      </c>
      <c r="F7" s="7">
        <v>8</v>
      </c>
      <c r="G7" s="5"/>
      <c r="H7" s="5"/>
      <c r="I7" s="5">
        <v>25</v>
      </c>
      <c r="J7" s="5">
        <f>I7/1.95583</f>
        <v>12.782297029905463</v>
      </c>
      <c r="K7" s="5"/>
      <c r="L7" s="5">
        <f>F7*I7</f>
        <v>200</v>
      </c>
      <c r="M7" s="5">
        <f>L7</f>
        <v>200</v>
      </c>
      <c r="N7" s="61"/>
      <c r="O7" s="61"/>
      <c r="P7" s="61"/>
    </row>
    <row r="8" spans="1:16" s="13" customFormat="1" ht="15.75" x14ac:dyDescent="0.25">
      <c r="A8" s="65"/>
      <c r="B8" s="62"/>
      <c r="C8" s="3" t="s">
        <v>23</v>
      </c>
      <c r="D8" s="4" t="s">
        <v>11</v>
      </c>
      <c r="E8" s="6">
        <v>80</v>
      </c>
      <c r="F8" s="7">
        <v>133</v>
      </c>
      <c r="G8" s="5"/>
      <c r="H8" s="5"/>
      <c r="I8" s="5">
        <v>25</v>
      </c>
      <c r="J8" s="5">
        <f t="shared" ref="J8:J9" si="1">I8/1.95583</f>
        <v>12.782297029905463</v>
      </c>
      <c r="K8" s="5"/>
      <c r="L8" s="5">
        <f>F8*I8</f>
        <v>3325</v>
      </c>
      <c r="M8" s="5">
        <f>L8</f>
        <v>3325</v>
      </c>
      <c r="N8" s="61"/>
      <c r="O8" s="61"/>
      <c r="P8" s="61"/>
    </row>
    <row r="9" spans="1:16" s="13" customFormat="1" ht="15.75" x14ac:dyDescent="0.25">
      <c r="A9" s="65"/>
      <c r="B9" s="62"/>
      <c r="C9" s="3" t="s">
        <v>23</v>
      </c>
      <c r="D9" s="4" t="s">
        <v>12</v>
      </c>
      <c r="E9" s="6">
        <v>48</v>
      </c>
      <c r="F9" s="7">
        <v>87</v>
      </c>
      <c r="G9" s="5"/>
      <c r="H9" s="5"/>
      <c r="I9" s="5">
        <v>25</v>
      </c>
      <c r="J9" s="5">
        <f t="shared" si="1"/>
        <v>12.782297029905463</v>
      </c>
      <c r="K9" s="5"/>
      <c r="L9" s="5">
        <f>F9*I9</f>
        <v>2175</v>
      </c>
      <c r="M9" s="5">
        <f>L9</f>
        <v>2175</v>
      </c>
      <c r="N9" s="61"/>
      <c r="O9" s="61"/>
      <c r="P9" s="61"/>
    </row>
    <row r="10" spans="1:16" s="13" customFormat="1" ht="15.75" x14ac:dyDescent="0.25">
      <c r="A10" s="65"/>
      <c r="B10" s="62"/>
      <c r="C10" s="3" t="s">
        <v>23</v>
      </c>
      <c r="D10" s="4" t="s">
        <v>13</v>
      </c>
      <c r="E10" s="6">
        <v>28</v>
      </c>
      <c r="F10" s="7"/>
      <c r="G10" s="5">
        <v>74</v>
      </c>
      <c r="H10" s="34">
        <f>G10/1.95583</f>
        <v>37.835599208520172</v>
      </c>
      <c r="I10" s="5"/>
      <c r="J10" s="5"/>
      <c r="K10" s="5">
        <f>E10*G10</f>
        <v>2072</v>
      </c>
      <c r="L10" s="5"/>
      <c r="M10" s="5">
        <f>K10</f>
        <v>2072</v>
      </c>
      <c r="N10" s="61"/>
      <c r="O10" s="61"/>
      <c r="P10" s="61"/>
    </row>
    <row r="11" spans="1:16" s="13" customFormat="1" ht="15.75" x14ac:dyDescent="0.25">
      <c r="A11" s="65"/>
      <c r="B11" s="62"/>
      <c r="C11" s="14" t="s">
        <v>24</v>
      </c>
      <c r="D11" s="4" t="s">
        <v>11</v>
      </c>
      <c r="E11" s="6">
        <v>15</v>
      </c>
      <c r="F11" s="7">
        <v>25</v>
      </c>
      <c r="G11" s="5"/>
      <c r="H11" s="5"/>
      <c r="I11" s="5">
        <v>27</v>
      </c>
      <c r="J11" s="5">
        <f t="shared" ref="J11:J12" si="2">I11/1.95583</f>
        <v>13.804880792297899</v>
      </c>
      <c r="K11" s="15"/>
      <c r="L11" s="5">
        <f>F11*I11</f>
        <v>675</v>
      </c>
      <c r="M11" s="5">
        <f>L11</f>
        <v>675</v>
      </c>
      <c r="N11" s="61"/>
      <c r="O11" s="61"/>
      <c r="P11" s="61"/>
    </row>
    <row r="12" spans="1:16" s="13" customFormat="1" ht="15.75" x14ac:dyDescent="0.25">
      <c r="A12" s="65"/>
      <c r="B12" s="62"/>
      <c r="C12" s="14" t="s">
        <v>24</v>
      </c>
      <c r="D12" s="4" t="s">
        <v>12</v>
      </c>
      <c r="E12" s="6">
        <v>8</v>
      </c>
      <c r="F12" s="7">
        <v>15</v>
      </c>
      <c r="G12" s="5"/>
      <c r="H12" s="5"/>
      <c r="I12" s="5">
        <v>27</v>
      </c>
      <c r="J12" s="5">
        <f t="shared" si="2"/>
        <v>13.804880792297899</v>
      </c>
      <c r="K12" s="15"/>
      <c r="L12" s="5">
        <f>F12*I12</f>
        <v>405</v>
      </c>
      <c r="M12" s="5">
        <f>L12</f>
        <v>405</v>
      </c>
      <c r="N12" s="61"/>
      <c r="O12" s="61"/>
      <c r="P12" s="61"/>
    </row>
    <row r="13" spans="1:16" s="13" customFormat="1" ht="15.75" x14ac:dyDescent="0.25">
      <c r="A13" s="65"/>
      <c r="B13" s="63"/>
      <c r="C13" s="8"/>
      <c r="D13" s="9" t="s">
        <v>14</v>
      </c>
      <c r="E13" s="10">
        <f>SUM(E3:E12)</f>
        <v>297</v>
      </c>
      <c r="F13" s="10">
        <f>SUM(F3:F12)</f>
        <v>268</v>
      </c>
      <c r="G13" s="11"/>
      <c r="H13" s="11"/>
      <c r="I13" s="11"/>
      <c r="J13" s="59"/>
      <c r="K13" s="12"/>
      <c r="L13" s="12"/>
      <c r="M13" s="12">
        <f>SUM(M3:M12)</f>
        <v>22284</v>
      </c>
      <c r="N13" s="61"/>
      <c r="O13" s="61"/>
      <c r="P13" s="61"/>
    </row>
    <row r="14" spans="1:16" s="13" customFormat="1" ht="15.75" x14ac:dyDescent="0.25">
      <c r="A14" s="65"/>
      <c r="B14" s="64" t="s">
        <v>25</v>
      </c>
      <c r="C14" s="3" t="s">
        <v>15</v>
      </c>
      <c r="D14" s="4" t="s">
        <v>19</v>
      </c>
      <c r="E14" s="16">
        <v>2</v>
      </c>
      <c r="F14" s="7"/>
      <c r="G14" s="5">
        <v>324</v>
      </c>
      <c r="H14" s="34">
        <f t="shared" ref="H14:H18" si="3">G14/1.95583</f>
        <v>165.65856950757478</v>
      </c>
      <c r="I14" s="5"/>
      <c r="J14" s="5"/>
      <c r="K14" s="5">
        <f>E14*G14</f>
        <v>648</v>
      </c>
      <c r="L14" s="5"/>
      <c r="M14" s="5">
        <f>K14</f>
        <v>648</v>
      </c>
      <c r="N14" s="61"/>
      <c r="O14" s="61"/>
      <c r="P14" s="61"/>
    </row>
    <row r="15" spans="1:16" s="13" customFormat="1" ht="15.75" x14ac:dyDescent="0.25">
      <c r="A15" s="65"/>
      <c r="B15" s="62"/>
      <c r="C15" s="3" t="s">
        <v>15</v>
      </c>
      <c r="D15" s="4" t="s">
        <v>20</v>
      </c>
      <c r="E15" s="16">
        <v>2</v>
      </c>
      <c r="F15" s="7"/>
      <c r="G15" s="5">
        <v>249</v>
      </c>
      <c r="H15" s="34">
        <f t="shared" si="3"/>
        <v>127.3116784178584</v>
      </c>
      <c r="I15" s="5"/>
      <c r="J15" s="5"/>
      <c r="K15" s="5">
        <f>E15*G15</f>
        <v>498</v>
      </c>
      <c r="L15" s="5"/>
      <c r="M15" s="5">
        <f>K15</f>
        <v>498</v>
      </c>
      <c r="N15" s="61"/>
      <c r="O15" s="61"/>
      <c r="P15" s="61"/>
    </row>
    <row r="16" spans="1:16" s="13" customFormat="1" ht="15.75" x14ac:dyDescent="0.25">
      <c r="A16" s="65"/>
      <c r="B16" s="62"/>
      <c r="C16" s="3" t="s">
        <v>15</v>
      </c>
      <c r="D16" s="4" t="s">
        <v>22</v>
      </c>
      <c r="E16" s="16">
        <v>1</v>
      </c>
      <c r="F16" s="7"/>
      <c r="G16" s="5">
        <v>214</v>
      </c>
      <c r="H16" s="34">
        <f t="shared" si="3"/>
        <v>109.41646257599076</v>
      </c>
      <c r="I16" s="5"/>
      <c r="J16" s="5"/>
      <c r="K16" s="5">
        <f>E16*G16</f>
        <v>214</v>
      </c>
      <c r="L16" s="5"/>
      <c r="M16" s="5">
        <f>K16</f>
        <v>214</v>
      </c>
      <c r="N16" s="61"/>
      <c r="O16" s="61"/>
      <c r="P16" s="61"/>
    </row>
    <row r="17" spans="1:16" s="13" customFormat="1" ht="15.75" x14ac:dyDescent="0.25">
      <c r="A17" s="65"/>
      <c r="B17" s="62"/>
      <c r="C17" s="3" t="s">
        <v>15</v>
      </c>
      <c r="D17" s="4" t="s">
        <v>18</v>
      </c>
      <c r="E17" s="16">
        <v>52</v>
      </c>
      <c r="F17" s="7"/>
      <c r="G17" s="5">
        <v>164</v>
      </c>
      <c r="H17" s="34">
        <f t="shared" si="3"/>
        <v>83.851868516179835</v>
      </c>
      <c r="I17" s="5"/>
      <c r="J17" s="5"/>
      <c r="K17" s="5">
        <f>E17*G17</f>
        <v>8528</v>
      </c>
      <c r="L17" s="5"/>
      <c r="M17" s="5">
        <f>K17</f>
        <v>8528</v>
      </c>
      <c r="N17" s="61"/>
      <c r="O17" s="61"/>
      <c r="P17" s="61"/>
    </row>
    <row r="18" spans="1:16" s="13" customFormat="1" ht="15.75" x14ac:dyDescent="0.25">
      <c r="A18" s="65"/>
      <c r="B18" s="62"/>
      <c r="C18" s="3" t="s">
        <v>15</v>
      </c>
      <c r="D18" s="4" t="s">
        <v>17</v>
      </c>
      <c r="E18" s="6">
        <v>26</v>
      </c>
      <c r="F18" s="7"/>
      <c r="G18" s="5">
        <v>144</v>
      </c>
      <c r="H18" s="34">
        <f t="shared" si="3"/>
        <v>73.626030892255457</v>
      </c>
      <c r="I18" s="5"/>
      <c r="J18" s="5"/>
      <c r="K18" s="5">
        <f>E18*G18</f>
        <v>3744</v>
      </c>
      <c r="L18" s="5"/>
      <c r="M18" s="5">
        <f>K18</f>
        <v>3744</v>
      </c>
      <c r="N18" s="61"/>
      <c r="O18" s="61"/>
      <c r="P18" s="61"/>
    </row>
    <row r="19" spans="1:16" s="13" customFormat="1" ht="15.75" x14ac:dyDescent="0.25">
      <c r="A19" s="65"/>
      <c r="B19" s="62"/>
      <c r="C19" s="3" t="s">
        <v>15</v>
      </c>
      <c r="D19" s="4" t="s">
        <v>10</v>
      </c>
      <c r="E19" s="6">
        <v>3</v>
      </c>
      <c r="F19" s="7">
        <v>5</v>
      </c>
      <c r="G19" s="5"/>
      <c r="H19" s="5"/>
      <c r="I19" s="5">
        <v>27</v>
      </c>
      <c r="J19" s="5">
        <f t="shared" ref="J19:J21" si="4">I19/1.95583</f>
        <v>13.804880792297899</v>
      </c>
      <c r="K19" s="5"/>
      <c r="L19" s="5">
        <f>F19*I19</f>
        <v>135</v>
      </c>
      <c r="M19" s="5">
        <f>L19</f>
        <v>135</v>
      </c>
      <c r="N19" s="61"/>
      <c r="O19" s="61"/>
      <c r="P19" s="61"/>
    </row>
    <row r="20" spans="1:16" s="13" customFormat="1" ht="15.75" x14ac:dyDescent="0.25">
      <c r="A20" s="65"/>
      <c r="B20" s="62"/>
      <c r="C20" s="3" t="s">
        <v>15</v>
      </c>
      <c r="D20" s="4" t="s">
        <v>11</v>
      </c>
      <c r="E20" s="6">
        <v>50</v>
      </c>
      <c r="F20" s="7">
        <v>83</v>
      </c>
      <c r="G20" s="5"/>
      <c r="H20" s="5"/>
      <c r="I20" s="5">
        <v>27</v>
      </c>
      <c r="J20" s="5">
        <f t="shared" si="4"/>
        <v>13.804880792297899</v>
      </c>
      <c r="K20" s="5"/>
      <c r="L20" s="5">
        <f>F20*I20</f>
        <v>2241</v>
      </c>
      <c r="M20" s="5">
        <f>L20</f>
        <v>2241</v>
      </c>
      <c r="N20" s="61"/>
      <c r="O20" s="61"/>
      <c r="P20" s="61"/>
    </row>
    <row r="21" spans="1:16" s="13" customFormat="1" ht="15.75" x14ac:dyDescent="0.25">
      <c r="A21" s="65"/>
      <c r="B21" s="62"/>
      <c r="C21" s="3" t="s">
        <v>15</v>
      </c>
      <c r="D21" s="4" t="s">
        <v>12</v>
      </c>
      <c r="E21" s="6">
        <v>30</v>
      </c>
      <c r="F21" s="7">
        <v>55</v>
      </c>
      <c r="G21" s="5"/>
      <c r="H21" s="5"/>
      <c r="I21" s="5">
        <v>27</v>
      </c>
      <c r="J21" s="5">
        <f t="shared" si="4"/>
        <v>13.804880792297899</v>
      </c>
      <c r="K21" s="5"/>
      <c r="L21" s="5">
        <f>F21*I21</f>
        <v>1485</v>
      </c>
      <c r="M21" s="5">
        <f>L21</f>
        <v>1485</v>
      </c>
      <c r="N21" s="61"/>
      <c r="O21" s="61"/>
      <c r="P21" s="61"/>
    </row>
    <row r="22" spans="1:16" s="13" customFormat="1" ht="15.75" x14ac:dyDescent="0.25">
      <c r="A22" s="65"/>
      <c r="B22" s="62"/>
      <c r="C22" s="3" t="s">
        <v>15</v>
      </c>
      <c r="D22" s="4" t="s">
        <v>13</v>
      </c>
      <c r="E22" s="6">
        <v>5</v>
      </c>
      <c r="F22" s="7"/>
      <c r="G22" s="5">
        <v>89</v>
      </c>
      <c r="H22" s="34">
        <f t="shared" ref="H22:H25" si="5">G22/1.95583</f>
        <v>45.504977426463448</v>
      </c>
      <c r="I22" s="5"/>
      <c r="J22" s="5"/>
      <c r="K22" s="5">
        <f>E22*G22</f>
        <v>445</v>
      </c>
      <c r="L22" s="5"/>
      <c r="M22" s="5">
        <f>K22</f>
        <v>445</v>
      </c>
      <c r="N22" s="61"/>
      <c r="O22" s="61"/>
      <c r="P22" s="61"/>
    </row>
    <row r="23" spans="1:16" s="13" customFormat="1" ht="15.75" x14ac:dyDescent="0.25">
      <c r="A23" s="65"/>
      <c r="B23" s="62"/>
      <c r="C23" s="3" t="s">
        <v>16</v>
      </c>
      <c r="D23" s="4" t="s">
        <v>22</v>
      </c>
      <c r="E23" s="6">
        <v>5</v>
      </c>
      <c r="F23" s="7"/>
      <c r="G23" s="23">
        <v>87</v>
      </c>
      <c r="H23" s="34">
        <f t="shared" si="5"/>
        <v>44.482393664071012</v>
      </c>
      <c r="I23" s="5"/>
      <c r="J23" s="5"/>
      <c r="K23" s="5">
        <f>E23*G23</f>
        <v>435</v>
      </c>
      <c r="L23" s="5"/>
      <c r="M23" s="5">
        <f>K23</f>
        <v>435</v>
      </c>
      <c r="N23" s="61"/>
      <c r="O23" s="61"/>
      <c r="P23" s="61"/>
    </row>
    <row r="24" spans="1:16" s="13" customFormat="1" ht="15.75" x14ac:dyDescent="0.25">
      <c r="A24" s="65"/>
      <c r="B24" s="62"/>
      <c r="C24" s="3" t="s">
        <v>16</v>
      </c>
      <c r="D24" s="4" t="s">
        <v>18</v>
      </c>
      <c r="E24" s="6">
        <v>30</v>
      </c>
      <c r="F24" s="7"/>
      <c r="G24" s="23">
        <v>87</v>
      </c>
      <c r="H24" s="34">
        <f t="shared" si="5"/>
        <v>44.482393664071012</v>
      </c>
      <c r="I24" s="19"/>
      <c r="J24" s="19"/>
      <c r="K24" s="5">
        <f>E24*G24</f>
        <v>2610</v>
      </c>
      <c r="L24" s="19"/>
      <c r="M24" s="5">
        <f>K24</f>
        <v>2610</v>
      </c>
      <c r="N24" s="61"/>
      <c r="O24" s="61"/>
      <c r="P24" s="61"/>
    </row>
    <row r="25" spans="1:16" s="13" customFormat="1" ht="15.75" x14ac:dyDescent="0.25">
      <c r="A25" s="65"/>
      <c r="B25" s="62"/>
      <c r="C25" s="3" t="s">
        <v>16</v>
      </c>
      <c r="D25" s="4" t="s">
        <v>17</v>
      </c>
      <c r="E25" s="6">
        <v>14</v>
      </c>
      <c r="F25" s="7"/>
      <c r="G25" s="23">
        <v>87</v>
      </c>
      <c r="H25" s="34">
        <f t="shared" si="5"/>
        <v>44.482393664071012</v>
      </c>
      <c r="I25" s="19"/>
      <c r="J25" s="19"/>
      <c r="K25" s="5">
        <f>E25*G25</f>
        <v>1218</v>
      </c>
      <c r="L25" s="19"/>
      <c r="M25" s="5">
        <f>K25</f>
        <v>1218</v>
      </c>
      <c r="N25" s="61"/>
      <c r="O25" s="61"/>
      <c r="P25" s="61"/>
    </row>
    <row r="26" spans="1:16" s="13" customFormat="1" ht="15.75" x14ac:dyDescent="0.25">
      <c r="A26" s="65"/>
      <c r="B26" s="62"/>
      <c r="C26" s="3" t="s">
        <v>16</v>
      </c>
      <c r="D26" s="4" t="s">
        <v>10</v>
      </c>
      <c r="E26" s="17">
        <v>2</v>
      </c>
      <c r="F26" s="7">
        <v>3</v>
      </c>
      <c r="G26" s="5"/>
      <c r="H26" s="5"/>
      <c r="I26" s="5">
        <v>27</v>
      </c>
      <c r="J26" s="5">
        <f t="shared" ref="J26:J28" si="6">I26/1.95583</f>
        <v>13.804880792297899</v>
      </c>
      <c r="K26" s="5"/>
      <c r="L26" s="5">
        <f>F26*I26</f>
        <v>81</v>
      </c>
      <c r="M26" s="5">
        <f>L26</f>
        <v>81</v>
      </c>
      <c r="N26" s="61"/>
      <c r="O26" s="61"/>
      <c r="P26" s="61"/>
    </row>
    <row r="27" spans="1:16" s="13" customFormat="1" ht="15.75" x14ac:dyDescent="0.25">
      <c r="A27" s="65"/>
      <c r="B27" s="62"/>
      <c r="C27" s="3" t="s">
        <v>16</v>
      </c>
      <c r="D27" s="4" t="s">
        <v>11</v>
      </c>
      <c r="E27" s="19">
        <v>32</v>
      </c>
      <c r="F27" s="7">
        <v>53</v>
      </c>
      <c r="G27" s="5"/>
      <c r="H27" s="5"/>
      <c r="I27" s="5">
        <v>27</v>
      </c>
      <c r="J27" s="5">
        <f t="shared" si="6"/>
        <v>13.804880792297899</v>
      </c>
      <c r="K27" s="5"/>
      <c r="L27" s="5">
        <f>F27*I27</f>
        <v>1431</v>
      </c>
      <c r="M27" s="5">
        <f>L27</f>
        <v>1431</v>
      </c>
      <c r="N27" s="61"/>
      <c r="O27" s="61"/>
      <c r="P27" s="61"/>
    </row>
    <row r="28" spans="1:16" s="13" customFormat="1" ht="15.75" x14ac:dyDescent="0.25">
      <c r="A28" s="65"/>
      <c r="B28" s="62"/>
      <c r="C28" s="3" t="s">
        <v>16</v>
      </c>
      <c r="D28" s="4" t="s">
        <v>12</v>
      </c>
      <c r="E28" s="20">
        <v>10</v>
      </c>
      <c r="F28" s="7">
        <v>18</v>
      </c>
      <c r="G28" s="5"/>
      <c r="H28" s="5"/>
      <c r="I28" s="5">
        <v>27</v>
      </c>
      <c r="J28" s="5">
        <f t="shared" si="6"/>
        <v>13.804880792297899</v>
      </c>
      <c r="K28" s="5"/>
      <c r="L28" s="5">
        <f>F28*I28</f>
        <v>486</v>
      </c>
      <c r="M28" s="5">
        <f>L28</f>
        <v>486</v>
      </c>
      <c r="N28" s="61"/>
      <c r="O28" s="61"/>
      <c r="P28" s="61"/>
    </row>
    <row r="29" spans="1:16" s="13" customFormat="1" ht="15.75" x14ac:dyDescent="0.25">
      <c r="A29" s="65"/>
      <c r="B29" s="62"/>
      <c r="C29" s="3" t="s">
        <v>16</v>
      </c>
      <c r="D29" s="4" t="s">
        <v>13</v>
      </c>
      <c r="E29" s="20">
        <v>1</v>
      </c>
      <c r="F29" s="18"/>
      <c r="G29" s="23">
        <v>85</v>
      </c>
      <c r="H29" s="34">
        <f>G29/1.95583</f>
        <v>43.459809901678575</v>
      </c>
      <c r="I29" s="5"/>
      <c r="J29" s="5"/>
      <c r="K29" s="5">
        <f>E29*G29</f>
        <v>85</v>
      </c>
      <c r="L29" s="5"/>
      <c r="M29" s="5">
        <f>K29</f>
        <v>85</v>
      </c>
      <c r="N29" s="61"/>
      <c r="O29" s="61"/>
      <c r="P29" s="61"/>
    </row>
    <row r="30" spans="1:16" s="13" customFormat="1" ht="15.75" x14ac:dyDescent="0.25">
      <c r="A30" s="65"/>
      <c r="B30" s="62"/>
      <c r="C30" s="25"/>
      <c r="D30" s="26" t="s">
        <v>14</v>
      </c>
      <c r="E30" s="27">
        <f>SUM(E14:E29)</f>
        <v>265</v>
      </c>
      <c r="F30" s="27">
        <f>SUM(F14:F29)</f>
        <v>217</v>
      </c>
      <c r="G30" s="28"/>
      <c r="H30" s="28"/>
      <c r="I30" s="28"/>
      <c r="J30" s="60"/>
      <c r="K30" s="29"/>
      <c r="L30" s="29"/>
      <c r="M30" s="29">
        <f>SUM(M14:M29)</f>
        <v>24284</v>
      </c>
      <c r="N30" s="61"/>
      <c r="O30" s="61"/>
      <c r="P30" s="61"/>
    </row>
    <row r="31" spans="1:16" s="13" customFormat="1" ht="15.75" x14ac:dyDescent="0.25">
      <c r="A31" s="65"/>
      <c r="B31" s="35"/>
      <c r="C31" s="36"/>
      <c r="D31" s="37" t="s">
        <v>49</v>
      </c>
      <c r="E31" s="38">
        <f>E30+E13</f>
        <v>562</v>
      </c>
      <c r="F31" s="38">
        <f>F30+F13</f>
        <v>485</v>
      </c>
      <c r="G31" s="11"/>
      <c r="H31" s="11"/>
      <c r="I31" s="11"/>
      <c r="J31" s="11"/>
      <c r="K31" s="39"/>
      <c r="L31" s="39"/>
      <c r="M31" s="39">
        <f>M30+M13</f>
        <v>46568</v>
      </c>
      <c r="N31" s="40">
        <f>M31/1.95583</f>
        <v>23809.840323545504</v>
      </c>
      <c r="O31" s="40">
        <v>2328</v>
      </c>
      <c r="P31" s="40">
        <f>O31/1.95583</f>
        <v>1190.2874994247966</v>
      </c>
    </row>
  </sheetData>
  <autoFilter ref="B2:M31"/>
  <mergeCells count="6">
    <mergeCell ref="P3:P30"/>
    <mergeCell ref="B3:B13"/>
    <mergeCell ref="B14:B30"/>
    <mergeCell ref="A3:A31"/>
    <mergeCell ref="N3:N30"/>
    <mergeCell ref="O3:O30"/>
  </mergeCells>
  <conditionalFormatting sqref="B1:B2">
    <cfRule type="duplicateValues" dxfId="11" priority="71"/>
    <cfRule type="duplicateValues" dxfId="10" priority="72"/>
  </conditionalFormatting>
  <conditionalFormatting sqref="B3:B13">
    <cfRule type="duplicateValues" dxfId="9" priority="61"/>
    <cfRule type="duplicateValues" dxfId="8" priority="62"/>
  </conditionalFormatting>
  <conditionalFormatting sqref="B14:B31">
    <cfRule type="duplicateValues" dxfId="7" priority="59"/>
    <cfRule type="duplicateValues" dxfId="6" priority="60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opLeftCell="A10" workbookViewId="0">
      <selection activeCell="Q28" sqref="Q28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22"/>
      <c r="D1" s="13" t="s">
        <v>47</v>
      </c>
    </row>
    <row r="2" spans="1:14" s="13" customFormat="1" ht="126" x14ac:dyDescent="0.25">
      <c r="A2" s="24" t="s">
        <v>27</v>
      </c>
      <c r="B2" s="2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2" t="s">
        <v>28</v>
      </c>
      <c r="M2" s="42" t="s">
        <v>29</v>
      </c>
      <c r="N2" s="42" t="s">
        <v>30</v>
      </c>
    </row>
    <row r="3" spans="1:14" s="13" customFormat="1" ht="15.75" x14ac:dyDescent="0.25">
      <c r="A3" s="65" t="s">
        <v>48</v>
      </c>
      <c r="B3" s="62" t="s">
        <v>26</v>
      </c>
      <c r="C3" s="30" t="s">
        <v>23</v>
      </c>
      <c r="D3" s="31" t="s">
        <v>20</v>
      </c>
      <c r="E3" s="32">
        <v>5</v>
      </c>
      <c r="F3" s="33"/>
      <c r="G3" s="34"/>
      <c r="H3" s="34"/>
      <c r="I3" s="34"/>
      <c r="J3" s="34"/>
      <c r="K3" s="34"/>
      <c r="L3" s="61"/>
      <c r="M3" s="61"/>
      <c r="N3" s="61"/>
    </row>
    <row r="4" spans="1:14" s="13" customFormat="1" ht="15.75" x14ac:dyDescent="0.25">
      <c r="A4" s="65"/>
      <c r="B4" s="62"/>
      <c r="C4" s="3" t="s">
        <v>23</v>
      </c>
      <c r="D4" s="4" t="s">
        <v>22</v>
      </c>
      <c r="E4" s="6">
        <v>15</v>
      </c>
      <c r="F4" s="7"/>
      <c r="G4" s="5"/>
      <c r="H4" s="5"/>
      <c r="I4" s="5"/>
      <c r="J4" s="5"/>
      <c r="K4" s="5"/>
      <c r="L4" s="61"/>
      <c r="M4" s="61"/>
      <c r="N4" s="61"/>
    </row>
    <row r="5" spans="1:14" s="13" customFormat="1" ht="15.75" x14ac:dyDescent="0.25">
      <c r="A5" s="65"/>
      <c r="B5" s="62"/>
      <c r="C5" s="3" t="s">
        <v>23</v>
      </c>
      <c r="D5" s="4" t="s">
        <v>18</v>
      </c>
      <c r="E5" s="6">
        <v>30</v>
      </c>
      <c r="F5" s="7"/>
      <c r="G5" s="5"/>
      <c r="H5" s="5"/>
      <c r="I5" s="5"/>
      <c r="J5" s="5"/>
      <c r="K5" s="5"/>
      <c r="L5" s="61"/>
      <c r="M5" s="61"/>
      <c r="N5" s="61"/>
    </row>
    <row r="6" spans="1:14" s="13" customFormat="1" ht="15.75" x14ac:dyDescent="0.25">
      <c r="A6" s="65"/>
      <c r="B6" s="62"/>
      <c r="C6" s="3" t="s">
        <v>23</v>
      </c>
      <c r="D6" s="4" t="s">
        <v>17</v>
      </c>
      <c r="E6" s="6">
        <v>63</v>
      </c>
      <c r="F6" s="7"/>
      <c r="G6" s="5"/>
      <c r="H6" s="5"/>
      <c r="I6" s="5"/>
      <c r="J6" s="5"/>
      <c r="K6" s="5"/>
      <c r="L6" s="61"/>
      <c r="M6" s="61"/>
      <c r="N6" s="61"/>
    </row>
    <row r="7" spans="1:14" s="13" customFormat="1" ht="15.75" x14ac:dyDescent="0.25">
      <c r="A7" s="65"/>
      <c r="B7" s="62"/>
      <c r="C7" s="3" t="s">
        <v>23</v>
      </c>
      <c r="D7" s="4" t="s">
        <v>10</v>
      </c>
      <c r="E7" s="6">
        <v>5</v>
      </c>
      <c r="F7" s="7">
        <v>8</v>
      </c>
      <c r="G7" s="5"/>
      <c r="H7" s="5"/>
      <c r="I7" s="5"/>
      <c r="J7" s="5"/>
      <c r="K7" s="5"/>
      <c r="L7" s="61"/>
      <c r="M7" s="61"/>
      <c r="N7" s="61"/>
    </row>
    <row r="8" spans="1:14" s="13" customFormat="1" ht="15.75" x14ac:dyDescent="0.25">
      <c r="A8" s="65"/>
      <c r="B8" s="62"/>
      <c r="C8" s="3" t="s">
        <v>23</v>
      </c>
      <c r="D8" s="4" t="s">
        <v>11</v>
      </c>
      <c r="E8" s="6">
        <v>80</v>
      </c>
      <c r="F8" s="7">
        <v>133</v>
      </c>
      <c r="G8" s="5"/>
      <c r="H8" s="5"/>
      <c r="I8" s="5"/>
      <c r="J8" s="5"/>
      <c r="K8" s="5"/>
      <c r="L8" s="61"/>
      <c r="M8" s="61"/>
      <c r="N8" s="61"/>
    </row>
    <row r="9" spans="1:14" s="13" customFormat="1" ht="15.75" x14ac:dyDescent="0.25">
      <c r="A9" s="65"/>
      <c r="B9" s="62"/>
      <c r="C9" s="3" t="s">
        <v>23</v>
      </c>
      <c r="D9" s="4" t="s">
        <v>12</v>
      </c>
      <c r="E9" s="6">
        <v>48</v>
      </c>
      <c r="F9" s="7">
        <v>87</v>
      </c>
      <c r="G9" s="5"/>
      <c r="H9" s="5"/>
      <c r="I9" s="5"/>
      <c r="J9" s="5"/>
      <c r="K9" s="5"/>
      <c r="L9" s="61"/>
      <c r="M9" s="61"/>
      <c r="N9" s="61"/>
    </row>
    <row r="10" spans="1:14" s="13" customFormat="1" ht="15.75" x14ac:dyDescent="0.25">
      <c r="A10" s="65"/>
      <c r="B10" s="62"/>
      <c r="C10" s="3" t="s">
        <v>23</v>
      </c>
      <c r="D10" s="4" t="s">
        <v>13</v>
      </c>
      <c r="E10" s="6">
        <v>28</v>
      </c>
      <c r="F10" s="7"/>
      <c r="G10" s="5"/>
      <c r="H10" s="5"/>
      <c r="I10" s="5"/>
      <c r="J10" s="5"/>
      <c r="K10" s="5"/>
      <c r="L10" s="61"/>
      <c r="M10" s="61"/>
      <c r="N10" s="61"/>
    </row>
    <row r="11" spans="1:14" s="13" customFormat="1" ht="15.75" x14ac:dyDescent="0.25">
      <c r="A11" s="65"/>
      <c r="B11" s="62"/>
      <c r="C11" s="14" t="s">
        <v>24</v>
      </c>
      <c r="D11" s="4" t="s">
        <v>11</v>
      </c>
      <c r="E11" s="6">
        <v>15</v>
      </c>
      <c r="F11" s="7">
        <v>25</v>
      </c>
      <c r="G11" s="5"/>
      <c r="H11" s="5"/>
      <c r="I11" s="15"/>
      <c r="J11" s="5"/>
      <c r="K11" s="5"/>
      <c r="L11" s="61"/>
      <c r="M11" s="61"/>
      <c r="N11" s="61"/>
    </row>
    <row r="12" spans="1:14" s="13" customFormat="1" ht="15.75" x14ac:dyDescent="0.25">
      <c r="A12" s="65"/>
      <c r="B12" s="62"/>
      <c r="C12" s="14" t="s">
        <v>24</v>
      </c>
      <c r="D12" s="4" t="s">
        <v>12</v>
      </c>
      <c r="E12" s="6">
        <v>8</v>
      </c>
      <c r="F12" s="7">
        <v>15</v>
      </c>
      <c r="G12" s="5"/>
      <c r="H12" s="5"/>
      <c r="I12" s="15"/>
      <c r="J12" s="5"/>
      <c r="K12" s="5"/>
      <c r="L12" s="61"/>
      <c r="M12" s="61"/>
      <c r="N12" s="61"/>
    </row>
    <row r="13" spans="1:14" s="13" customFormat="1" ht="15.75" x14ac:dyDescent="0.25">
      <c r="A13" s="65"/>
      <c r="B13" s="63"/>
      <c r="C13" s="8"/>
      <c r="D13" s="9" t="s">
        <v>14</v>
      </c>
      <c r="E13" s="10">
        <f>SUM(E3:E12)</f>
        <v>297</v>
      </c>
      <c r="F13" s="10">
        <f>SUM(F3:F12)</f>
        <v>268</v>
      </c>
      <c r="G13" s="11"/>
      <c r="H13" s="11"/>
      <c r="I13" s="12"/>
      <c r="J13" s="12"/>
      <c r="K13" s="12"/>
      <c r="L13" s="61"/>
      <c r="M13" s="61"/>
      <c r="N13" s="61"/>
    </row>
    <row r="14" spans="1:14" s="13" customFormat="1" ht="15.75" x14ac:dyDescent="0.25">
      <c r="A14" s="65"/>
      <c r="B14" s="64" t="s">
        <v>25</v>
      </c>
      <c r="C14" s="3" t="s">
        <v>15</v>
      </c>
      <c r="D14" s="4" t="s">
        <v>19</v>
      </c>
      <c r="E14" s="16">
        <v>2</v>
      </c>
      <c r="F14" s="7"/>
      <c r="G14" s="5"/>
      <c r="H14" s="5"/>
      <c r="I14" s="5"/>
      <c r="J14" s="5"/>
      <c r="K14" s="5"/>
      <c r="L14" s="61"/>
      <c r="M14" s="61"/>
      <c r="N14" s="61"/>
    </row>
    <row r="15" spans="1:14" s="13" customFormat="1" ht="15.75" x14ac:dyDescent="0.25">
      <c r="A15" s="65"/>
      <c r="B15" s="62"/>
      <c r="C15" s="3" t="s">
        <v>15</v>
      </c>
      <c r="D15" s="4" t="s">
        <v>20</v>
      </c>
      <c r="E15" s="16">
        <v>2</v>
      </c>
      <c r="F15" s="7"/>
      <c r="G15" s="5"/>
      <c r="H15" s="5"/>
      <c r="I15" s="5"/>
      <c r="J15" s="5"/>
      <c r="K15" s="5"/>
      <c r="L15" s="61"/>
      <c r="M15" s="61"/>
      <c r="N15" s="61"/>
    </row>
    <row r="16" spans="1:14" s="13" customFormat="1" ht="15.75" x14ac:dyDescent="0.25">
      <c r="A16" s="65"/>
      <c r="B16" s="62"/>
      <c r="C16" s="3" t="s">
        <v>15</v>
      </c>
      <c r="D16" s="4" t="s">
        <v>22</v>
      </c>
      <c r="E16" s="16">
        <v>1</v>
      </c>
      <c r="F16" s="7"/>
      <c r="G16" s="5"/>
      <c r="H16" s="5"/>
      <c r="I16" s="5"/>
      <c r="J16" s="5"/>
      <c r="K16" s="5"/>
      <c r="L16" s="61"/>
      <c r="M16" s="61"/>
      <c r="N16" s="61"/>
    </row>
    <row r="17" spans="1:14" s="13" customFormat="1" ht="15.75" x14ac:dyDescent="0.25">
      <c r="A17" s="65"/>
      <c r="B17" s="62"/>
      <c r="C17" s="3" t="s">
        <v>15</v>
      </c>
      <c r="D17" s="4" t="s">
        <v>18</v>
      </c>
      <c r="E17" s="16">
        <v>52</v>
      </c>
      <c r="F17" s="7"/>
      <c r="G17" s="5"/>
      <c r="H17" s="5"/>
      <c r="I17" s="5"/>
      <c r="J17" s="5"/>
      <c r="K17" s="5"/>
      <c r="L17" s="61"/>
      <c r="M17" s="61"/>
      <c r="N17" s="61"/>
    </row>
    <row r="18" spans="1:14" s="13" customFormat="1" ht="15.75" x14ac:dyDescent="0.25">
      <c r="A18" s="65"/>
      <c r="B18" s="62"/>
      <c r="C18" s="3" t="s">
        <v>15</v>
      </c>
      <c r="D18" s="4" t="s">
        <v>17</v>
      </c>
      <c r="E18" s="6">
        <v>26</v>
      </c>
      <c r="F18" s="7"/>
      <c r="G18" s="5"/>
      <c r="H18" s="5"/>
      <c r="I18" s="5"/>
      <c r="J18" s="5"/>
      <c r="K18" s="5"/>
      <c r="L18" s="61"/>
      <c r="M18" s="61"/>
      <c r="N18" s="61"/>
    </row>
    <row r="19" spans="1:14" s="13" customFormat="1" ht="15.75" x14ac:dyDescent="0.25">
      <c r="A19" s="65"/>
      <c r="B19" s="62"/>
      <c r="C19" s="3" t="s">
        <v>15</v>
      </c>
      <c r="D19" s="4" t="s">
        <v>10</v>
      </c>
      <c r="E19" s="6">
        <v>3</v>
      </c>
      <c r="F19" s="7">
        <v>5</v>
      </c>
      <c r="G19" s="5"/>
      <c r="H19" s="5"/>
      <c r="I19" s="5"/>
      <c r="J19" s="5"/>
      <c r="K19" s="5"/>
      <c r="L19" s="61"/>
      <c r="M19" s="61"/>
      <c r="N19" s="61"/>
    </row>
    <row r="20" spans="1:14" s="13" customFormat="1" ht="15.75" x14ac:dyDescent="0.25">
      <c r="A20" s="65"/>
      <c r="B20" s="62"/>
      <c r="C20" s="3" t="s">
        <v>15</v>
      </c>
      <c r="D20" s="4" t="s">
        <v>11</v>
      </c>
      <c r="E20" s="6">
        <v>50</v>
      </c>
      <c r="F20" s="7">
        <v>83</v>
      </c>
      <c r="G20" s="5"/>
      <c r="H20" s="5"/>
      <c r="I20" s="5"/>
      <c r="J20" s="5"/>
      <c r="K20" s="5"/>
      <c r="L20" s="61"/>
      <c r="M20" s="61"/>
      <c r="N20" s="61"/>
    </row>
    <row r="21" spans="1:14" s="13" customFormat="1" ht="15.75" x14ac:dyDescent="0.25">
      <c r="A21" s="65"/>
      <c r="B21" s="62"/>
      <c r="C21" s="3" t="s">
        <v>15</v>
      </c>
      <c r="D21" s="4" t="s">
        <v>12</v>
      </c>
      <c r="E21" s="6">
        <v>30</v>
      </c>
      <c r="F21" s="7">
        <v>55</v>
      </c>
      <c r="G21" s="5"/>
      <c r="H21" s="5"/>
      <c r="I21" s="5"/>
      <c r="J21" s="5"/>
      <c r="K21" s="5"/>
      <c r="L21" s="61"/>
      <c r="M21" s="61"/>
      <c r="N21" s="61"/>
    </row>
    <row r="22" spans="1:14" s="13" customFormat="1" ht="15.75" x14ac:dyDescent="0.25">
      <c r="A22" s="65"/>
      <c r="B22" s="62"/>
      <c r="C22" s="3" t="s">
        <v>15</v>
      </c>
      <c r="D22" s="4" t="s">
        <v>13</v>
      </c>
      <c r="E22" s="6">
        <v>5</v>
      </c>
      <c r="F22" s="7"/>
      <c r="G22" s="5"/>
      <c r="H22" s="5"/>
      <c r="I22" s="5"/>
      <c r="J22" s="5"/>
      <c r="K22" s="5"/>
      <c r="L22" s="61"/>
      <c r="M22" s="61"/>
      <c r="N22" s="61"/>
    </row>
    <row r="23" spans="1:14" s="13" customFormat="1" ht="15.75" x14ac:dyDescent="0.25">
      <c r="A23" s="65"/>
      <c r="B23" s="62"/>
      <c r="C23" s="3" t="s">
        <v>16</v>
      </c>
      <c r="D23" s="4" t="s">
        <v>22</v>
      </c>
      <c r="E23" s="6">
        <v>5</v>
      </c>
      <c r="F23" s="7"/>
      <c r="G23" s="23"/>
      <c r="H23" s="5"/>
      <c r="I23" s="5"/>
      <c r="J23" s="5"/>
      <c r="K23" s="5"/>
      <c r="L23" s="61"/>
      <c r="M23" s="61"/>
      <c r="N23" s="61"/>
    </row>
    <row r="24" spans="1:14" s="13" customFormat="1" ht="15.75" x14ac:dyDescent="0.25">
      <c r="A24" s="65"/>
      <c r="B24" s="62"/>
      <c r="C24" s="3" t="s">
        <v>16</v>
      </c>
      <c r="D24" s="4" t="s">
        <v>18</v>
      </c>
      <c r="E24" s="6">
        <v>30</v>
      </c>
      <c r="F24" s="7"/>
      <c r="G24" s="23"/>
      <c r="H24" s="19"/>
      <c r="I24" s="5"/>
      <c r="J24" s="19"/>
      <c r="K24" s="5"/>
      <c r="L24" s="61"/>
      <c r="M24" s="61"/>
      <c r="N24" s="61"/>
    </row>
    <row r="25" spans="1:14" s="13" customFormat="1" ht="15.75" x14ac:dyDescent="0.25">
      <c r="A25" s="65"/>
      <c r="B25" s="62"/>
      <c r="C25" s="3" t="s">
        <v>16</v>
      </c>
      <c r="D25" s="4" t="s">
        <v>17</v>
      </c>
      <c r="E25" s="6">
        <v>14</v>
      </c>
      <c r="F25" s="7"/>
      <c r="G25" s="23"/>
      <c r="H25" s="19"/>
      <c r="I25" s="5"/>
      <c r="J25" s="19"/>
      <c r="K25" s="5"/>
      <c r="L25" s="61"/>
      <c r="M25" s="61"/>
      <c r="N25" s="61"/>
    </row>
    <row r="26" spans="1:14" s="13" customFormat="1" ht="15.75" x14ac:dyDescent="0.25">
      <c r="A26" s="65"/>
      <c r="B26" s="62"/>
      <c r="C26" s="3" t="s">
        <v>16</v>
      </c>
      <c r="D26" s="4" t="s">
        <v>10</v>
      </c>
      <c r="E26" s="17">
        <v>2</v>
      </c>
      <c r="F26" s="7">
        <v>3</v>
      </c>
      <c r="G26" s="5"/>
      <c r="H26" s="5"/>
      <c r="I26" s="5"/>
      <c r="J26" s="5"/>
      <c r="K26" s="5"/>
      <c r="L26" s="61"/>
      <c r="M26" s="61"/>
      <c r="N26" s="61"/>
    </row>
    <row r="27" spans="1:14" s="13" customFormat="1" ht="15.75" x14ac:dyDescent="0.25">
      <c r="A27" s="65"/>
      <c r="B27" s="62"/>
      <c r="C27" s="3" t="s">
        <v>16</v>
      </c>
      <c r="D27" s="4" t="s">
        <v>11</v>
      </c>
      <c r="E27" s="19">
        <v>32</v>
      </c>
      <c r="F27" s="7">
        <v>53</v>
      </c>
      <c r="G27" s="5"/>
      <c r="H27" s="5"/>
      <c r="I27" s="5"/>
      <c r="J27" s="5"/>
      <c r="K27" s="5"/>
      <c r="L27" s="61"/>
      <c r="M27" s="61"/>
      <c r="N27" s="61"/>
    </row>
    <row r="28" spans="1:14" s="13" customFormat="1" ht="15.75" x14ac:dyDescent="0.25">
      <c r="A28" s="65"/>
      <c r="B28" s="62"/>
      <c r="C28" s="3" t="s">
        <v>16</v>
      </c>
      <c r="D28" s="4" t="s">
        <v>12</v>
      </c>
      <c r="E28" s="20">
        <v>10</v>
      </c>
      <c r="F28" s="7">
        <v>18</v>
      </c>
      <c r="G28" s="5"/>
      <c r="H28" s="5"/>
      <c r="I28" s="5"/>
      <c r="J28" s="5"/>
      <c r="K28" s="5"/>
      <c r="L28" s="61"/>
      <c r="M28" s="61"/>
      <c r="N28" s="61"/>
    </row>
    <row r="29" spans="1:14" s="13" customFormat="1" ht="15.75" x14ac:dyDescent="0.25">
      <c r="A29" s="65"/>
      <c r="B29" s="62"/>
      <c r="C29" s="3" t="s">
        <v>16</v>
      </c>
      <c r="D29" s="4" t="s">
        <v>13</v>
      </c>
      <c r="E29" s="20">
        <v>1</v>
      </c>
      <c r="F29" s="18"/>
      <c r="G29" s="23"/>
      <c r="H29" s="5"/>
      <c r="I29" s="5"/>
      <c r="J29" s="5"/>
      <c r="K29" s="5"/>
      <c r="L29" s="61"/>
      <c r="M29" s="61"/>
      <c r="N29" s="61"/>
    </row>
    <row r="30" spans="1:14" s="13" customFormat="1" ht="15.75" x14ac:dyDescent="0.25">
      <c r="A30" s="65"/>
      <c r="B30" s="62"/>
      <c r="C30" s="25"/>
      <c r="D30" s="26" t="s">
        <v>14</v>
      </c>
      <c r="E30" s="27">
        <f>SUM(E14:E29)</f>
        <v>265</v>
      </c>
      <c r="F30" s="27">
        <f>SUM(F14:F29)</f>
        <v>217</v>
      </c>
      <c r="G30" s="28"/>
      <c r="H30" s="28"/>
      <c r="I30" s="29"/>
      <c r="J30" s="29"/>
      <c r="K30" s="29"/>
      <c r="L30" s="61"/>
      <c r="M30" s="61"/>
      <c r="N30" s="61"/>
    </row>
    <row r="31" spans="1:14" s="13" customFormat="1" ht="15.75" x14ac:dyDescent="0.25">
      <c r="A31" s="65"/>
      <c r="B31" s="35"/>
      <c r="C31" s="36"/>
      <c r="D31" s="37" t="s">
        <v>49</v>
      </c>
      <c r="E31" s="38">
        <f>E30+E13</f>
        <v>562</v>
      </c>
      <c r="F31" s="38">
        <f>F30+F13</f>
        <v>485</v>
      </c>
      <c r="G31" s="11"/>
      <c r="H31" s="11"/>
      <c r="I31" s="39"/>
      <c r="J31" s="39"/>
      <c r="K31" s="39"/>
      <c r="L31" s="40"/>
      <c r="M31" s="40"/>
      <c r="N31" s="41"/>
    </row>
  </sheetData>
  <autoFilter ref="B2:K31"/>
  <mergeCells count="6">
    <mergeCell ref="A3:A31"/>
    <mergeCell ref="B3:B13"/>
    <mergeCell ref="L3:L30"/>
    <mergeCell ref="M3:M30"/>
    <mergeCell ref="N3:N30"/>
    <mergeCell ref="B14:B30"/>
  </mergeCells>
  <conditionalFormatting sqref="B1:B2">
    <cfRule type="duplicateValues" dxfId="5" priority="5"/>
    <cfRule type="duplicateValues" dxfId="4" priority="6"/>
  </conditionalFormatting>
  <conditionalFormatting sqref="B3:B13">
    <cfRule type="duplicateValues" dxfId="3" priority="3"/>
    <cfRule type="duplicateValues" dxfId="2" priority="4"/>
  </conditionalFormatting>
  <conditionalFormatting sqref="B14:B3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Q20" sqref="Q20"/>
    </sheetView>
  </sheetViews>
  <sheetFormatPr defaultRowHeight="15" x14ac:dyDescent="0.25"/>
  <sheetData>
    <row r="4" spans="4:11" ht="15.75" x14ac:dyDescent="0.25">
      <c r="D4" s="73" t="s">
        <v>31</v>
      </c>
      <c r="E4" s="73"/>
      <c r="F4" s="73"/>
      <c r="G4" s="73"/>
      <c r="H4" s="73"/>
      <c r="I4" s="73"/>
      <c r="J4" s="73"/>
      <c r="K4" s="73"/>
    </row>
    <row r="5" spans="4:11" ht="15.75" x14ac:dyDescent="0.25">
      <c r="D5" s="74" t="s">
        <v>32</v>
      </c>
      <c r="E5" s="74"/>
      <c r="F5" s="74"/>
      <c r="G5" s="74"/>
      <c r="H5" s="74"/>
      <c r="I5" s="74"/>
      <c r="J5" s="74"/>
      <c r="K5" s="74"/>
    </row>
    <row r="6" spans="4:11" ht="15.75" x14ac:dyDescent="0.25">
      <c r="D6" s="75" t="s">
        <v>33</v>
      </c>
      <c r="E6" s="75"/>
      <c r="F6" s="75"/>
      <c r="G6" s="75"/>
      <c r="H6" s="75"/>
      <c r="I6" s="75"/>
      <c r="J6" s="75"/>
      <c r="K6" s="75"/>
    </row>
    <row r="7" spans="4:11" ht="15.75" x14ac:dyDescent="0.25">
      <c r="D7" s="74" t="s">
        <v>50</v>
      </c>
      <c r="E7" s="74"/>
      <c r="F7" s="74"/>
      <c r="G7" s="74"/>
      <c r="H7" s="74"/>
      <c r="I7" s="74"/>
      <c r="J7" s="74"/>
      <c r="K7" s="74"/>
    </row>
    <row r="8" spans="4:11" ht="15.75" x14ac:dyDescent="0.25">
      <c r="D8" s="43"/>
      <c r="E8" s="43"/>
      <c r="F8" s="43"/>
      <c r="G8" s="43"/>
      <c r="H8" s="43"/>
      <c r="I8" s="43"/>
      <c r="J8" s="43"/>
      <c r="K8" s="43"/>
    </row>
    <row r="9" spans="4:11" ht="15.75" x14ac:dyDescent="0.25">
      <c r="D9" s="43"/>
      <c r="E9" s="43"/>
      <c r="F9" s="43"/>
      <c r="G9" s="43"/>
      <c r="H9" s="43"/>
      <c r="I9" s="43"/>
      <c r="J9" s="43"/>
      <c r="K9" s="43"/>
    </row>
    <row r="10" spans="4:11" ht="15.75" x14ac:dyDescent="0.25">
      <c r="D10" s="43"/>
      <c r="E10" s="43"/>
      <c r="F10" s="43"/>
      <c r="G10" s="43"/>
      <c r="H10" s="43"/>
      <c r="I10" s="43"/>
      <c r="J10" s="43"/>
      <c r="K10" s="43"/>
    </row>
    <row r="11" spans="4:11" ht="15.75" x14ac:dyDescent="0.25">
      <c r="D11" s="76" t="s">
        <v>34</v>
      </c>
      <c r="E11" s="78" t="s">
        <v>35</v>
      </c>
      <c r="F11" s="79"/>
      <c r="G11" s="79"/>
      <c r="H11" s="80"/>
      <c r="I11" s="81" t="s">
        <v>36</v>
      </c>
      <c r="J11" s="43"/>
      <c r="K11" s="43"/>
    </row>
    <row r="12" spans="4:11" ht="15.75" x14ac:dyDescent="0.25">
      <c r="D12" s="77"/>
      <c r="E12" s="24" t="s">
        <v>37</v>
      </c>
      <c r="F12" s="24" t="s">
        <v>38</v>
      </c>
      <c r="G12" s="24" t="s">
        <v>39</v>
      </c>
      <c r="H12" s="24" t="s">
        <v>40</v>
      </c>
      <c r="I12" s="77"/>
      <c r="J12" s="43"/>
      <c r="K12" s="43"/>
    </row>
    <row r="13" spans="4:11" ht="15.75" x14ac:dyDescent="0.25">
      <c r="D13" s="44" t="s">
        <v>41</v>
      </c>
      <c r="E13" s="24">
        <v>141</v>
      </c>
      <c r="F13" s="24">
        <v>141</v>
      </c>
      <c r="G13" s="24">
        <v>140</v>
      </c>
      <c r="H13" s="24">
        <v>140</v>
      </c>
      <c r="I13" s="45">
        <v>562</v>
      </c>
      <c r="J13" s="43"/>
      <c r="K13" s="43"/>
    </row>
    <row r="14" spans="4:11" ht="15.75" x14ac:dyDescent="0.25">
      <c r="D14" s="43"/>
      <c r="E14" s="43"/>
      <c r="F14" s="43"/>
      <c r="G14" s="43"/>
      <c r="H14" s="43"/>
      <c r="I14" s="43"/>
      <c r="J14" s="43"/>
      <c r="K14" s="43"/>
    </row>
    <row r="15" spans="4:11" ht="15.75" x14ac:dyDescent="0.25">
      <c r="D15" s="46"/>
      <c r="E15" s="46"/>
      <c r="F15" s="46"/>
      <c r="G15" s="46"/>
      <c r="H15" s="46"/>
      <c r="I15" s="43"/>
      <c r="J15" s="46"/>
      <c r="K15" s="47"/>
    </row>
    <row r="16" spans="4:11" x14ac:dyDescent="0.25">
      <c r="D16" s="66"/>
      <c r="E16" s="66"/>
      <c r="F16" s="66"/>
      <c r="G16" s="66"/>
      <c r="H16" s="48"/>
      <c r="I16" s="49"/>
      <c r="J16" s="49"/>
      <c r="K16" s="49"/>
    </row>
    <row r="17" spans="4:11" ht="15.75" x14ac:dyDescent="0.25">
      <c r="D17" s="50" t="s">
        <v>42</v>
      </c>
      <c r="E17" s="51"/>
      <c r="F17" s="48"/>
      <c r="G17" s="48"/>
      <c r="H17" s="49" t="s">
        <v>43</v>
      </c>
      <c r="I17" s="48"/>
      <c r="J17" s="52"/>
      <c r="K17" s="52"/>
    </row>
    <row r="18" spans="4:11" ht="15.75" x14ac:dyDescent="0.25">
      <c r="D18" s="67" t="s">
        <v>44</v>
      </c>
      <c r="E18" s="68"/>
      <c r="F18" s="68"/>
      <c r="G18" s="53"/>
      <c r="H18" s="53"/>
      <c r="I18" s="53"/>
      <c r="J18" s="52"/>
      <c r="K18" s="52"/>
    </row>
    <row r="19" spans="4:11" x14ac:dyDescent="0.25">
      <c r="D19" s="54"/>
      <c r="E19" s="55"/>
      <c r="F19" s="56"/>
      <c r="G19" s="56"/>
      <c r="H19" s="57"/>
      <c r="I19" s="69"/>
      <c r="J19" s="69"/>
      <c r="K19" s="69"/>
    </row>
    <row r="20" spans="4:11" x14ac:dyDescent="0.25">
      <c r="D20" s="50"/>
      <c r="E20" s="51"/>
      <c r="F20" s="48"/>
      <c r="G20" s="48"/>
      <c r="H20" s="48"/>
      <c r="I20" s="48"/>
      <c r="J20" s="48"/>
      <c r="K20" s="48"/>
    </row>
    <row r="21" spans="4:11" x14ac:dyDescent="0.25">
      <c r="D21" s="70" t="s">
        <v>45</v>
      </c>
      <c r="E21" s="71"/>
      <c r="F21" s="71"/>
      <c r="G21" s="71"/>
      <c r="H21" s="48"/>
      <c r="I21" s="48"/>
      <c r="J21" s="48"/>
      <c r="K21" s="48"/>
    </row>
    <row r="22" spans="4:11" x14ac:dyDescent="0.25">
      <c r="D22" s="72" t="s">
        <v>46</v>
      </c>
      <c r="E22" s="72"/>
      <c r="F22" s="72"/>
      <c r="G22" s="58"/>
      <c r="H22" s="58"/>
      <c r="I22" s="48"/>
      <c r="J22" s="48"/>
      <c r="K22" s="48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2025-11-12T08:52:14Z</dcterms:modified>
</cp:coreProperties>
</file>