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Корен\ЕЛ.ТЪРГ КОРЕН МП ДЕКЕМВРИ 2025\"/>
    </mc:Choice>
  </mc:AlternateContent>
  <bookViews>
    <workbookView xWindow="0" yWindow="0" windowWidth="24000" windowHeight="9630"/>
  </bookViews>
  <sheets>
    <sheet name="Прил.1" sheetId="19" r:id="rId1"/>
    <sheet name="Прил.2" sheetId="21" r:id="rId2"/>
    <sheet name="Прил.3" sheetId="22" r:id="rId3"/>
  </sheets>
  <definedNames>
    <definedName name="_xlnm._FilterDatabase" localSheetId="0" hidden="1">Прил.1!$A$2:$P$152</definedName>
    <definedName name="_xlnm._FilterDatabase" localSheetId="1" hidden="1">Прил.2!$A$2:$P$152</definedName>
  </definedNames>
  <calcPr calcId="162913"/>
</workbook>
</file>

<file path=xl/calcChain.xml><?xml version="1.0" encoding="utf-8"?>
<calcChain xmlns="http://schemas.openxmlformats.org/spreadsheetml/2006/main">
  <c r="H150" i="19" l="1"/>
  <c r="H146" i="19"/>
  <c r="H145" i="19"/>
  <c r="H144" i="19"/>
  <c r="H140" i="19"/>
  <c r="H138" i="19"/>
  <c r="H133" i="19"/>
  <c r="H132" i="19"/>
  <c r="H131" i="19"/>
  <c r="H126" i="19"/>
  <c r="H125" i="19"/>
  <c r="H121" i="19"/>
  <c r="H117" i="19"/>
  <c r="H116" i="19"/>
  <c r="H115" i="19"/>
  <c r="H111" i="19"/>
  <c r="H109" i="19"/>
  <c r="H104" i="19"/>
  <c r="H103" i="19"/>
  <c r="H102" i="19"/>
  <c r="H97" i="19"/>
  <c r="H96" i="19"/>
  <c r="H94" i="19"/>
  <c r="H90" i="19"/>
  <c r="H89" i="19"/>
  <c r="H88" i="19"/>
  <c r="H84" i="19"/>
  <c r="H83" i="19"/>
  <c r="H77" i="19"/>
  <c r="H72" i="19"/>
  <c r="H70" i="19"/>
  <c r="H66" i="19"/>
  <c r="H65" i="19"/>
  <c r="H61" i="19"/>
  <c r="H60" i="19"/>
  <c r="H51" i="19"/>
  <c r="H48" i="19"/>
  <c r="H47" i="19"/>
  <c r="H43" i="19"/>
  <c r="H42" i="19"/>
  <c r="H37" i="19"/>
  <c r="H36" i="19"/>
  <c r="H27" i="19"/>
  <c r="H25" i="19"/>
  <c r="H21" i="19"/>
  <c r="H20" i="19"/>
  <c r="H16" i="19"/>
  <c r="H12" i="19"/>
  <c r="H8" i="19"/>
  <c r="J149" i="19"/>
  <c r="J148" i="19"/>
  <c r="J147" i="19"/>
  <c r="J143" i="19"/>
  <c r="J142" i="19"/>
  <c r="J141" i="19"/>
  <c r="J137" i="19"/>
  <c r="J136" i="19"/>
  <c r="J135" i="19"/>
  <c r="J134" i="19"/>
  <c r="J130" i="19"/>
  <c r="J129" i="19"/>
  <c r="J128" i="19"/>
  <c r="J127" i="19"/>
  <c r="J123" i="19"/>
  <c r="J122" i="19"/>
  <c r="J120" i="19"/>
  <c r="J119" i="19"/>
  <c r="J118" i="19"/>
  <c r="J114" i="19"/>
  <c r="J113" i="19"/>
  <c r="J112" i="19"/>
  <c r="J108" i="19"/>
  <c r="J107" i="19"/>
  <c r="J106" i="19"/>
  <c r="J105" i="19"/>
  <c r="J101" i="19"/>
  <c r="J100" i="19"/>
  <c r="J99" i="19"/>
  <c r="J98" i="19"/>
  <c r="J93" i="19"/>
  <c r="J92" i="19"/>
  <c r="J91" i="19"/>
  <c r="J87" i="19"/>
  <c r="J86" i="19"/>
  <c r="J85" i="19"/>
  <c r="J81" i="19"/>
  <c r="J80" i="19"/>
  <c r="J79" i="19"/>
  <c r="J78" i="19"/>
  <c r="J76" i="19"/>
  <c r="J75" i="19"/>
  <c r="J74" i="19"/>
  <c r="J73" i="19"/>
  <c r="J69" i="19"/>
  <c r="J68" i="19"/>
  <c r="J67" i="19"/>
  <c r="J64" i="19"/>
  <c r="J63" i="19"/>
  <c r="J62" i="19"/>
  <c r="J58" i="19"/>
  <c r="J57" i="19"/>
  <c r="J56" i="19"/>
  <c r="J55" i="19"/>
  <c r="J53" i="19"/>
  <c r="J52" i="19"/>
  <c r="J50" i="19"/>
  <c r="J49" i="19"/>
  <c r="J46" i="19"/>
  <c r="J45" i="19"/>
  <c r="J44" i="19"/>
  <c r="J41" i="19"/>
  <c r="J40" i="19"/>
  <c r="J39" i="19"/>
  <c r="J38" i="19"/>
  <c r="J34" i="19"/>
  <c r="J33" i="19"/>
  <c r="J32" i="19"/>
  <c r="J31" i="19"/>
  <c r="J30" i="19"/>
  <c r="J29" i="19"/>
  <c r="J28" i="19"/>
  <c r="J24" i="19"/>
  <c r="J23" i="19"/>
  <c r="J22" i="19"/>
  <c r="J19" i="19"/>
  <c r="J18" i="19"/>
  <c r="J17" i="19"/>
  <c r="J14" i="19"/>
  <c r="J13" i="19"/>
  <c r="J11" i="19"/>
  <c r="J10" i="19"/>
  <c r="J9" i="19"/>
  <c r="J6" i="19"/>
  <c r="J5" i="19"/>
  <c r="J4" i="19"/>
  <c r="J3" i="19"/>
  <c r="F151" i="21" l="1"/>
  <c r="E151" i="21"/>
  <c r="E152" i="21" s="1"/>
  <c r="F139" i="21"/>
  <c r="F152" i="21" s="1"/>
  <c r="E139" i="21"/>
  <c r="F124" i="21"/>
  <c r="E124" i="21"/>
  <c r="F110" i="21"/>
  <c r="E110" i="21"/>
  <c r="F95" i="21"/>
  <c r="E95" i="21"/>
  <c r="F82" i="21"/>
  <c r="E82" i="21"/>
  <c r="F71" i="21"/>
  <c r="E71" i="21"/>
  <c r="F59" i="21"/>
  <c r="E59" i="21"/>
  <c r="F54" i="21"/>
  <c r="E54" i="21"/>
  <c r="F35" i="21"/>
  <c r="E35" i="21"/>
  <c r="F26" i="21"/>
  <c r="E26" i="21"/>
  <c r="F15" i="21"/>
  <c r="E15" i="21"/>
  <c r="F7" i="21"/>
  <c r="E7" i="21"/>
  <c r="P152" i="19"/>
  <c r="F151" i="19" l="1"/>
  <c r="E151" i="19"/>
  <c r="K150" i="19"/>
  <c r="M150" i="19" s="1"/>
  <c r="L149" i="19"/>
  <c r="M149" i="19" s="1"/>
  <c r="L148" i="19"/>
  <c r="M148" i="19" s="1"/>
  <c r="L147" i="19"/>
  <c r="M147" i="19" s="1"/>
  <c r="K146" i="19"/>
  <c r="M146" i="19" s="1"/>
  <c r="K145" i="19"/>
  <c r="M145" i="19" s="1"/>
  <c r="K144" i="19"/>
  <c r="M144" i="19" s="1"/>
  <c r="L143" i="19"/>
  <c r="M143" i="19" s="1"/>
  <c r="L142" i="19"/>
  <c r="M142" i="19" s="1"/>
  <c r="L141" i="19"/>
  <c r="M141" i="19" s="1"/>
  <c r="K140" i="19"/>
  <c r="M140" i="19" s="1"/>
  <c r="F139" i="19"/>
  <c r="E139" i="19"/>
  <c r="K138" i="19"/>
  <c r="M138" i="19" s="1"/>
  <c r="L137" i="19"/>
  <c r="M137" i="19" s="1"/>
  <c r="L136" i="19"/>
  <c r="M136" i="19" s="1"/>
  <c r="L135" i="19"/>
  <c r="M135" i="19" s="1"/>
  <c r="L134" i="19"/>
  <c r="M134" i="19" s="1"/>
  <c r="K133" i="19"/>
  <c r="M133" i="19" s="1"/>
  <c r="K132" i="19"/>
  <c r="M132" i="19" s="1"/>
  <c r="K131" i="19"/>
  <c r="M131" i="19" s="1"/>
  <c r="L130" i="19"/>
  <c r="M130" i="19" s="1"/>
  <c r="L129" i="19"/>
  <c r="M129" i="19" s="1"/>
  <c r="L128" i="19"/>
  <c r="M128" i="19" s="1"/>
  <c r="L127" i="19"/>
  <c r="M127" i="19" s="1"/>
  <c r="K126" i="19"/>
  <c r="M126" i="19" s="1"/>
  <c r="K125" i="19"/>
  <c r="M125" i="19" s="1"/>
  <c r="F124" i="19"/>
  <c r="E124" i="19"/>
  <c r="L123" i="19"/>
  <c r="M123" i="19" s="1"/>
  <c r="L122" i="19"/>
  <c r="M122" i="19" s="1"/>
  <c r="K121" i="19"/>
  <c r="M121" i="19" s="1"/>
  <c r="L120" i="19"/>
  <c r="M120" i="19" s="1"/>
  <c r="L119" i="19"/>
  <c r="M119" i="19" s="1"/>
  <c r="L118" i="19"/>
  <c r="M118" i="19" s="1"/>
  <c r="K117" i="19"/>
  <c r="M117" i="19" s="1"/>
  <c r="K116" i="19"/>
  <c r="M116" i="19" s="1"/>
  <c r="K115" i="19"/>
  <c r="M115" i="19" s="1"/>
  <c r="L114" i="19"/>
  <c r="M114" i="19" s="1"/>
  <c r="L113" i="19"/>
  <c r="M113" i="19" s="1"/>
  <c r="L112" i="19"/>
  <c r="M112" i="19" s="1"/>
  <c r="K111" i="19"/>
  <c r="M111" i="19" s="1"/>
  <c r="F110" i="19"/>
  <c r="E110" i="19"/>
  <c r="K109" i="19"/>
  <c r="M109" i="19" s="1"/>
  <c r="L108" i="19"/>
  <c r="M108" i="19" s="1"/>
  <c r="L107" i="19"/>
  <c r="M107" i="19" s="1"/>
  <c r="L106" i="19"/>
  <c r="M106" i="19" s="1"/>
  <c r="L105" i="19"/>
  <c r="M105" i="19" s="1"/>
  <c r="K104" i="19"/>
  <c r="M104" i="19" s="1"/>
  <c r="K103" i="19"/>
  <c r="M103" i="19" s="1"/>
  <c r="K102" i="19"/>
  <c r="M102" i="19" s="1"/>
  <c r="L101" i="19"/>
  <c r="M101" i="19" s="1"/>
  <c r="L100" i="19"/>
  <c r="M100" i="19" s="1"/>
  <c r="L99" i="19"/>
  <c r="M99" i="19" s="1"/>
  <c r="L98" i="19"/>
  <c r="M98" i="19" s="1"/>
  <c r="K97" i="19"/>
  <c r="M97" i="19" s="1"/>
  <c r="K96" i="19"/>
  <c r="M96" i="19" s="1"/>
  <c r="F95" i="19"/>
  <c r="E95" i="19"/>
  <c r="K94" i="19"/>
  <c r="M94" i="19" s="1"/>
  <c r="L93" i="19"/>
  <c r="M93" i="19" s="1"/>
  <c r="L92" i="19"/>
  <c r="M92" i="19" s="1"/>
  <c r="L91" i="19"/>
  <c r="M91" i="19" s="1"/>
  <c r="K90" i="19"/>
  <c r="M90" i="19" s="1"/>
  <c r="K89" i="19"/>
  <c r="M89" i="19" s="1"/>
  <c r="K88" i="19"/>
  <c r="M88" i="19" s="1"/>
  <c r="L87" i="19"/>
  <c r="M87" i="19" s="1"/>
  <c r="L86" i="19"/>
  <c r="M86" i="19" s="1"/>
  <c r="L85" i="19"/>
  <c r="M85" i="19" s="1"/>
  <c r="K84" i="19"/>
  <c r="M84" i="19" s="1"/>
  <c r="K83" i="19"/>
  <c r="M83" i="19" s="1"/>
  <c r="F82" i="19"/>
  <c r="E82" i="19"/>
  <c r="L81" i="19"/>
  <c r="M81" i="19" s="1"/>
  <c r="L80" i="19"/>
  <c r="M80" i="19" s="1"/>
  <c r="L79" i="19"/>
  <c r="M79" i="19" s="1"/>
  <c r="L78" i="19"/>
  <c r="M78" i="19" s="1"/>
  <c r="K77" i="19"/>
  <c r="M77" i="19" s="1"/>
  <c r="L76" i="19"/>
  <c r="M76" i="19" s="1"/>
  <c r="L75" i="19"/>
  <c r="M75" i="19" s="1"/>
  <c r="L74" i="19"/>
  <c r="M74" i="19" s="1"/>
  <c r="L73" i="19"/>
  <c r="M73" i="19" s="1"/>
  <c r="K72" i="19"/>
  <c r="M72" i="19" s="1"/>
  <c r="F71" i="19"/>
  <c r="E71" i="19"/>
  <c r="K70" i="19"/>
  <c r="M70" i="19" s="1"/>
  <c r="L69" i="19"/>
  <c r="M69" i="19" s="1"/>
  <c r="L68" i="19"/>
  <c r="M68" i="19" s="1"/>
  <c r="L67" i="19"/>
  <c r="M67" i="19" s="1"/>
  <c r="K66" i="19"/>
  <c r="M66" i="19" s="1"/>
  <c r="K65" i="19"/>
  <c r="M65" i="19" s="1"/>
  <c r="L64" i="19"/>
  <c r="M64" i="19" s="1"/>
  <c r="L63" i="19"/>
  <c r="M63" i="19" s="1"/>
  <c r="L62" i="19"/>
  <c r="M62" i="19" s="1"/>
  <c r="K61" i="19"/>
  <c r="M61" i="19" s="1"/>
  <c r="K60" i="19"/>
  <c r="M60" i="19" s="1"/>
  <c r="F59" i="19"/>
  <c r="E59" i="19"/>
  <c r="L58" i="19"/>
  <c r="M58" i="19" s="1"/>
  <c r="L57" i="19"/>
  <c r="M57" i="19" s="1"/>
  <c r="L56" i="19"/>
  <c r="M56" i="19" s="1"/>
  <c r="L55" i="19"/>
  <c r="M55" i="19" s="1"/>
  <c r="F54" i="19"/>
  <c r="E54" i="19"/>
  <c r="L53" i="19"/>
  <c r="M53" i="19" s="1"/>
  <c r="L52" i="19"/>
  <c r="M52" i="19" s="1"/>
  <c r="K51" i="19"/>
  <c r="M51" i="19" s="1"/>
  <c r="L50" i="19"/>
  <c r="M50" i="19" s="1"/>
  <c r="L49" i="19"/>
  <c r="M49" i="19" s="1"/>
  <c r="K48" i="19"/>
  <c r="M48" i="19" s="1"/>
  <c r="K47" i="19"/>
  <c r="M47" i="19" s="1"/>
  <c r="L46" i="19"/>
  <c r="M46" i="19" s="1"/>
  <c r="L45" i="19"/>
  <c r="M45" i="19" s="1"/>
  <c r="L44" i="19"/>
  <c r="M44" i="19" s="1"/>
  <c r="K43" i="19"/>
  <c r="M43" i="19" s="1"/>
  <c r="K42" i="19"/>
  <c r="M42" i="19" s="1"/>
  <c r="L41" i="19"/>
  <c r="M41" i="19" s="1"/>
  <c r="L40" i="19"/>
  <c r="M40" i="19" s="1"/>
  <c r="L39" i="19"/>
  <c r="M39" i="19" s="1"/>
  <c r="L38" i="19"/>
  <c r="M38" i="19" s="1"/>
  <c r="K37" i="19"/>
  <c r="M37" i="19" s="1"/>
  <c r="K36" i="19"/>
  <c r="M36" i="19" s="1"/>
  <c r="F35" i="19"/>
  <c r="E35" i="19"/>
  <c r="L34" i="19"/>
  <c r="M34" i="19" s="1"/>
  <c r="L33" i="19"/>
  <c r="M33" i="19" s="1"/>
  <c r="L32" i="19"/>
  <c r="M32" i="19" s="1"/>
  <c r="L31" i="19"/>
  <c r="M31" i="19" s="1"/>
  <c r="L30" i="19"/>
  <c r="M30" i="19" s="1"/>
  <c r="L29" i="19"/>
  <c r="M29" i="19" s="1"/>
  <c r="L28" i="19"/>
  <c r="M28" i="19" s="1"/>
  <c r="K27" i="19"/>
  <c r="M27" i="19" s="1"/>
  <c r="F26" i="19"/>
  <c r="E26" i="19"/>
  <c r="K25" i="19"/>
  <c r="M25" i="19" s="1"/>
  <c r="L24" i="19"/>
  <c r="M24" i="19" s="1"/>
  <c r="L23" i="19"/>
  <c r="M23" i="19" s="1"/>
  <c r="L22" i="19"/>
  <c r="M22" i="19" s="1"/>
  <c r="K21" i="19"/>
  <c r="M21" i="19" s="1"/>
  <c r="K20" i="19"/>
  <c r="M20" i="19" s="1"/>
  <c r="L19" i="19"/>
  <c r="M19" i="19" s="1"/>
  <c r="L18" i="19"/>
  <c r="M18" i="19" s="1"/>
  <c r="L17" i="19"/>
  <c r="M17" i="19" s="1"/>
  <c r="K16" i="19"/>
  <c r="M16" i="19" s="1"/>
  <c r="F15" i="19"/>
  <c r="E15" i="19"/>
  <c r="L14" i="19"/>
  <c r="M14" i="19" s="1"/>
  <c r="L13" i="19"/>
  <c r="M13" i="19" s="1"/>
  <c r="K12" i="19"/>
  <c r="M12" i="19" s="1"/>
  <c r="L11" i="19"/>
  <c r="M11" i="19" s="1"/>
  <c r="L10" i="19"/>
  <c r="M10" i="19" s="1"/>
  <c r="L9" i="19"/>
  <c r="M9" i="19" s="1"/>
  <c r="K8" i="19"/>
  <c r="M8" i="19" s="1"/>
  <c r="F7" i="19"/>
  <c r="E7" i="19"/>
  <c r="L6" i="19"/>
  <c r="M6" i="19" s="1"/>
  <c r="L5" i="19"/>
  <c r="M5" i="19" s="1"/>
  <c r="L4" i="19"/>
  <c r="M4" i="19" s="1"/>
  <c r="L3" i="19"/>
  <c r="M3" i="19" s="1"/>
  <c r="E152" i="19" l="1"/>
  <c r="F152" i="19"/>
  <c r="M151" i="19"/>
  <c r="M15" i="19"/>
  <c r="M54" i="19"/>
  <c r="M82" i="19"/>
  <c r="M71" i="19"/>
  <c r="M59" i="19"/>
  <c r="M26" i="19"/>
  <c r="M124" i="19"/>
  <c r="M35" i="19"/>
  <c r="M95" i="19"/>
  <c r="M139" i="19"/>
  <c r="M7" i="19"/>
  <c r="M110" i="19"/>
  <c r="M152" i="19" l="1"/>
  <c r="N152" i="19" s="1"/>
</calcChain>
</file>

<file path=xl/sharedStrings.xml><?xml version="1.0" encoding="utf-8"?>
<sst xmlns="http://schemas.openxmlformats.org/spreadsheetml/2006/main" count="651" uniqueCount="64">
  <si>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</si>
  <si>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</si>
  <si>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</si>
  <si>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</si>
  <si>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</si>
  <si>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</si>
  <si>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</si>
  <si>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</si>
  <si>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</si>
  <si>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</si>
  <si>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</si>
  <si>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</si>
  <si>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</si>
  <si>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</si>
  <si>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</si>
  <si>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</si>
  <si>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</si>
  <si>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</si>
  <si>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</si>
  <si>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Приложение 1</t>
  </si>
  <si>
    <t>Габър</t>
  </si>
  <si>
    <t>Акация</t>
  </si>
  <si>
    <t>Ясен</t>
  </si>
  <si>
    <t>18 б</t>
  </si>
  <si>
    <t>18 в</t>
  </si>
  <si>
    <t>141 г</t>
  </si>
  <si>
    <t>263 в</t>
  </si>
  <si>
    <t>Ч.дъб</t>
  </si>
  <si>
    <t>306 г</t>
  </si>
  <si>
    <t>208 ж</t>
  </si>
  <si>
    <t>1219 с</t>
  </si>
  <si>
    <t>1219 щ</t>
  </si>
  <si>
    <t>1069 е</t>
  </si>
  <si>
    <t>1071 д</t>
  </si>
  <si>
    <t>1071 ж</t>
  </si>
  <si>
    <t>1177 е</t>
  </si>
  <si>
    <t>1217 о1</t>
  </si>
  <si>
    <t>Обект №</t>
  </si>
  <si>
    <t>Гаранция за участие лв.</t>
  </si>
  <si>
    <t>Гаранция за участие EUR.</t>
  </si>
  <si>
    <t>Обща цена EUR. без ДДС</t>
  </si>
  <si>
    <t>Обща цена лв. без ДДС/ пр.м3</t>
  </si>
  <si>
    <t>Приложение 2</t>
  </si>
  <si>
    <t>3-1-26</t>
  </si>
  <si>
    <t>Всичко за Обект 3-1-26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</si>
  <si>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</si>
  <si>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</si>
  <si>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</si>
  <si>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</si>
  <si>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</si>
  <si>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</si>
  <si>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</si>
  <si>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</si>
  <si>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</si>
  <si>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</si>
  <si>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</si>
  <si>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</si>
  <si>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</si>
  <si>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</si>
  <si>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</si>
  <si>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</si>
  <si>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за обект №3-1-26,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</si>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</sst>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2" fontId="2" fillId="0" borderId="2" xfId="1" applyNumberFormat="1" applyFont="1" applyBorder="1"/>
    <xf numFmtId="0" fontId="2" fillId="0" borderId="1" xfId="1" applyFont="1" applyBorder="1"/>
    <xf numFmtId="0" fontId="2" fillId="0" borderId="1" xfId="1" applyFont="1" applyBorder="1" applyAlignment="1">
      <alignment horizontal="right" vertical="top"/>
    </xf>
    <xf numFmtId="1" fontId="2" fillId="0" borderId="1" xfId="1" applyNumberFormat="1" applyFont="1" applyBorder="1" applyAlignment="1">
      <alignment horizontal="right" vertical="top"/>
    </xf>
    <xf numFmtId="0" fontId="2" fillId="0" borderId="6" xfId="1" applyFont="1" applyBorder="1"/>
    <xf numFmtId="0" fontId="2" fillId="0" borderId="6" xfId="1" applyFont="1" applyBorder="1" applyAlignment="1">
      <alignment horizontal="right" vertical="top"/>
    </xf>
    <xf numFmtId="0" fontId="2" fillId="0" borderId="1" xfId="0" applyFont="1" applyBorder="1"/>
    <xf numFmtId="0" fontId="2" fillId="0" borderId="2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right" vertical="top"/>
    </xf>
    <xf numFmtId="0" fontId="2" fillId="3" borderId="0" xfId="0" applyFont="1" applyFill="1"/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2" fillId="0" borderId="5" xfId="1" applyFont="1" applyBorder="1"/>
    <xf numFmtId="0" fontId="2" fillId="0" borderId="9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9" xfId="1" applyNumberFormat="1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1" applyFont="1" applyAlignment="1">
      <alignment horizontal="right" vertical="top"/>
    </xf>
    <xf numFmtId="2" fontId="3" fillId="2" borderId="1" xfId="0" applyNumberFormat="1" applyFont="1" applyFill="1" applyBorder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9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8" fillId="0" borderId="0" xfId="0" applyFont="1"/>
    <xf numFmtId="49" fontId="2" fillId="0" borderId="7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2" fontId="2" fillId="0" borderId="0" xfId="1" applyNumberFormat="1" applyFont="1" applyBorder="1"/>
    <xf numFmtId="0" fontId="2" fillId="2" borderId="2" xfId="1" applyFont="1" applyFill="1" applyBorder="1"/>
  </cellXfs>
  <cellStyles count="3">
    <cellStyle name="Запетая 2" xfId="2"/>
    <cellStyle name="Нормален" xfId="0" builtinId="0"/>
    <cellStyle name="Нормален 2" xfId="1"/>
  </cellStyles>
  <dxfs count="4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5</xdr:row>
      <xdr:rowOff>66675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886700" y="23637811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5</xdr:row>
      <xdr:rowOff>66675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496050" y="2466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2"/>
  <sheetViews>
    <sheetView tabSelected="1" workbookViewId="0">
      <selection activeCell="J2" sqref="J2"/>
    </sheetView>
  </sheetViews>
  <sheetFormatPr defaultColWidth="8.85546875" defaultRowHeight="15" x14ac:dyDescent="0.25"/>
  <cols>
    <col min="1" max="3" width="8.85546875" style="39"/>
    <col min="4" max="4" width="34.28515625" style="39" customWidth="1"/>
    <col min="5" max="7" width="9.140625" style="39" bestFit="1" customWidth="1"/>
    <col min="8" max="8" width="9.140625" style="39" customWidth="1"/>
    <col min="9" max="9" width="9.140625" style="39" bestFit="1" customWidth="1"/>
    <col min="10" max="10" width="9.140625" style="39" customWidth="1"/>
    <col min="11" max="11" width="9.140625" style="39" bestFit="1" customWidth="1"/>
    <col min="12" max="12" width="9.5703125" style="39" bestFit="1" customWidth="1"/>
    <col min="13" max="13" width="10.7109375" style="39" customWidth="1"/>
    <col min="14" max="14" width="9.7109375" style="39" bestFit="1" customWidth="1"/>
    <col min="15" max="16" width="9" style="39" bestFit="1" customWidth="1"/>
    <col min="17" max="16384" width="8.85546875" style="39"/>
  </cols>
  <sheetData>
    <row r="1" spans="1:16" s="13" customFormat="1" ht="15.75" x14ac:dyDescent="0.25">
      <c r="B1" s="25"/>
      <c r="D1" s="13" t="s">
        <v>19</v>
      </c>
    </row>
    <row r="2" spans="1:16" s="13" customFormat="1" ht="126" x14ac:dyDescent="0.25">
      <c r="A2" s="40" t="s">
        <v>37</v>
      </c>
      <c r="B2" s="23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62</v>
      </c>
      <c r="I2" s="2" t="s">
        <v>6</v>
      </c>
      <c r="J2" s="2" t="s">
        <v>63</v>
      </c>
      <c r="K2" s="2" t="s">
        <v>7</v>
      </c>
      <c r="L2" s="2" t="s">
        <v>41</v>
      </c>
      <c r="M2" s="2" t="s">
        <v>8</v>
      </c>
      <c r="N2" s="2" t="s">
        <v>40</v>
      </c>
      <c r="O2" s="36" t="s">
        <v>38</v>
      </c>
      <c r="P2" s="36" t="s">
        <v>39</v>
      </c>
    </row>
    <row r="3" spans="1:16" s="13" customFormat="1" ht="15.75" x14ac:dyDescent="0.25">
      <c r="A3" s="57" t="s">
        <v>43</v>
      </c>
      <c r="B3" s="63" t="s">
        <v>28</v>
      </c>
      <c r="C3" s="31" t="s">
        <v>27</v>
      </c>
      <c r="D3" s="32" t="s">
        <v>15</v>
      </c>
      <c r="E3" s="33">
        <v>17</v>
      </c>
      <c r="F3" s="34">
        <v>28</v>
      </c>
      <c r="G3" s="35"/>
      <c r="H3" s="35"/>
      <c r="I3" s="35">
        <v>26</v>
      </c>
      <c r="J3" s="35">
        <f>I3/1.95583</f>
        <v>13.293588911101681</v>
      </c>
      <c r="K3" s="35"/>
      <c r="L3" s="35">
        <f>F3*I3</f>
        <v>728</v>
      </c>
      <c r="M3" s="35">
        <f>L3</f>
        <v>728</v>
      </c>
      <c r="N3" s="60"/>
      <c r="O3" s="60"/>
      <c r="P3" s="60"/>
    </row>
    <row r="4" spans="1:16" s="13" customFormat="1" ht="15.75" x14ac:dyDescent="0.25">
      <c r="A4" s="58"/>
      <c r="B4" s="63"/>
      <c r="C4" s="3" t="s">
        <v>27</v>
      </c>
      <c r="D4" s="4" t="s">
        <v>9</v>
      </c>
      <c r="E4" s="6">
        <v>2</v>
      </c>
      <c r="F4" s="7">
        <v>3</v>
      </c>
      <c r="G4" s="5"/>
      <c r="H4" s="35"/>
      <c r="I4" s="35">
        <v>26</v>
      </c>
      <c r="J4" s="35">
        <f t="shared" ref="J4:J6" si="0">I4/1.95583</f>
        <v>13.293588911101681</v>
      </c>
      <c r="K4" s="5"/>
      <c r="L4" s="5">
        <f>F4*I4</f>
        <v>78</v>
      </c>
      <c r="M4" s="5">
        <f>L4</f>
        <v>78</v>
      </c>
      <c r="N4" s="61"/>
      <c r="O4" s="61"/>
      <c r="P4" s="61"/>
    </row>
    <row r="5" spans="1:16" s="13" customFormat="1" ht="15.75" x14ac:dyDescent="0.25">
      <c r="A5" s="58"/>
      <c r="B5" s="63"/>
      <c r="C5" s="3" t="s">
        <v>27</v>
      </c>
      <c r="D5" s="4" t="s">
        <v>10</v>
      </c>
      <c r="E5" s="6">
        <v>20</v>
      </c>
      <c r="F5" s="7">
        <v>33</v>
      </c>
      <c r="G5" s="5"/>
      <c r="H5" s="35"/>
      <c r="I5" s="35">
        <v>26</v>
      </c>
      <c r="J5" s="35">
        <f t="shared" si="0"/>
        <v>13.293588911101681</v>
      </c>
      <c r="K5" s="5"/>
      <c r="L5" s="5">
        <f>F5*I5</f>
        <v>858</v>
      </c>
      <c r="M5" s="5">
        <f>L5</f>
        <v>858</v>
      </c>
      <c r="N5" s="61"/>
      <c r="O5" s="61"/>
      <c r="P5" s="61"/>
    </row>
    <row r="6" spans="1:16" s="13" customFormat="1" ht="15.75" x14ac:dyDescent="0.25">
      <c r="A6" s="58"/>
      <c r="B6" s="63"/>
      <c r="C6" s="3" t="s">
        <v>27</v>
      </c>
      <c r="D6" s="4" t="s">
        <v>11</v>
      </c>
      <c r="E6" s="6">
        <v>32</v>
      </c>
      <c r="F6" s="7">
        <v>58</v>
      </c>
      <c r="G6" s="5"/>
      <c r="H6" s="35"/>
      <c r="I6" s="35">
        <v>26</v>
      </c>
      <c r="J6" s="35">
        <f t="shared" si="0"/>
        <v>13.293588911101681</v>
      </c>
      <c r="K6" s="5"/>
      <c r="L6" s="5">
        <f>F6*I6</f>
        <v>1508</v>
      </c>
      <c r="M6" s="5">
        <f>L6</f>
        <v>1508</v>
      </c>
      <c r="N6" s="61"/>
      <c r="O6" s="61"/>
      <c r="P6" s="61"/>
    </row>
    <row r="7" spans="1:16" s="13" customFormat="1" ht="15.75" x14ac:dyDescent="0.25">
      <c r="A7" s="58"/>
      <c r="B7" s="64"/>
      <c r="C7" s="8"/>
      <c r="D7" s="9" t="s">
        <v>13</v>
      </c>
      <c r="E7" s="10">
        <f>SUM(E3:E6)</f>
        <v>71</v>
      </c>
      <c r="F7" s="10">
        <f>SUM(F3:F6)</f>
        <v>122</v>
      </c>
      <c r="G7" s="11"/>
      <c r="H7" s="11"/>
      <c r="I7" s="11"/>
      <c r="J7" s="82"/>
      <c r="K7" s="12"/>
      <c r="L7" s="12"/>
      <c r="M7" s="12">
        <f>SUM(M3:M6)</f>
        <v>3172</v>
      </c>
      <c r="N7" s="61"/>
      <c r="O7" s="61"/>
      <c r="P7" s="61"/>
    </row>
    <row r="8" spans="1:16" s="13" customFormat="1" ht="15.75" x14ac:dyDescent="0.25">
      <c r="A8" s="58"/>
      <c r="B8" s="63" t="s">
        <v>36</v>
      </c>
      <c r="C8" s="21" t="s">
        <v>14</v>
      </c>
      <c r="D8" s="4" t="s">
        <v>17</v>
      </c>
      <c r="E8" s="21">
        <v>2</v>
      </c>
      <c r="F8" s="7"/>
      <c r="G8" s="5">
        <v>144</v>
      </c>
      <c r="H8" s="5">
        <f>G8/1.95583</f>
        <v>73.626030892255457</v>
      </c>
      <c r="I8" s="5"/>
      <c r="J8" s="5"/>
      <c r="K8" s="5">
        <f>E8*G8</f>
        <v>288</v>
      </c>
      <c r="L8" s="5"/>
      <c r="M8" s="5">
        <f>K8</f>
        <v>288</v>
      </c>
      <c r="N8" s="61"/>
      <c r="O8" s="61"/>
      <c r="P8" s="61"/>
    </row>
    <row r="9" spans="1:16" s="13" customFormat="1" ht="15.75" x14ac:dyDescent="0.25">
      <c r="A9" s="58"/>
      <c r="B9" s="63"/>
      <c r="C9" s="21" t="s">
        <v>14</v>
      </c>
      <c r="D9" s="4" t="s">
        <v>15</v>
      </c>
      <c r="E9" s="17">
        <v>7</v>
      </c>
      <c r="F9" s="7">
        <v>12</v>
      </c>
      <c r="G9" s="5"/>
      <c r="H9" s="5"/>
      <c r="I9" s="5">
        <v>27</v>
      </c>
      <c r="J9" s="35">
        <f t="shared" ref="J9:J11" si="1">I9/1.95583</f>
        <v>13.804880792297899</v>
      </c>
      <c r="K9" s="5"/>
      <c r="L9" s="5">
        <f>F9*I9</f>
        <v>324</v>
      </c>
      <c r="M9" s="5">
        <f>L9</f>
        <v>324</v>
      </c>
      <c r="N9" s="61"/>
      <c r="O9" s="61"/>
      <c r="P9" s="61"/>
    </row>
    <row r="10" spans="1:16" s="13" customFormat="1" ht="15.75" x14ac:dyDescent="0.25">
      <c r="A10" s="58"/>
      <c r="B10" s="63"/>
      <c r="C10" s="21" t="s">
        <v>14</v>
      </c>
      <c r="D10" s="4" t="s">
        <v>10</v>
      </c>
      <c r="E10" s="21">
        <v>70</v>
      </c>
      <c r="F10" s="7">
        <v>117</v>
      </c>
      <c r="G10" s="5"/>
      <c r="H10" s="5"/>
      <c r="I10" s="5">
        <v>27</v>
      </c>
      <c r="J10" s="35">
        <f t="shared" si="1"/>
        <v>13.804880792297899</v>
      </c>
      <c r="K10" s="5"/>
      <c r="L10" s="5">
        <f>F10*I10</f>
        <v>3159</v>
      </c>
      <c r="M10" s="5">
        <f>L10</f>
        <v>3159</v>
      </c>
      <c r="N10" s="61"/>
      <c r="O10" s="61"/>
      <c r="P10" s="61"/>
    </row>
    <row r="11" spans="1:16" s="13" customFormat="1" ht="15.75" x14ac:dyDescent="0.25">
      <c r="A11" s="58"/>
      <c r="B11" s="63"/>
      <c r="C11" s="21" t="s">
        <v>14</v>
      </c>
      <c r="D11" s="4" t="s">
        <v>11</v>
      </c>
      <c r="E11" s="6">
        <v>19</v>
      </c>
      <c r="F11" s="7">
        <v>35</v>
      </c>
      <c r="G11" s="5"/>
      <c r="H11" s="5"/>
      <c r="I11" s="5">
        <v>27</v>
      </c>
      <c r="J11" s="35">
        <f t="shared" si="1"/>
        <v>13.804880792297899</v>
      </c>
      <c r="K11" s="5"/>
      <c r="L11" s="5">
        <f>F11*I11</f>
        <v>945</v>
      </c>
      <c r="M11" s="5">
        <f>L11</f>
        <v>945</v>
      </c>
      <c r="N11" s="61"/>
      <c r="O11" s="61"/>
      <c r="P11" s="61"/>
    </row>
    <row r="12" spans="1:16" s="13" customFormat="1" ht="15.75" x14ac:dyDescent="0.25">
      <c r="A12" s="58"/>
      <c r="B12" s="63"/>
      <c r="C12" s="21" t="s">
        <v>14</v>
      </c>
      <c r="D12" s="4" t="s">
        <v>12</v>
      </c>
      <c r="E12" s="6">
        <v>1</v>
      </c>
      <c r="F12" s="7"/>
      <c r="G12" s="5">
        <v>89</v>
      </c>
      <c r="H12" s="5">
        <f>G12/1.95583</f>
        <v>45.504977426463448</v>
      </c>
      <c r="I12" s="5"/>
      <c r="J12" s="5"/>
      <c r="K12" s="5">
        <f>E12*G12</f>
        <v>89</v>
      </c>
      <c r="L12" s="5"/>
      <c r="M12" s="5">
        <f>K12</f>
        <v>89</v>
      </c>
      <c r="N12" s="61"/>
      <c r="O12" s="61"/>
      <c r="P12" s="61"/>
    </row>
    <row r="13" spans="1:16" s="13" customFormat="1" ht="15.75" x14ac:dyDescent="0.25">
      <c r="A13" s="58"/>
      <c r="B13" s="63"/>
      <c r="C13" s="3" t="s">
        <v>16</v>
      </c>
      <c r="D13" s="4" t="s">
        <v>10</v>
      </c>
      <c r="E13" s="6">
        <v>40</v>
      </c>
      <c r="F13" s="7">
        <v>67</v>
      </c>
      <c r="G13" s="5"/>
      <c r="H13" s="5"/>
      <c r="I13" s="5">
        <v>27</v>
      </c>
      <c r="J13" s="35">
        <f t="shared" ref="J13:J14" si="2">I13/1.95583</f>
        <v>13.804880792297899</v>
      </c>
      <c r="K13" s="5"/>
      <c r="L13" s="5">
        <f>F13*I13</f>
        <v>1809</v>
      </c>
      <c r="M13" s="5">
        <f>L13</f>
        <v>1809</v>
      </c>
      <c r="N13" s="61"/>
      <c r="O13" s="61"/>
      <c r="P13" s="61"/>
    </row>
    <row r="14" spans="1:16" s="13" customFormat="1" ht="15.75" x14ac:dyDescent="0.25">
      <c r="A14" s="58"/>
      <c r="B14" s="63"/>
      <c r="C14" s="3" t="s">
        <v>16</v>
      </c>
      <c r="D14" s="4" t="s">
        <v>11</v>
      </c>
      <c r="E14" s="6">
        <v>9</v>
      </c>
      <c r="F14" s="7">
        <v>16</v>
      </c>
      <c r="G14" s="5"/>
      <c r="H14" s="5"/>
      <c r="I14" s="5">
        <v>27</v>
      </c>
      <c r="J14" s="35">
        <f t="shared" si="2"/>
        <v>13.804880792297899</v>
      </c>
      <c r="K14" s="5"/>
      <c r="L14" s="5">
        <f>F14*I14</f>
        <v>432</v>
      </c>
      <c r="M14" s="5">
        <f>L14</f>
        <v>432</v>
      </c>
      <c r="N14" s="61"/>
      <c r="O14" s="61"/>
      <c r="P14" s="61"/>
    </row>
    <row r="15" spans="1:16" s="13" customFormat="1" ht="15.75" x14ac:dyDescent="0.25">
      <c r="A15" s="58"/>
      <c r="B15" s="64"/>
      <c r="C15" s="8"/>
      <c r="D15" s="9" t="s">
        <v>13</v>
      </c>
      <c r="E15" s="10">
        <f>SUM(E8:E14)</f>
        <v>148</v>
      </c>
      <c r="F15" s="10">
        <f>SUM(F8:F14)</f>
        <v>247</v>
      </c>
      <c r="G15" s="11"/>
      <c r="H15" s="11"/>
      <c r="I15" s="11"/>
      <c r="J15" s="82"/>
      <c r="K15" s="12"/>
      <c r="L15" s="12"/>
      <c r="M15" s="12">
        <f>SUM(M8:M14)</f>
        <v>7046</v>
      </c>
      <c r="N15" s="61"/>
      <c r="O15" s="61"/>
      <c r="P15" s="61"/>
    </row>
    <row r="16" spans="1:16" s="13" customFormat="1" ht="15.75" x14ac:dyDescent="0.25">
      <c r="A16" s="58"/>
      <c r="B16" s="63" t="s">
        <v>30</v>
      </c>
      <c r="C16" s="3" t="s">
        <v>14</v>
      </c>
      <c r="D16" s="4" t="s">
        <v>17</v>
      </c>
      <c r="E16" s="6">
        <v>3</v>
      </c>
      <c r="F16" s="7"/>
      <c r="G16" s="5">
        <v>144</v>
      </c>
      <c r="H16" s="5">
        <f>G16/1.95583</f>
        <v>73.626030892255457</v>
      </c>
      <c r="I16" s="5"/>
      <c r="J16" s="5"/>
      <c r="K16" s="5">
        <f>E16*G16</f>
        <v>432</v>
      </c>
      <c r="L16" s="5"/>
      <c r="M16" s="5">
        <f>K16</f>
        <v>432</v>
      </c>
      <c r="N16" s="61"/>
      <c r="O16" s="61"/>
      <c r="P16" s="61"/>
    </row>
    <row r="17" spans="1:16" s="13" customFormat="1" ht="15.75" x14ac:dyDescent="0.25">
      <c r="A17" s="58"/>
      <c r="B17" s="63"/>
      <c r="C17" s="3" t="s">
        <v>14</v>
      </c>
      <c r="D17" s="4" t="s">
        <v>15</v>
      </c>
      <c r="E17" s="6">
        <v>12</v>
      </c>
      <c r="F17" s="7">
        <v>20</v>
      </c>
      <c r="G17" s="5"/>
      <c r="H17" s="5"/>
      <c r="I17" s="5">
        <v>27</v>
      </c>
      <c r="J17" s="35">
        <f t="shared" ref="J17:J19" si="3">I17/1.95583</f>
        <v>13.804880792297899</v>
      </c>
      <c r="K17" s="5"/>
      <c r="L17" s="5">
        <f>F17*I17</f>
        <v>540</v>
      </c>
      <c r="M17" s="5">
        <f>L17</f>
        <v>540</v>
      </c>
      <c r="N17" s="61"/>
      <c r="O17" s="61"/>
      <c r="P17" s="61"/>
    </row>
    <row r="18" spans="1:16" s="13" customFormat="1" ht="15.75" x14ac:dyDescent="0.25">
      <c r="A18" s="58"/>
      <c r="B18" s="63"/>
      <c r="C18" s="3" t="s">
        <v>14</v>
      </c>
      <c r="D18" s="4" t="s">
        <v>10</v>
      </c>
      <c r="E18" s="20">
        <v>70</v>
      </c>
      <c r="F18" s="7">
        <v>117</v>
      </c>
      <c r="G18" s="5"/>
      <c r="H18" s="5"/>
      <c r="I18" s="5">
        <v>27</v>
      </c>
      <c r="J18" s="35">
        <f t="shared" si="3"/>
        <v>13.804880792297899</v>
      </c>
      <c r="K18" s="5"/>
      <c r="L18" s="5">
        <f>F18*I18</f>
        <v>3159</v>
      </c>
      <c r="M18" s="5">
        <f>L18</f>
        <v>3159</v>
      </c>
      <c r="N18" s="61"/>
      <c r="O18" s="61"/>
      <c r="P18" s="61"/>
    </row>
    <row r="19" spans="1:16" s="13" customFormat="1" ht="15.75" x14ac:dyDescent="0.25">
      <c r="A19" s="58"/>
      <c r="B19" s="63"/>
      <c r="C19" s="3" t="s">
        <v>14</v>
      </c>
      <c r="D19" s="4" t="s">
        <v>11</v>
      </c>
      <c r="E19" s="20">
        <v>23</v>
      </c>
      <c r="F19" s="7">
        <v>42</v>
      </c>
      <c r="G19" s="5"/>
      <c r="H19" s="5"/>
      <c r="I19" s="5">
        <v>27</v>
      </c>
      <c r="J19" s="35">
        <f t="shared" si="3"/>
        <v>13.804880792297899</v>
      </c>
      <c r="K19" s="5"/>
      <c r="L19" s="5">
        <f>F19*I19</f>
        <v>1134</v>
      </c>
      <c r="M19" s="5">
        <f>L19</f>
        <v>1134</v>
      </c>
      <c r="N19" s="61"/>
      <c r="O19" s="61"/>
      <c r="P19" s="61"/>
    </row>
    <row r="20" spans="1:16" s="13" customFormat="1" ht="15.75" x14ac:dyDescent="0.25">
      <c r="A20" s="58"/>
      <c r="B20" s="63"/>
      <c r="C20" s="3" t="s">
        <v>14</v>
      </c>
      <c r="D20" s="4" t="s">
        <v>12</v>
      </c>
      <c r="E20" s="21">
        <v>1</v>
      </c>
      <c r="F20" s="7"/>
      <c r="G20" s="5">
        <v>89</v>
      </c>
      <c r="H20" s="5">
        <f t="shared" ref="H20:H21" si="4">G20/1.95583</f>
        <v>45.504977426463448</v>
      </c>
      <c r="I20" s="5"/>
      <c r="J20" s="5"/>
      <c r="K20" s="5">
        <f>E20*G20</f>
        <v>89</v>
      </c>
      <c r="L20" s="5"/>
      <c r="M20" s="5">
        <f>K20</f>
        <v>89</v>
      </c>
      <c r="N20" s="61"/>
      <c r="O20" s="61"/>
      <c r="P20" s="61"/>
    </row>
    <row r="21" spans="1:16" s="13" customFormat="1" ht="15.75" x14ac:dyDescent="0.25">
      <c r="A21" s="58"/>
      <c r="B21" s="63"/>
      <c r="C21" s="3" t="s">
        <v>16</v>
      </c>
      <c r="D21" s="4" t="s">
        <v>17</v>
      </c>
      <c r="E21" s="21">
        <v>1</v>
      </c>
      <c r="F21" s="7"/>
      <c r="G21" s="5">
        <v>87</v>
      </c>
      <c r="H21" s="5">
        <f t="shared" si="4"/>
        <v>44.482393664071012</v>
      </c>
      <c r="I21" s="5"/>
      <c r="J21" s="5"/>
      <c r="K21" s="5">
        <f>E21*G21</f>
        <v>87</v>
      </c>
      <c r="L21" s="5"/>
      <c r="M21" s="5">
        <f>K21</f>
        <v>87</v>
      </c>
      <c r="N21" s="61"/>
      <c r="O21" s="61"/>
      <c r="P21" s="61"/>
    </row>
    <row r="22" spans="1:16" s="13" customFormat="1" ht="15.75" x14ac:dyDescent="0.25">
      <c r="A22" s="58"/>
      <c r="B22" s="63"/>
      <c r="C22" s="3" t="s">
        <v>16</v>
      </c>
      <c r="D22" s="4" t="s">
        <v>15</v>
      </c>
      <c r="E22" s="21">
        <v>6</v>
      </c>
      <c r="F22" s="7">
        <v>10</v>
      </c>
      <c r="G22" s="5"/>
      <c r="H22" s="5"/>
      <c r="I22" s="5">
        <v>27</v>
      </c>
      <c r="J22" s="35">
        <f t="shared" ref="J22:J24" si="5">I22/1.95583</f>
        <v>13.804880792297899</v>
      </c>
      <c r="K22" s="5"/>
      <c r="L22" s="5">
        <f>F22*I22</f>
        <v>270</v>
      </c>
      <c r="M22" s="5">
        <f>L22</f>
        <v>270</v>
      </c>
      <c r="N22" s="61"/>
      <c r="O22" s="61"/>
      <c r="P22" s="61"/>
    </row>
    <row r="23" spans="1:16" s="13" customFormat="1" ht="15.75" x14ac:dyDescent="0.25">
      <c r="A23" s="58"/>
      <c r="B23" s="63"/>
      <c r="C23" s="3" t="s">
        <v>16</v>
      </c>
      <c r="D23" s="4" t="s">
        <v>10</v>
      </c>
      <c r="E23" s="21">
        <v>70</v>
      </c>
      <c r="F23" s="7">
        <v>117</v>
      </c>
      <c r="G23" s="5"/>
      <c r="H23" s="5"/>
      <c r="I23" s="5">
        <v>27</v>
      </c>
      <c r="J23" s="35">
        <f t="shared" si="5"/>
        <v>13.804880792297899</v>
      </c>
      <c r="K23" s="5"/>
      <c r="L23" s="5">
        <f>F23*I23</f>
        <v>3159</v>
      </c>
      <c r="M23" s="5">
        <f>L23</f>
        <v>3159</v>
      </c>
      <c r="N23" s="61"/>
      <c r="O23" s="61"/>
      <c r="P23" s="61"/>
    </row>
    <row r="24" spans="1:16" s="13" customFormat="1" ht="15.75" x14ac:dyDescent="0.25">
      <c r="A24" s="58"/>
      <c r="B24" s="63"/>
      <c r="C24" s="3" t="s">
        <v>16</v>
      </c>
      <c r="D24" s="4" t="s">
        <v>11</v>
      </c>
      <c r="E24" s="21">
        <v>28</v>
      </c>
      <c r="F24" s="7">
        <v>51</v>
      </c>
      <c r="G24" s="5"/>
      <c r="H24" s="5"/>
      <c r="I24" s="5">
        <v>27</v>
      </c>
      <c r="J24" s="35">
        <f t="shared" si="5"/>
        <v>13.804880792297899</v>
      </c>
      <c r="K24" s="5"/>
      <c r="L24" s="5">
        <f>F24*I24</f>
        <v>1377</v>
      </c>
      <c r="M24" s="5">
        <f>L24</f>
        <v>1377</v>
      </c>
      <c r="N24" s="61"/>
      <c r="O24" s="61"/>
      <c r="P24" s="61"/>
    </row>
    <row r="25" spans="1:16" s="13" customFormat="1" ht="15.75" x14ac:dyDescent="0.25">
      <c r="A25" s="58"/>
      <c r="B25" s="63"/>
      <c r="C25" s="3" t="s">
        <v>16</v>
      </c>
      <c r="D25" s="4" t="s">
        <v>12</v>
      </c>
      <c r="E25" s="21">
        <v>1</v>
      </c>
      <c r="F25" s="21"/>
      <c r="G25" s="5">
        <v>85</v>
      </c>
      <c r="H25" s="5">
        <f>G25/1.95583</f>
        <v>43.459809901678575</v>
      </c>
      <c r="I25" s="5"/>
      <c r="J25" s="5"/>
      <c r="K25" s="5">
        <f>E25*G25</f>
        <v>85</v>
      </c>
      <c r="L25" s="5"/>
      <c r="M25" s="5">
        <f>K25</f>
        <v>85</v>
      </c>
      <c r="N25" s="61"/>
      <c r="O25" s="61"/>
      <c r="P25" s="61"/>
    </row>
    <row r="26" spans="1:16" s="13" customFormat="1" ht="15.75" x14ac:dyDescent="0.25">
      <c r="A26" s="58"/>
      <c r="B26" s="64"/>
      <c r="C26" s="8"/>
      <c r="D26" s="9" t="s">
        <v>13</v>
      </c>
      <c r="E26" s="10">
        <f>SUM(E16:E25)</f>
        <v>215</v>
      </c>
      <c r="F26" s="10">
        <f>SUM(F16:F25)</f>
        <v>357</v>
      </c>
      <c r="G26" s="11"/>
      <c r="H26" s="11"/>
      <c r="I26" s="11"/>
      <c r="J26" s="82"/>
      <c r="K26" s="12"/>
      <c r="L26" s="12"/>
      <c r="M26" s="12">
        <f>SUM(M16:M25)</f>
        <v>10332</v>
      </c>
      <c r="N26" s="61"/>
      <c r="O26" s="61"/>
      <c r="P26" s="61"/>
    </row>
    <row r="27" spans="1:16" s="13" customFormat="1" ht="15.75" x14ac:dyDescent="0.25">
      <c r="A27" s="58"/>
      <c r="B27" s="63" t="s">
        <v>31</v>
      </c>
      <c r="C27" s="3" t="s">
        <v>14</v>
      </c>
      <c r="D27" s="4" t="s">
        <v>17</v>
      </c>
      <c r="E27" s="21">
        <v>2</v>
      </c>
      <c r="F27" s="21"/>
      <c r="G27" s="5">
        <v>144</v>
      </c>
      <c r="H27" s="5">
        <f>G27/1.95583</f>
        <v>73.626030892255457</v>
      </c>
      <c r="I27" s="5"/>
      <c r="J27" s="5"/>
      <c r="K27" s="5">
        <f>E27*G27</f>
        <v>288</v>
      </c>
      <c r="L27" s="5"/>
      <c r="M27" s="5">
        <f>K27</f>
        <v>288</v>
      </c>
      <c r="N27" s="61"/>
      <c r="O27" s="61"/>
      <c r="P27" s="61"/>
    </row>
    <row r="28" spans="1:16" s="13" customFormat="1" ht="15.75" x14ac:dyDescent="0.25">
      <c r="A28" s="58"/>
      <c r="B28" s="63"/>
      <c r="C28" s="3" t="s">
        <v>14</v>
      </c>
      <c r="D28" s="4" t="s">
        <v>10</v>
      </c>
      <c r="E28" s="24">
        <v>50</v>
      </c>
      <c r="F28" s="7">
        <v>83</v>
      </c>
      <c r="G28" s="5"/>
      <c r="H28" s="5"/>
      <c r="I28" s="5">
        <v>27</v>
      </c>
      <c r="J28" s="35">
        <f t="shared" ref="J28:J34" si="6">I28/1.95583</f>
        <v>13.804880792297899</v>
      </c>
      <c r="K28" s="5"/>
      <c r="L28" s="5">
        <f t="shared" ref="L28:L34" si="7">F28*I28</f>
        <v>2241</v>
      </c>
      <c r="M28" s="5">
        <f t="shared" ref="M28:M34" si="8">L28</f>
        <v>2241</v>
      </c>
      <c r="N28" s="61"/>
      <c r="O28" s="61"/>
      <c r="P28" s="61"/>
    </row>
    <row r="29" spans="1:16" s="13" customFormat="1" ht="15.75" x14ac:dyDescent="0.25">
      <c r="A29" s="58"/>
      <c r="B29" s="63"/>
      <c r="C29" s="3" t="s">
        <v>14</v>
      </c>
      <c r="D29" s="4" t="s">
        <v>11</v>
      </c>
      <c r="E29" s="37">
        <v>11</v>
      </c>
      <c r="F29" s="7">
        <v>20</v>
      </c>
      <c r="G29" s="5"/>
      <c r="H29" s="5"/>
      <c r="I29" s="5">
        <v>27</v>
      </c>
      <c r="J29" s="35">
        <f t="shared" si="6"/>
        <v>13.804880792297899</v>
      </c>
      <c r="K29" s="5"/>
      <c r="L29" s="5">
        <f t="shared" si="7"/>
        <v>540</v>
      </c>
      <c r="M29" s="5">
        <f t="shared" si="8"/>
        <v>540</v>
      </c>
      <c r="N29" s="61"/>
      <c r="O29" s="61"/>
      <c r="P29" s="61"/>
    </row>
    <row r="30" spans="1:16" s="13" customFormat="1" ht="15.75" x14ac:dyDescent="0.25">
      <c r="A30" s="58"/>
      <c r="B30" s="63"/>
      <c r="C30" s="3" t="s">
        <v>16</v>
      </c>
      <c r="D30" s="4" t="s">
        <v>15</v>
      </c>
      <c r="E30" s="6">
        <v>2</v>
      </c>
      <c r="F30" s="7">
        <v>3</v>
      </c>
      <c r="G30" s="5"/>
      <c r="H30" s="5"/>
      <c r="I30" s="5">
        <v>27</v>
      </c>
      <c r="J30" s="35">
        <f t="shared" si="6"/>
        <v>13.804880792297899</v>
      </c>
      <c r="K30" s="5"/>
      <c r="L30" s="5">
        <f t="shared" si="7"/>
        <v>81</v>
      </c>
      <c r="M30" s="5">
        <f t="shared" si="8"/>
        <v>81</v>
      </c>
      <c r="N30" s="61"/>
      <c r="O30" s="61"/>
      <c r="P30" s="61"/>
    </row>
    <row r="31" spans="1:16" s="13" customFormat="1" ht="15.75" x14ac:dyDescent="0.25">
      <c r="A31" s="58"/>
      <c r="B31" s="63"/>
      <c r="C31" s="3" t="s">
        <v>16</v>
      </c>
      <c r="D31" s="4" t="s">
        <v>10</v>
      </c>
      <c r="E31" s="6">
        <v>40</v>
      </c>
      <c r="F31" s="7">
        <v>67</v>
      </c>
      <c r="G31" s="5"/>
      <c r="H31" s="5"/>
      <c r="I31" s="5">
        <v>27</v>
      </c>
      <c r="J31" s="35">
        <f t="shared" si="6"/>
        <v>13.804880792297899</v>
      </c>
      <c r="K31" s="5"/>
      <c r="L31" s="5">
        <f t="shared" si="7"/>
        <v>1809</v>
      </c>
      <c r="M31" s="5">
        <f t="shared" si="8"/>
        <v>1809</v>
      </c>
      <c r="N31" s="61"/>
      <c r="O31" s="61"/>
      <c r="P31" s="61"/>
    </row>
    <row r="32" spans="1:16" s="13" customFormat="1" ht="15.75" x14ac:dyDescent="0.25">
      <c r="A32" s="58"/>
      <c r="B32" s="63"/>
      <c r="C32" s="3" t="s">
        <v>16</v>
      </c>
      <c r="D32" s="4" t="s">
        <v>11</v>
      </c>
      <c r="E32" s="21">
        <v>16</v>
      </c>
      <c r="F32" s="7">
        <v>29</v>
      </c>
      <c r="G32" s="5"/>
      <c r="H32" s="5"/>
      <c r="I32" s="5">
        <v>27</v>
      </c>
      <c r="J32" s="35">
        <f t="shared" si="6"/>
        <v>13.804880792297899</v>
      </c>
      <c r="K32" s="5"/>
      <c r="L32" s="5">
        <f t="shared" si="7"/>
        <v>783</v>
      </c>
      <c r="M32" s="5">
        <f t="shared" si="8"/>
        <v>783</v>
      </c>
      <c r="N32" s="61"/>
      <c r="O32" s="61"/>
      <c r="P32" s="61"/>
    </row>
    <row r="33" spans="1:16" s="13" customFormat="1" ht="15.75" x14ac:dyDescent="0.25">
      <c r="A33" s="58"/>
      <c r="B33" s="63"/>
      <c r="C33" s="16" t="s">
        <v>21</v>
      </c>
      <c r="D33" s="4" t="s">
        <v>10</v>
      </c>
      <c r="E33" s="21">
        <v>10</v>
      </c>
      <c r="F33" s="7">
        <v>17</v>
      </c>
      <c r="G33" s="21"/>
      <c r="H33" s="21"/>
      <c r="I33" s="5">
        <v>23</v>
      </c>
      <c r="J33" s="35">
        <f t="shared" si="6"/>
        <v>11.759713267513025</v>
      </c>
      <c r="K33" s="5"/>
      <c r="L33" s="5">
        <f t="shared" si="7"/>
        <v>391</v>
      </c>
      <c r="M33" s="5">
        <f t="shared" si="8"/>
        <v>391</v>
      </c>
      <c r="N33" s="61"/>
      <c r="O33" s="61"/>
      <c r="P33" s="61"/>
    </row>
    <row r="34" spans="1:16" s="13" customFormat="1" ht="15.75" x14ac:dyDescent="0.25">
      <c r="A34" s="58"/>
      <c r="B34" s="63"/>
      <c r="C34" s="16" t="s">
        <v>21</v>
      </c>
      <c r="D34" s="4" t="s">
        <v>11</v>
      </c>
      <c r="E34" s="21">
        <v>4</v>
      </c>
      <c r="F34" s="7">
        <v>7</v>
      </c>
      <c r="G34" s="21"/>
      <c r="H34" s="21"/>
      <c r="I34" s="5">
        <v>23</v>
      </c>
      <c r="J34" s="35">
        <f t="shared" si="6"/>
        <v>11.759713267513025</v>
      </c>
      <c r="K34" s="5"/>
      <c r="L34" s="5">
        <f t="shared" si="7"/>
        <v>161</v>
      </c>
      <c r="M34" s="5">
        <f t="shared" si="8"/>
        <v>161</v>
      </c>
      <c r="N34" s="61"/>
      <c r="O34" s="61"/>
      <c r="P34" s="61"/>
    </row>
    <row r="35" spans="1:16" s="13" customFormat="1" ht="15.75" x14ac:dyDescent="0.25">
      <c r="A35" s="58"/>
      <c r="B35" s="64"/>
      <c r="C35" s="8"/>
      <c r="D35" s="9" t="s">
        <v>13</v>
      </c>
      <c r="E35" s="10">
        <f>SUM(E27:E34)</f>
        <v>135</v>
      </c>
      <c r="F35" s="10">
        <f>SUM(F27:F34)</f>
        <v>226</v>
      </c>
      <c r="G35" s="11"/>
      <c r="H35" s="11"/>
      <c r="I35" s="11"/>
      <c r="J35" s="82"/>
      <c r="K35" s="12"/>
      <c r="L35" s="12"/>
      <c r="M35" s="12">
        <f>SUM(M27:M34)</f>
        <v>6294</v>
      </c>
      <c r="N35" s="61"/>
      <c r="O35" s="61"/>
      <c r="P35" s="61"/>
    </row>
    <row r="36" spans="1:16" s="13" customFormat="1" ht="15.75" x14ac:dyDescent="0.25">
      <c r="A36" s="58"/>
      <c r="B36" s="63" t="s">
        <v>32</v>
      </c>
      <c r="C36" s="3" t="s">
        <v>14</v>
      </c>
      <c r="D36" s="4" t="s">
        <v>18</v>
      </c>
      <c r="E36" s="17">
        <v>18</v>
      </c>
      <c r="F36" s="7"/>
      <c r="G36" s="5">
        <v>164</v>
      </c>
      <c r="H36" s="5">
        <f t="shared" ref="H36:H37" si="9">G36/1.95583</f>
        <v>83.851868516179835</v>
      </c>
      <c r="I36" s="5"/>
      <c r="J36" s="5"/>
      <c r="K36" s="5">
        <f>E36*G36</f>
        <v>2952</v>
      </c>
      <c r="L36" s="5"/>
      <c r="M36" s="5">
        <f>K36</f>
        <v>2952</v>
      </c>
      <c r="N36" s="61"/>
      <c r="O36" s="61"/>
      <c r="P36" s="61"/>
    </row>
    <row r="37" spans="1:16" s="13" customFormat="1" ht="15.75" x14ac:dyDescent="0.25">
      <c r="A37" s="58"/>
      <c r="B37" s="63"/>
      <c r="C37" s="3" t="s">
        <v>14</v>
      </c>
      <c r="D37" s="4" t="s">
        <v>17</v>
      </c>
      <c r="E37" s="17">
        <v>17</v>
      </c>
      <c r="F37" s="7"/>
      <c r="G37" s="5">
        <v>144</v>
      </c>
      <c r="H37" s="5">
        <f t="shared" si="9"/>
        <v>73.626030892255457</v>
      </c>
      <c r="I37" s="5"/>
      <c r="J37" s="5"/>
      <c r="K37" s="5">
        <f>E37*G37</f>
        <v>2448</v>
      </c>
      <c r="L37" s="5"/>
      <c r="M37" s="5">
        <f>K37</f>
        <v>2448</v>
      </c>
      <c r="N37" s="61"/>
      <c r="O37" s="61"/>
      <c r="P37" s="61"/>
    </row>
    <row r="38" spans="1:16" s="13" customFormat="1" ht="15.75" x14ac:dyDescent="0.25">
      <c r="A38" s="58"/>
      <c r="B38" s="63"/>
      <c r="C38" s="3" t="s">
        <v>14</v>
      </c>
      <c r="D38" s="4" t="s">
        <v>15</v>
      </c>
      <c r="E38" s="17">
        <v>2</v>
      </c>
      <c r="F38" s="7">
        <v>3</v>
      </c>
      <c r="G38" s="5"/>
      <c r="H38" s="5"/>
      <c r="I38" s="5">
        <v>27</v>
      </c>
      <c r="J38" s="35">
        <f t="shared" ref="J38:J41" si="10">I38/1.95583</f>
        <v>13.804880792297899</v>
      </c>
      <c r="K38" s="5"/>
      <c r="L38" s="5">
        <f>F38*I38</f>
        <v>81</v>
      </c>
      <c r="M38" s="5">
        <f>L38</f>
        <v>81</v>
      </c>
      <c r="N38" s="61"/>
      <c r="O38" s="61"/>
      <c r="P38" s="61"/>
    </row>
    <row r="39" spans="1:16" s="13" customFormat="1" ht="15.75" x14ac:dyDescent="0.25">
      <c r="A39" s="58"/>
      <c r="B39" s="63"/>
      <c r="C39" s="3" t="s">
        <v>14</v>
      </c>
      <c r="D39" s="4" t="s">
        <v>9</v>
      </c>
      <c r="E39" s="17">
        <v>4</v>
      </c>
      <c r="F39" s="7">
        <v>7</v>
      </c>
      <c r="G39" s="5"/>
      <c r="H39" s="5"/>
      <c r="I39" s="5">
        <v>27</v>
      </c>
      <c r="J39" s="35">
        <f t="shared" si="10"/>
        <v>13.804880792297899</v>
      </c>
      <c r="K39" s="5"/>
      <c r="L39" s="5">
        <f>F39*I39</f>
        <v>189</v>
      </c>
      <c r="M39" s="5">
        <f>L39</f>
        <v>189</v>
      </c>
      <c r="N39" s="61"/>
      <c r="O39" s="61"/>
      <c r="P39" s="61"/>
    </row>
    <row r="40" spans="1:16" s="13" customFormat="1" ht="15.75" x14ac:dyDescent="0.25">
      <c r="A40" s="58"/>
      <c r="B40" s="63"/>
      <c r="C40" s="3" t="s">
        <v>14</v>
      </c>
      <c r="D40" s="4" t="s">
        <v>10</v>
      </c>
      <c r="E40" s="17">
        <v>60</v>
      </c>
      <c r="F40" s="7">
        <v>100</v>
      </c>
      <c r="G40" s="5"/>
      <c r="H40" s="5"/>
      <c r="I40" s="5">
        <v>27</v>
      </c>
      <c r="J40" s="35">
        <f t="shared" si="10"/>
        <v>13.804880792297899</v>
      </c>
      <c r="K40" s="5"/>
      <c r="L40" s="5">
        <f>F40*I40</f>
        <v>2700</v>
      </c>
      <c r="M40" s="5">
        <f>L40</f>
        <v>2700</v>
      </c>
      <c r="N40" s="61"/>
      <c r="O40" s="61"/>
      <c r="P40" s="61"/>
    </row>
    <row r="41" spans="1:16" s="13" customFormat="1" ht="15.75" x14ac:dyDescent="0.25">
      <c r="A41" s="58"/>
      <c r="B41" s="63"/>
      <c r="C41" s="3" t="s">
        <v>14</v>
      </c>
      <c r="D41" s="4" t="s">
        <v>11</v>
      </c>
      <c r="E41" s="17">
        <v>14</v>
      </c>
      <c r="F41" s="7">
        <v>25</v>
      </c>
      <c r="G41" s="5"/>
      <c r="H41" s="5"/>
      <c r="I41" s="5">
        <v>27</v>
      </c>
      <c r="J41" s="35">
        <f t="shared" si="10"/>
        <v>13.804880792297899</v>
      </c>
      <c r="K41" s="5"/>
      <c r="L41" s="5">
        <f>F41*I41</f>
        <v>675</v>
      </c>
      <c r="M41" s="5">
        <f>L41</f>
        <v>675</v>
      </c>
      <c r="N41" s="61"/>
      <c r="O41" s="61"/>
      <c r="P41" s="61"/>
    </row>
    <row r="42" spans="1:16" s="13" customFormat="1" ht="15.75" x14ac:dyDescent="0.25">
      <c r="A42" s="58"/>
      <c r="B42" s="63"/>
      <c r="C42" s="3" t="s">
        <v>14</v>
      </c>
      <c r="D42" s="4" t="s">
        <v>12</v>
      </c>
      <c r="E42" s="17">
        <v>15</v>
      </c>
      <c r="F42" s="7"/>
      <c r="G42" s="5">
        <v>89</v>
      </c>
      <c r="H42" s="5">
        <f t="shared" ref="H42:H43" si="11">G42/1.95583</f>
        <v>45.504977426463448</v>
      </c>
      <c r="I42" s="5"/>
      <c r="J42" s="5"/>
      <c r="K42" s="5">
        <f>E42*G42</f>
        <v>1335</v>
      </c>
      <c r="L42" s="5"/>
      <c r="M42" s="5">
        <f>K42</f>
        <v>1335</v>
      </c>
      <c r="N42" s="61"/>
      <c r="O42" s="61"/>
      <c r="P42" s="61"/>
    </row>
    <row r="43" spans="1:16" s="13" customFormat="1" ht="15.75" x14ac:dyDescent="0.25">
      <c r="A43" s="58"/>
      <c r="B43" s="63"/>
      <c r="C43" s="21" t="s">
        <v>16</v>
      </c>
      <c r="D43" s="4" t="s">
        <v>17</v>
      </c>
      <c r="E43" s="21">
        <v>8</v>
      </c>
      <c r="F43" s="18"/>
      <c r="G43" s="5">
        <v>87</v>
      </c>
      <c r="H43" s="5">
        <f t="shared" si="11"/>
        <v>44.482393664071012</v>
      </c>
      <c r="I43" s="5"/>
      <c r="J43" s="5"/>
      <c r="K43" s="5">
        <f>E43*G43</f>
        <v>696</v>
      </c>
      <c r="L43" s="5"/>
      <c r="M43" s="5">
        <f>K43</f>
        <v>696</v>
      </c>
      <c r="N43" s="61"/>
      <c r="O43" s="61"/>
      <c r="P43" s="61"/>
    </row>
    <row r="44" spans="1:16" s="13" customFormat="1" ht="15.75" x14ac:dyDescent="0.25">
      <c r="A44" s="58"/>
      <c r="B44" s="63"/>
      <c r="C44" s="21" t="s">
        <v>16</v>
      </c>
      <c r="D44" s="4" t="s">
        <v>9</v>
      </c>
      <c r="E44" s="17">
        <v>1</v>
      </c>
      <c r="F44" s="7">
        <v>2</v>
      </c>
      <c r="G44" s="5"/>
      <c r="H44" s="5"/>
      <c r="I44" s="5">
        <v>27</v>
      </c>
      <c r="J44" s="35">
        <f t="shared" ref="J44:J46" si="12">I44/1.95583</f>
        <v>13.804880792297899</v>
      </c>
      <c r="K44" s="5"/>
      <c r="L44" s="5">
        <f>F44*I44</f>
        <v>54</v>
      </c>
      <c r="M44" s="5">
        <f>L44</f>
        <v>54</v>
      </c>
      <c r="N44" s="61"/>
      <c r="O44" s="61"/>
      <c r="P44" s="61"/>
    </row>
    <row r="45" spans="1:16" s="13" customFormat="1" ht="15.75" x14ac:dyDescent="0.25">
      <c r="A45" s="58"/>
      <c r="B45" s="63"/>
      <c r="C45" s="21" t="s">
        <v>16</v>
      </c>
      <c r="D45" s="4" t="s">
        <v>10</v>
      </c>
      <c r="E45" s="17">
        <v>30</v>
      </c>
      <c r="F45" s="7">
        <v>50</v>
      </c>
      <c r="G45" s="5"/>
      <c r="H45" s="5"/>
      <c r="I45" s="5">
        <v>27</v>
      </c>
      <c r="J45" s="35">
        <f t="shared" si="12"/>
        <v>13.804880792297899</v>
      </c>
      <c r="K45" s="5"/>
      <c r="L45" s="5">
        <f>F45*I45</f>
        <v>1350</v>
      </c>
      <c r="M45" s="5">
        <f>L45</f>
        <v>1350</v>
      </c>
      <c r="N45" s="61"/>
      <c r="O45" s="61"/>
      <c r="P45" s="61"/>
    </row>
    <row r="46" spans="1:16" s="13" customFormat="1" ht="15.75" x14ac:dyDescent="0.25">
      <c r="A46" s="58"/>
      <c r="B46" s="63"/>
      <c r="C46" s="21" t="s">
        <v>16</v>
      </c>
      <c r="D46" s="4" t="s">
        <v>11</v>
      </c>
      <c r="E46" s="21">
        <v>10</v>
      </c>
      <c r="F46" s="7">
        <v>18</v>
      </c>
      <c r="G46" s="5"/>
      <c r="H46" s="5"/>
      <c r="I46" s="5">
        <v>27</v>
      </c>
      <c r="J46" s="35">
        <f t="shared" si="12"/>
        <v>13.804880792297899</v>
      </c>
      <c r="K46" s="5"/>
      <c r="L46" s="5">
        <f>F46*I46</f>
        <v>486</v>
      </c>
      <c r="M46" s="5">
        <f>L46</f>
        <v>486</v>
      </c>
      <c r="N46" s="61"/>
      <c r="O46" s="61"/>
      <c r="P46" s="61"/>
    </row>
    <row r="47" spans="1:16" s="13" customFormat="1" ht="15.75" x14ac:dyDescent="0.25">
      <c r="A47" s="58"/>
      <c r="B47" s="63"/>
      <c r="C47" s="21" t="s">
        <v>16</v>
      </c>
      <c r="D47" s="4" t="s">
        <v>12</v>
      </c>
      <c r="E47" s="21">
        <v>3</v>
      </c>
      <c r="F47" s="7"/>
      <c r="G47" s="5">
        <v>85</v>
      </c>
      <c r="H47" s="5">
        <f t="shared" ref="H47:H48" si="13">G47/1.95583</f>
        <v>43.459809901678575</v>
      </c>
      <c r="I47" s="5"/>
      <c r="J47" s="5"/>
      <c r="K47" s="5">
        <f>E47*G47</f>
        <v>255</v>
      </c>
      <c r="L47" s="5"/>
      <c r="M47" s="5">
        <f>K47</f>
        <v>255</v>
      </c>
      <c r="N47" s="61"/>
      <c r="O47" s="61"/>
      <c r="P47" s="61"/>
    </row>
    <row r="48" spans="1:16" s="13" customFormat="1" ht="15.75" x14ac:dyDescent="0.25">
      <c r="A48" s="58"/>
      <c r="B48" s="63"/>
      <c r="C48" s="3" t="s">
        <v>22</v>
      </c>
      <c r="D48" s="4" t="s">
        <v>17</v>
      </c>
      <c r="E48" s="21">
        <v>7</v>
      </c>
      <c r="F48" s="7"/>
      <c r="G48" s="5">
        <v>89</v>
      </c>
      <c r="H48" s="5">
        <f t="shared" si="13"/>
        <v>45.504977426463448</v>
      </c>
      <c r="K48" s="5">
        <f>E48*G48</f>
        <v>623</v>
      </c>
      <c r="M48" s="5">
        <f>K48</f>
        <v>623</v>
      </c>
      <c r="N48" s="61"/>
      <c r="O48" s="61"/>
      <c r="P48" s="61"/>
    </row>
    <row r="49" spans="1:16" s="13" customFormat="1" ht="15.75" x14ac:dyDescent="0.25">
      <c r="A49" s="58"/>
      <c r="B49" s="63"/>
      <c r="C49" s="3" t="s">
        <v>22</v>
      </c>
      <c r="D49" s="4" t="s">
        <v>10</v>
      </c>
      <c r="E49" s="17">
        <v>15</v>
      </c>
      <c r="F49" s="7">
        <v>25</v>
      </c>
      <c r="G49" s="21"/>
      <c r="H49" s="21"/>
      <c r="I49" s="5">
        <v>25</v>
      </c>
      <c r="J49" s="35">
        <f t="shared" ref="J49:J50" si="14">I49/1.95583</f>
        <v>12.782297029905463</v>
      </c>
      <c r="K49" s="5"/>
      <c r="L49" s="5">
        <f>F49*I49</f>
        <v>625</v>
      </c>
      <c r="M49" s="5">
        <f>L49</f>
        <v>625</v>
      </c>
      <c r="N49" s="61"/>
      <c r="O49" s="61"/>
      <c r="P49" s="61"/>
    </row>
    <row r="50" spans="1:16" s="13" customFormat="1" ht="15.75" x14ac:dyDescent="0.25">
      <c r="A50" s="58"/>
      <c r="B50" s="63"/>
      <c r="C50" s="3" t="s">
        <v>22</v>
      </c>
      <c r="D50" s="4" t="s">
        <v>11</v>
      </c>
      <c r="E50" s="17">
        <v>8</v>
      </c>
      <c r="F50" s="7">
        <v>15</v>
      </c>
      <c r="G50" s="21"/>
      <c r="H50" s="21"/>
      <c r="I50" s="5">
        <v>25</v>
      </c>
      <c r="J50" s="35">
        <f t="shared" si="14"/>
        <v>12.782297029905463</v>
      </c>
      <c r="K50" s="5"/>
      <c r="L50" s="5">
        <f>F50*I50</f>
        <v>375</v>
      </c>
      <c r="M50" s="5">
        <f>L50</f>
        <v>375</v>
      </c>
      <c r="N50" s="61"/>
      <c r="O50" s="61"/>
      <c r="P50" s="61"/>
    </row>
    <row r="51" spans="1:16" s="13" customFormat="1" ht="15.75" x14ac:dyDescent="0.25">
      <c r="A51" s="58"/>
      <c r="B51" s="63"/>
      <c r="C51" s="3" t="s">
        <v>22</v>
      </c>
      <c r="D51" s="4" t="s">
        <v>12</v>
      </c>
      <c r="E51" s="17">
        <v>2</v>
      </c>
      <c r="F51" s="7"/>
      <c r="G51" s="5">
        <v>74</v>
      </c>
      <c r="H51" s="5">
        <f>G51/1.95583</f>
        <v>37.835599208520172</v>
      </c>
      <c r="I51" s="5"/>
      <c r="J51" s="5"/>
      <c r="K51" s="5">
        <f>E51*G51</f>
        <v>148</v>
      </c>
      <c r="L51" s="5"/>
      <c r="M51" s="5">
        <f>K51</f>
        <v>148</v>
      </c>
      <c r="N51" s="61"/>
      <c r="O51" s="61"/>
      <c r="P51" s="61"/>
    </row>
    <row r="52" spans="1:16" s="13" customFormat="1" ht="15.75" x14ac:dyDescent="0.25">
      <c r="A52" s="58"/>
      <c r="B52" s="63"/>
      <c r="C52" s="14" t="s">
        <v>20</v>
      </c>
      <c r="D52" s="4" t="s">
        <v>10</v>
      </c>
      <c r="E52" s="22">
        <v>4</v>
      </c>
      <c r="F52" s="7">
        <v>7</v>
      </c>
      <c r="G52" s="21"/>
      <c r="H52" s="21"/>
      <c r="I52" s="5">
        <v>27</v>
      </c>
      <c r="J52" s="35">
        <f t="shared" ref="J52:J53" si="15">I52/1.95583</f>
        <v>13.804880792297899</v>
      </c>
      <c r="K52" s="5"/>
      <c r="L52" s="5">
        <f>F52*I52</f>
        <v>189</v>
      </c>
      <c r="M52" s="5">
        <f>L52</f>
        <v>189</v>
      </c>
      <c r="N52" s="61"/>
      <c r="O52" s="61"/>
      <c r="P52" s="61"/>
    </row>
    <row r="53" spans="1:16" s="13" customFormat="1" ht="15.75" x14ac:dyDescent="0.25">
      <c r="A53" s="58"/>
      <c r="B53" s="63"/>
      <c r="C53" s="14" t="s">
        <v>20</v>
      </c>
      <c r="D53" s="4" t="s">
        <v>11</v>
      </c>
      <c r="E53" s="22">
        <v>3</v>
      </c>
      <c r="F53" s="7">
        <v>5</v>
      </c>
      <c r="G53" s="21"/>
      <c r="H53" s="21"/>
      <c r="I53" s="5">
        <v>27</v>
      </c>
      <c r="J53" s="35">
        <f t="shared" si="15"/>
        <v>13.804880792297899</v>
      </c>
      <c r="K53" s="5"/>
      <c r="L53" s="5">
        <f>F53*I53</f>
        <v>135</v>
      </c>
      <c r="M53" s="5">
        <f>L53</f>
        <v>135</v>
      </c>
      <c r="N53" s="61"/>
      <c r="O53" s="61"/>
      <c r="P53" s="61"/>
    </row>
    <row r="54" spans="1:16" s="13" customFormat="1" ht="15.75" x14ac:dyDescent="0.25">
      <c r="A54" s="58"/>
      <c r="B54" s="64"/>
      <c r="C54" s="8"/>
      <c r="D54" s="9" t="s">
        <v>13</v>
      </c>
      <c r="E54" s="10">
        <f>SUM(E36:E53)</f>
        <v>221</v>
      </c>
      <c r="F54" s="10">
        <f>SUM(F36:F53)</f>
        <v>257</v>
      </c>
      <c r="G54" s="11"/>
      <c r="H54" s="11"/>
      <c r="I54" s="11"/>
      <c r="J54" s="82"/>
      <c r="K54" s="12"/>
      <c r="L54" s="12"/>
      <c r="M54" s="12">
        <f>SUM(M36:M53)</f>
        <v>15316</v>
      </c>
      <c r="N54" s="61"/>
      <c r="O54" s="61"/>
      <c r="P54" s="61"/>
    </row>
    <row r="55" spans="1:16" s="13" customFormat="1" ht="15.75" x14ac:dyDescent="0.25">
      <c r="A55" s="58"/>
      <c r="B55" s="63" t="s">
        <v>33</v>
      </c>
      <c r="C55" s="3" t="s">
        <v>14</v>
      </c>
      <c r="D55" s="4" t="s">
        <v>10</v>
      </c>
      <c r="E55" s="21">
        <v>20</v>
      </c>
      <c r="F55" s="7">
        <v>33</v>
      </c>
      <c r="G55" s="5"/>
      <c r="H55" s="5"/>
      <c r="I55" s="5">
        <v>27</v>
      </c>
      <c r="J55" s="35">
        <f t="shared" ref="J55:J58" si="16">I55/1.95583</f>
        <v>13.804880792297899</v>
      </c>
      <c r="K55" s="15"/>
      <c r="L55" s="5">
        <f>F55*I55</f>
        <v>891</v>
      </c>
      <c r="M55" s="5">
        <f>L55</f>
        <v>891</v>
      </c>
      <c r="N55" s="61"/>
      <c r="O55" s="61"/>
      <c r="P55" s="61"/>
    </row>
    <row r="56" spans="1:16" s="13" customFormat="1" ht="15.75" x14ac:dyDescent="0.25">
      <c r="A56" s="58"/>
      <c r="B56" s="63"/>
      <c r="C56" s="3" t="s">
        <v>14</v>
      </c>
      <c r="D56" s="4" t="s">
        <v>11</v>
      </c>
      <c r="E56" s="21">
        <v>4</v>
      </c>
      <c r="F56" s="7">
        <v>7</v>
      </c>
      <c r="G56" s="5"/>
      <c r="H56" s="5"/>
      <c r="I56" s="5">
        <v>27</v>
      </c>
      <c r="J56" s="35">
        <f t="shared" si="16"/>
        <v>13.804880792297899</v>
      </c>
      <c r="K56" s="15"/>
      <c r="L56" s="5">
        <f>F56*I56</f>
        <v>189</v>
      </c>
      <c r="M56" s="5">
        <f>L56</f>
        <v>189</v>
      </c>
      <c r="N56" s="61"/>
      <c r="O56" s="61"/>
      <c r="P56" s="61"/>
    </row>
    <row r="57" spans="1:16" s="13" customFormat="1" ht="15.75" x14ac:dyDescent="0.25">
      <c r="A57" s="58"/>
      <c r="B57" s="63"/>
      <c r="C57" s="14" t="s">
        <v>16</v>
      </c>
      <c r="D57" s="4" t="s">
        <v>10</v>
      </c>
      <c r="E57" s="6">
        <v>5</v>
      </c>
      <c r="F57" s="7">
        <v>8</v>
      </c>
      <c r="G57" s="5"/>
      <c r="H57" s="5"/>
      <c r="I57" s="5">
        <v>27</v>
      </c>
      <c r="J57" s="35">
        <f t="shared" si="16"/>
        <v>13.804880792297899</v>
      </c>
      <c r="K57" s="15"/>
      <c r="L57" s="5">
        <f>F57*I57</f>
        <v>216</v>
      </c>
      <c r="M57" s="5">
        <f>L57</f>
        <v>216</v>
      </c>
      <c r="N57" s="61"/>
      <c r="O57" s="61"/>
      <c r="P57" s="61"/>
    </row>
    <row r="58" spans="1:16" s="13" customFormat="1" ht="15.75" x14ac:dyDescent="0.25">
      <c r="A58" s="58"/>
      <c r="B58" s="63"/>
      <c r="C58" s="14" t="s">
        <v>16</v>
      </c>
      <c r="D58" s="4" t="s">
        <v>11</v>
      </c>
      <c r="E58" s="6">
        <v>4</v>
      </c>
      <c r="F58" s="7">
        <v>7</v>
      </c>
      <c r="G58" s="5"/>
      <c r="H58" s="5"/>
      <c r="I58" s="5">
        <v>27</v>
      </c>
      <c r="J58" s="35">
        <f t="shared" si="16"/>
        <v>13.804880792297899</v>
      </c>
      <c r="K58" s="15"/>
      <c r="L58" s="5">
        <f>F58*I58</f>
        <v>189</v>
      </c>
      <c r="M58" s="5">
        <f>L58</f>
        <v>189</v>
      </c>
      <c r="N58" s="61"/>
      <c r="O58" s="61"/>
      <c r="P58" s="61"/>
    </row>
    <row r="59" spans="1:16" s="13" customFormat="1" ht="15.75" x14ac:dyDescent="0.25">
      <c r="A59" s="58"/>
      <c r="B59" s="64"/>
      <c r="C59" s="8"/>
      <c r="D59" s="9" t="s">
        <v>13</v>
      </c>
      <c r="E59" s="10">
        <f>SUM(E55:E58)</f>
        <v>33</v>
      </c>
      <c r="F59" s="10">
        <f>SUM(F55:F58)</f>
        <v>55</v>
      </c>
      <c r="G59" s="11"/>
      <c r="H59" s="11"/>
      <c r="I59" s="11"/>
      <c r="J59" s="82"/>
      <c r="K59" s="12"/>
      <c r="L59" s="12"/>
      <c r="M59" s="12">
        <f>SUM(M55:M58)</f>
        <v>1485</v>
      </c>
      <c r="N59" s="61"/>
      <c r="O59" s="61"/>
      <c r="P59" s="61"/>
    </row>
    <row r="60" spans="1:16" s="13" customFormat="1" ht="15.75" x14ac:dyDescent="0.25">
      <c r="A60" s="58"/>
      <c r="B60" s="63" t="s">
        <v>34</v>
      </c>
      <c r="C60" s="3" t="s">
        <v>14</v>
      </c>
      <c r="D60" s="4" t="s">
        <v>18</v>
      </c>
      <c r="E60" s="17">
        <v>5</v>
      </c>
      <c r="F60" s="7"/>
      <c r="G60" s="5">
        <v>164</v>
      </c>
      <c r="H60" s="5">
        <f t="shared" ref="H60:H61" si="17">G60/1.95583</f>
        <v>83.851868516179835</v>
      </c>
      <c r="I60" s="5"/>
      <c r="J60" s="5"/>
      <c r="K60" s="5">
        <f>E60*G60</f>
        <v>820</v>
      </c>
      <c r="L60" s="5"/>
      <c r="M60" s="5">
        <f>K60</f>
        <v>820</v>
      </c>
      <c r="N60" s="61"/>
      <c r="O60" s="61"/>
      <c r="P60" s="61"/>
    </row>
    <row r="61" spans="1:16" s="13" customFormat="1" ht="15.75" x14ac:dyDescent="0.25">
      <c r="A61" s="58"/>
      <c r="B61" s="63"/>
      <c r="C61" s="3" t="s">
        <v>14</v>
      </c>
      <c r="D61" s="4" t="s">
        <v>17</v>
      </c>
      <c r="E61" s="17">
        <v>8</v>
      </c>
      <c r="F61" s="7"/>
      <c r="G61" s="5">
        <v>144</v>
      </c>
      <c r="H61" s="5">
        <f t="shared" si="17"/>
        <v>73.626030892255457</v>
      </c>
      <c r="I61" s="5"/>
      <c r="J61" s="5"/>
      <c r="K61" s="5">
        <f>E61*G61</f>
        <v>1152</v>
      </c>
      <c r="L61" s="5"/>
      <c r="M61" s="5">
        <f>K61</f>
        <v>1152</v>
      </c>
      <c r="N61" s="61"/>
      <c r="O61" s="61"/>
      <c r="P61" s="61"/>
    </row>
    <row r="62" spans="1:16" s="13" customFormat="1" ht="15.75" x14ac:dyDescent="0.25">
      <c r="A62" s="58"/>
      <c r="B62" s="63"/>
      <c r="C62" s="3" t="s">
        <v>14</v>
      </c>
      <c r="D62" s="4" t="s">
        <v>15</v>
      </c>
      <c r="E62" s="17">
        <v>2</v>
      </c>
      <c r="F62" s="7">
        <v>3</v>
      </c>
      <c r="G62" s="5"/>
      <c r="H62" s="5"/>
      <c r="I62" s="5">
        <v>27</v>
      </c>
      <c r="J62" s="35">
        <f t="shared" ref="J62:J64" si="18">I62/1.95583</f>
        <v>13.804880792297899</v>
      </c>
      <c r="K62" s="5"/>
      <c r="L62" s="5">
        <f>F62*I62</f>
        <v>81</v>
      </c>
      <c r="M62" s="5">
        <f>L62</f>
        <v>81</v>
      </c>
      <c r="N62" s="61"/>
      <c r="O62" s="61"/>
      <c r="P62" s="61"/>
    </row>
    <row r="63" spans="1:16" s="13" customFormat="1" ht="15.75" x14ac:dyDescent="0.25">
      <c r="A63" s="58"/>
      <c r="B63" s="63"/>
      <c r="C63" s="3" t="s">
        <v>14</v>
      </c>
      <c r="D63" s="4" t="s">
        <v>10</v>
      </c>
      <c r="E63" s="17">
        <v>20</v>
      </c>
      <c r="F63" s="7">
        <v>33</v>
      </c>
      <c r="G63" s="5"/>
      <c r="H63" s="5"/>
      <c r="I63" s="5">
        <v>27</v>
      </c>
      <c r="J63" s="35">
        <f t="shared" si="18"/>
        <v>13.804880792297899</v>
      </c>
      <c r="K63" s="5"/>
      <c r="L63" s="5">
        <f>F63*I63</f>
        <v>891</v>
      </c>
      <c r="M63" s="5">
        <f>L63</f>
        <v>891</v>
      </c>
      <c r="N63" s="61"/>
      <c r="O63" s="61"/>
      <c r="P63" s="61"/>
    </row>
    <row r="64" spans="1:16" s="13" customFormat="1" ht="15.75" x14ac:dyDescent="0.25">
      <c r="A64" s="58"/>
      <c r="B64" s="63"/>
      <c r="C64" s="3" t="s">
        <v>14</v>
      </c>
      <c r="D64" s="4" t="s">
        <v>11</v>
      </c>
      <c r="E64" s="17">
        <v>7</v>
      </c>
      <c r="F64" s="7">
        <v>13</v>
      </c>
      <c r="G64" s="5"/>
      <c r="H64" s="5"/>
      <c r="I64" s="5">
        <v>27</v>
      </c>
      <c r="J64" s="35">
        <f t="shared" si="18"/>
        <v>13.804880792297899</v>
      </c>
      <c r="K64" s="5"/>
      <c r="L64" s="5">
        <f>F64*I64</f>
        <v>351</v>
      </c>
      <c r="M64" s="5">
        <f>L64</f>
        <v>351</v>
      </c>
      <c r="N64" s="61"/>
      <c r="O64" s="61"/>
      <c r="P64" s="61"/>
    </row>
    <row r="65" spans="1:16" s="13" customFormat="1" ht="15.75" x14ac:dyDescent="0.25">
      <c r="A65" s="58"/>
      <c r="B65" s="63"/>
      <c r="C65" s="3" t="s">
        <v>14</v>
      </c>
      <c r="D65" s="4" t="s">
        <v>12</v>
      </c>
      <c r="E65" s="17">
        <v>4</v>
      </c>
      <c r="F65" s="7"/>
      <c r="G65" s="5">
        <v>89</v>
      </c>
      <c r="H65" s="5">
        <f t="shared" ref="H65:H66" si="19">G65/1.95583</f>
        <v>45.504977426463448</v>
      </c>
      <c r="I65" s="5"/>
      <c r="J65" s="5"/>
      <c r="K65" s="5">
        <f>E65*G65</f>
        <v>356</v>
      </c>
      <c r="L65" s="5"/>
      <c r="M65" s="5">
        <f>K65</f>
        <v>356</v>
      </c>
      <c r="N65" s="61"/>
      <c r="O65" s="61"/>
      <c r="P65" s="61"/>
    </row>
    <row r="66" spans="1:16" s="13" customFormat="1" ht="15.75" x14ac:dyDescent="0.25">
      <c r="A66" s="58"/>
      <c r="B66" s="63"/>
      <c r="C66" s="21" t="s">
        <v>16</v>
      </c>
      <c r="D66" s="4" t="s">
        <v>17</v>
      </c>
      <c r="E66" s="17">
        <v>7</v>
      </c>
      <c r="F66" s="7"/>
      <c r="G66" s="5">
        <v>87</v>
      </c>
      <c r="H66" s="5">
        <f t="shared" si="19"/>
        <v>44.482393664071012</v>
      </c>
      <c r="I66" s="5"/>
      <c r="J66" s="5"/>
      <c r="K66" s="5">
        <f>E66*G66</f>
        <v>609</v>
      </c>
      <c r="L66" s="5"/>
      <c r="M66" s="5">
        <f>K66</f>
        <v>609</v>
      </c>
      <c r="N66" s="61"/>
      <c r="O66" s="61"/>
      <c r="P66" s="61"/>
    </row>
    <row r="67" spans="1:16" s="13" customFormat="1" ht="15.75" x14ac:dyDescent="0.25">
      <c r="A67" s="58"/>
      <c r="B67" s="63"/>
      <c r="C67" s="21" t="s">
        <v>16</v>
      </c>
      <c r="D67" s="4" t="s">
        <v>9</v>
      </c>
      <c r="E67" s="21">
        <v>1</v>
      </c>
      <c r="F67" s="7">
        <v>2</v>
      </c>
      <c r="G67" s="5"/>
      <c r="H67" s="5"/>
      <c r="I67" s="5">
        <v>27</v>
      </c>
      <c r="J67" s="35">
        <f t="shared" ref="J67:J69" si="20">I67/1.95583</f>
        <v>13.804880792297899</v>
      </c>
      <c r="K67" s="5"/>
      <c r="L67" s="5">
        <f>F67*I67</f>
        <v>54</v>
      </c>
      <c r="M67" s="5">
        <f>L67</f>
        <v>54</v>
      </c>
      <c r="N67" s="61"/>
      <c r="O67" s="61"/>
      <c r="P67" s="61"/>
    </row>
    <row r="68" spans="1:16" s="13" customFormat="1" ht="15.75" x14ac:dyDescent="0.25">
      <c r="A68" s="58"/>
      <c r="B68" s="63"/>
      <c r="C68" s="21" t="s">
        <v>16</v>
      </c>
      <c r="D68" s="4" t="s">
        <v>10</v>
      </c>
      <c r="E68" s="17">
        <v>20</v>
      </c>
      <c r="F68" s="7">
        <v>33</v>
      </c>
      <c r="G68" s="5"/>
      <c r="H68" s="5"/>
      <c r="I68" s="5">
        <v>27</v>
      </c>
      <c r="J68" s="35">
        <f t="shared" si="20"/>
        <v>13.804880792297899</v>
      </c>
      <c r="K68" s="5"/>
      <c r="L68" s="5">
        <f>F68*I68</f>
        <v>891</v>
      </c>
      <c r="M68" s="5">
        <f>L68</f>
        <v>891</v>
      </c>
      <c r="N68" s="61"/>
      <c r="O68" s="61"/>
      <c r="P68" s="61"/>
    </row>
    <row r="69" spans="1:16" s="13" customFormat="1" ht="15.75" x14ac:dyDescent="0.25">
      <c r="A69" s="58"/>
      <c r="B69" s="63"/>
      <c r="C69" s="21" t="s">
        <v>16</v>
      </c>
      <c r="D69" s="4" t="s">
        <v>11</v>
      </c>
      <c r="E69" s="21">
        <v>5</v>
      </c>
      <c r="F69" s="7">
        <v>9</v>
      </c>
      <c r="G69" s="5"/>
      <c r="H69" s="5"/>
      <c r="I69" s="5">
        <v>27</v>
      </c>
      <c r="J69" s="35">
        <f t="shared" si="20"/>
        <v>13.804880792297899</v>
      </c>
      <c r="K69" s="5"/>
      <c r="L69" s="5">
        <f>F69*I69</f>
        <v>243</v>
      </c>
      <c r="M69" s="5">
        <f>L69</f>
        <v>243</v>
      </c>
      <c r="N69" s="61"/>
      <c r="O69" s="61"/>
      <c r="P69" s="61"/>
    </row>
    <row r="70" spans="1:16" s="13" customFormat="1" ht="15.75" x14ac:dyDescent="0.25">
      <c r="A70" s="58"/>
      <c r="B70" s="63"/>
      <c r="C70" s="21" t="s">
        <v>16</v>
      </c>
      <c r="D70" s="4" t="s">
        <v>12</v>
      </c>
      <c r="E70" s="21">
        <v>3</v>
      </c>
      <c r="F70" s="7"/>
      <c r="G70" s="5">
        <v>85</v>
      </c>
      <c r="H70" s="5">
        <f>G70/1.95583</f>
        <v>43.459809901678575</v>
      </c>
      <c r="I70" s="5"/>
      <c r="J70" s="5"/>
      <c r="K70" s="5">
        <f>E70*G70</f>
        <v>255</v>
      </c>
      <c r="L70" s="5"/>
      <c r="M70" s="5">
        <f>K70</f>
        <v>255</v>
      </c>
      <c r="N70" s="61"/>
      <c r="O70" s="61"/>
      <c r="P70" s="61"/>
    </row>
    <row r="71" spans="1:16" s="13" customFormat="1" ht="15.75" x14ac:dyDescent="0.25">
      <c r="A71" s="58"/>
      <c r="B71" s="64"/>
      <c r="C71" s="8"/>
      <c r="D71" s="9" t="s">
        <v>13</v>
      </c>
      <c r="E71" s="10">
        <f>SUM(E60:E70)</f>
        <v>82</v>
      </c>
      <c r="F71" s="10">
        <f>SUM(F60:F70)</f>
        <v>93</v>
      </c>
      <c r="G71" s="11"/>
      <c r="H71" s="11"/>
      <c r="I71" s="11"/>
      <c r="J71" s="82"/>
      <c r="K71" s="12"/>
      <c r="L71" s="12"/>
      <c r="M71" s="12">
        <f>SUM(M60:M70)</f>
        <v>5703</v>
      </c>
      <c r="N71" s="61"/>
      <c r="O71" s="61"/>
      <c r="P71" s="61"/>
    </row>
    <row r="72" spans="1:16" s="13" customFormat="1" ht="15.75" x14ac:dyDescent="0.25">
      <c r="A72" s="58"/>
      <c r="B72" s="63" t="s">
        <v>35</v>
      </c>
      <c r="C72" s="14" t="s">
        <v>22</v>
      </c>
      <c r="D72" s="4" t="s">
        <v>17</v>
      </c>
      <c r="E72" s="6">
        <v>1</v>
      </c>
      <c r="F72" s="7"/>
      <c r="G72" s="5">
        <v>89</v>
      </c>
      <c r="H72" s="5">
        <f>G72/1.95583</f>
        <v>45.504977426463448</v>
      </c>
      <c r="I72" s="5"/>
      <c r="J72" s="5"/>
      <c r="K72" s="5">
        <f>E72*G72</f>
        <v>89</v>
      </c>
      <c r="L72" s="5"/>
      <c r="M72" s="5">
        <f>K72</f>
        <v>89</v>
      </c>
      <c r="N72" s="61"/>
      <c r="O72" s="61"/>
      <c r="P72" s="61"/>
    </row>
    <row r="73" spans="1:16" s="13" customFormat="1" ht="15.75" x14ac:dyDescent="0.25">
      <c r="A73" s="58"/>
      <c r="B73" s="63"/>
      <c r="C73" s="14" t="s">
        <v>22</v>
      </c>
      <c r="D73" s="4" t="s">
        <v>10</v>
      </c>
      <c r="E73" s="6">
        <v>5</v>
      </c>
      <c r="F73" s="7">
        <v>8</v>
      </c>
      <c r="G73" s="5"/>
      <c r="H73" s="5"/>
      <c r="I73" s="5">
        <v>25</v>
      </c>
      <c r="J73" s="35">
        <f t="shared" ref="J73:J76" si="21">I73/1.95583</f>
        <v>12.782297029905463</v>
      </c>
      <c r="K73" s="15"/>
      <c r="L73" s="5">
        <f>F73*I73</f>
        <v>200</v>
      </c>
      <c r="M73" s="5">
        <f>L73</f>
        <v>200</v>
      </c>
      <c r="N73" s="61"/>
      <c r="O73" s="61"/>
      <c r="P73" s="61"/>
    </row>
    <row r="74" spans="1:16" s="13" customFormat="1" ht="15.75" x14ac:dyDescent="0.25">
      <c r="A74" s="58"/>
      <c r="B74" s="63"/>
      <c r="C74" s="14" t="s">
        <v>22</v>
      </c>
      <c r="D74" s="4" t="s">
        <v>11</v>
      </c>
      <c r="E74" s="6">
        <v>2</v>
      </c>
      <c r="F74" s="7">
        <v>4</v>
      </c>
      <c r="G74" s="5"/>
      <c r="H74" s="5"/>
      <c r="I74" s="5">
        <v>25</v>
      </c>
      <c r="J74" s="35">
        <f t="shared" si="21"/>
        <v>12.782297029905463</v>
      </c>
      <c r="K74" s="15"/>
      <c r="L74" s="5">
        <f>F74*I74</f>
        <v>100</v>
      </c>
      <c r="M74" s="5">
        <f>L74</f>
        <v>100</v>
      </c>
      <c r="N74" s="61"/>
      <c r="O74" s="61"/>
      <c r="P74" s="61"/>
    </row>
    <row r="75" spans="1:16" s="13" customFormat="1" ht="15.75" x14ac:dyDescent="0.25">
      <c r="A75" s="58"/>
      <c r="B75" s="63"/>
      <c r="C75" s="14" t="s">
        <v>20</v>
      </c>
      <c r="D75" s="4" t="s">
        <v>10</v>
      </c>
      <c r="E75" s="22">
        <v>3</v>
      </c>
      <c r="F75" s="7">
        <v>5</v>
      </c>
      <c r="G75" s="21"/>
      <c r="H75" s="21"/>
      <c r="I75" s="5">
        <v>27</v>
      </c>
      <c r="J75" s="35">
        <f t="shared" si="21"/>
        <v>13.804880792297899</v>
      </c>
      <c r="K75" s="5"/>
      <c r="L75" s="5">
        <f>F75*I75</f>
        <v>135</v>
      </c>
      <c r="M75" s="5">
        <f>L75</f>
        <v>135</v>
      </c>
      <c r="N75" s="61"/>
      <c r="O75" s="61"/>
      <c r="P75" s="61"/>
    </row>
    <row r="76" spans="1:16" s="13" customFormat="1" ht="15.75" x14ac:dyDescent="0.25">
      <c r="A76" s="58"/>
      <c r="B76" s="63"/>
      <c r="C76" s="14" t="s">
        <v>20</v>
      </c>
      <c r="D76" s="4" t="s">
        <v>11</v>
      </c>
      <c r="E76" s="22">
        <v>2</v>
      </c>
      <c r="F76" s="7">
        <v>4</v>
      </c>
      <c r="G76" s="21"/>
      <c r="H76" s="21"/>
      <c r="I76" s="5">
        <v>27</v>
      </c>
      <c r="J76" s="35">
        <f t="shared" si="21"/>
        <v>13.804880792297899</v>
      </c>
      <c r="K76" s="5"/>
      <c r="L76" s="5">
        <f>F76*I76</f>
        <v>108</v>
      </c>
      <c r="M76" s="5">
        <f>L76</f>
        <v>108</v>
      </c>
      <c r="N76" s="61"/>
      <c r="O76" s="61"/>
      <c r="P76" s="61"/>
    </row>
    <row r="77" spans="1:16" s="13" customFormat="1" ht="15.75" x14ac:dyDescent="0.25">
      <c r="A77" s="58"/>
      <c r="B77" s="63"/>
      <c r="C77" s="16" t="s">
        <v>16</v>
      </c>
      <c r="D77" s="4" t="s">
        <v>17</v>
      </c>
      <c r="E77" s="21">
        <v>2</v>
      </c>
      <c r="F77" s="7"/>
      <c r="G77" s="5">
        <v>87</v>
      </c>
      <c r="H77" s="5">
        <f>G77/1.95583</f>
        <v>44.482393664071012</v>
      </c>
      <c r="I77" s="21"/>
      <c r="J77" s="21"/>
      <c r="K77" s="5">
        <f>E77*G77</f>
        <v>174</v>
      </c>
      <c r="M77" s="5">
        <f>K77</f>
        <v>174</v>
      </c>
      <c r="N77" s="61"/>
      <c r="O77" s="61"/>
      <c r="P77" s="61"/>
    </row>
    <row r="78" spans="1:16" s="13" customFormat="1" ht="15.75" x14ac:dyDescent="0.25">
      <c r="A78" s="58"/>
      <c r="B78" s="63"/>
      <c r="C78" s="16" t="s">
        <v>16</v>
      </c>
      <c r="D78" s="4" t="s">
        <v>10</v>
      </c>
      <c r="E78" s="21">
        <v>7</v>
      </c>
      <c r="F78" s="7">
        <v>12</v>
      </c>
      <c r="G78" s="21"/>
      <c r="H78" s="21"/>
      <c r="I78" s="5">
        <v>27</v>
      </c>
      <c r="J78" s="35">
        <f t="shared" ref="J78:J81" si="22">I78/1.95583</f>
        <v>13.804880792297899</v>
      </c>
      <c r="K78" s="5"/>
      <c r="L78" s="5">
        <f>F78*I78</f>
        <v>324</v>
      </c>
      <c r="M78" s="5">
        <f>L78</f>
        <v>324</v>
      </c>
      <c r="N78" s="61"/>
      <c r="O78" s="61"/>
      <c r="P78" s="61"/>
    </row>
    <row r="79" spans="1:16" s="13" customFormat="1" ht="15.75" x14ac:dyDescent="0.25">
      <c r="A79" s="58"/>
      <c r="B79" s="63"/>
      <c r="C79" s="16" t="s">
        <v>16</v>
      </c>
      <c r="D79" s="4" t="s">
        <v>11</v>
      </c>
      <c r="E79" s="21">
        <v>3</v>
      </c>
      <c r="F79" s="7">
        <v>5</v>
      </c>
      <c r="G79" s="5"/>
      <c r="H79" s="5"/>
      <c r="I79" s="5">
        <v>27</v>
      </c>
      <c r="J79" s="35">
        <f t="shared" si="22"/>
        <v>13.804880792297899</v>
      </c>
      <c r="K79" s="5"/>
      <c r="L79" s="5">
        <f>F79*I79</f>
        <v>135</v>
      </c>
      <c r="M79" s="5">
        <f>L79</f>
        <v>135</v>
      </c>
      <c r="N79" s="61"/>
      <c r="O79" s="61"/>
      <c r="P79" s="61"/>
    </row>
    <row r="80" spans="1:16" s="13" customFormat="1" ht="15.75" x14ac:dyDescent="0.25">
      <c r="A80" s="58"/>
      <c r="B80" s="63"/>
      <c r="C80" s="3" t="s">
        <v>14</v>
      </c>
      <c r="D80" s="4" t="s">
        <v>10</v>
      </c>
      <c r="E80" s="6">
        <v>1</v>
      </c>
      <c r="F80" s="7">
        <v>2</v>
      </c>
      <c r="G80" s="5"/>
      <c r="H80" s="5"/>
      <c r="I80" s="5">
        <v>27</v>
      </c>
      <c r="J80" s="35">
        <f t="shared" si="22"/>
        <v>13.804880792297899</v>
      </c>
      <c r="K80" s="15"/>
      <c r="L80" s="5">
        <f>F80*I80</f>
        <v>54</v>
      </c>
      <c r="M80" s="5">
        <f>L80</f>
        <v>54</v>
      </c>
      <c r="N80" s="61"/>
      <c r="O80" s="61"/>
      <c r="P80" s="61"/>
    </row>
    <row r="81" spans="1:16" s="13" customFormat="1" ht="15.75" x14ac:dyDescent="0.25">
      <c r="A81" s="58"/>
      <c r="B81" s="63"/>
      <c r="C81" s="3" t="s">
        <v>14</v>
      </c>
      <c r="D81" s="4" t="s">
        <v>11</v>
      </c>
      <c r="E81" s="6">
        <v>1</v>
      </c>
      <c r="F81" s="7">
        <v>2</v>
      </c>
      <c r="G81" s="5"/>
      <c r="H81" s="5"/>
      <c r="I81" s="5">
        <v>27</v>
      </c>
      <c r="J81" s="35">
        <f t="shared" si="22"/>
        <v>13.804880792297899</v>
      </c>
      <c r="K81" s="15"/>
      <c r="L81" s="5">
        <f>F81*I81</f>
        <v>54</v>
      </c>
      <c r="M81" s="5">
        <f>L81</f>
        <v>54</v>
      </c>
      <c r="N81" s="61"/>
      <c r="O81" s="61"/>
      <c r="P81" s="61"/>
    </row>
    <row r="82" spans="1:16" s="13" customFormat="1" ht="15.75" x14ac:dyDescent="0.25">
      <c r="A82" s="58"/>
      <c r="B82" s="64"/>
      <c r="C82" s="8"/>
      <c r="D82" s="9" t="s">
        <v>13</v>
      </c>
      <c r="E82" s="10">
        <f>SUM(E72:E81)</f>
        <v>27</v>
      </c>
      <c r="F82" s="10">
        <f>SUM(F72:F81)</f>
        <v>42</v>
      </c>
      <c r="G82" s="11"/>
      <c r="H82" s="11"/>
      <c r="I82" s="11"/>
      <c r="J82" s="82"/>
      <c r="K82" s="12"/>
      <c r="L82" s="12"/>
      <c r="M82" s="12">
        <f>SUM(M72:M81)</f>
        <v>1373</v>
      </c>
      <c r="N82" s="61"/>
      <c r="O82" s="61"/>
      <c r="P82" s="61"/>
    </row>
    <row r="83" spans="1:16" s="13" customFormat="1" ht="15.75" x14ac:dyDescent="0.25">
      <c r="A83" s="58"/>
      <c r="B83" s="63" t="s">
        <v>25</v>
      </c>
      <c r="C83" s="3" t="s">
        <v>14</v>
      </c>
      <c r="D83" s="4" t="s">
        <v>18</v>
      </c>
      <c r="E83" s="6">
        <v>14</v>
      </c>
      <c r="F83" s="7"/>
      <c r="G83" s="5">
        <v>164</v>
      </c>
      <c r="H83" s="5">
        <f t="shared" ref="H83:H84" si="23">G83/1.95583</f>
        <v>83.851868516179835</v>
      </c>
      <c r="I83" s="5"/>
      <c r="J83" s="5"/>
      <c r="K83" s="5">
        <f>E83*G83</f>
        <v>2296</v>
      </c>
      <c r="L83" s="5"/>
      <c r="M83" s="5">
        <f>K83</f>
        <v>2296</v>
      </c>
      <c r="N83" s="61"/>
      <c r="O83" s="61"/>
      <c r="P83" s="61"/>
    </row>
    <row r="84" spans="1:16" s="13" customFormat="1" ht="15.75" x14ac:dyDescent="0.25">
      <c r="A84" s="58"/>
      <c r="B84" s="63"/>
      <c r="C84" s="3" t="s">
        <v>14</v>
      </c>
      <c r="D84" s="4" t="s">
        <v>17</v>
      </c>
      <c r="E84" s="6">
        <v>53</v>
      </c>
      <c r="F84" s="7"/>
      <c r="G84" s="5">
        <v>144</v>
      </c>
      <c r="H84" s="5">
        <f t="shared" si="23"/>
        <v>73.626030892255457</v>
      </c>
      <c r="I84" s="5"/>
      <c r="J84" s="5"/>
      <c r="K84" s="5">
        <f>E84*G84</f>
        <v>7632</v>
      </c>
      <c r="L84" s="5"/>
      <c r="M84" s="5">
        <f>K84</f>
        <v>7632</v>
      </c>
      <c r="N84" s="61"/>
      <c r="O84" s="61"/>
      <c r="P84" s="61"/>
    </row>
    <row r="85" spans="1:16" s="13" customFormat="1" ht="15.75" x14ac:dyDescent="0.25">
      <c r="A85" s="58"/>
      <c r="B85" s="63"/>
      <c r="C85" s="3" t="s">
        <v>14</v>
      </c>
      <c r="D85" s="4" t="s">
        <v>15</v>
      </c>
      <c r="E85" s="6">
        <v>24</v>
      </c>
      <c r="F85" s="7">
        <v>40</v>
      </c>
      <c r="G85" s="5"/>
      <c r="H85" s="5"/>
      <c r="I85" s="5">
        <v>27</v>
      </c>
      <c r="J85" s="35">
        <f t="shared" ref="J85:J87" si="24">I85/1.95583</f>
        <v>13.804880792297899</v>
      </c>
      <c r="K85" s="5"/>
      <c r="L85" s="5">
        <f>F85*I85</f>
        <v>1080</v>
      </c>
      <c r="M85" s="5">
        <f>L85</f>
        <v>1080</v>
      </c>
      <c r="N85" s="61"/>
      <c r="O85" s="61"/>
      <c r="P85" s="61"/>
    </row>
    <row r="86" spans="1:16" s="13" customFormat="1" ht="15.75" x14ac:dyDescent="0.25">
      <c r="A86" s="58"/>
      <c r="B86" s="63"/>
      <c r="C86" s="3" t="s">
        <v>14</v>
      </c>
      <c r="D86" s="4" t="s">
        <v>10</v>
      </c>
      <c r="E86" s="6">
        <v>73</v>
      </c>
      <c r="F86" s="7">
        <v>122</v>
      </c>
      <c r="G86" s="5"/>
      <c r="H86" s="5"/>
      <c r="I86" s="5">
        <v>27</v>
      </c>
      <c r="J86" s="35">
        <f t="shared" si="24"/>
        <v>13.804880792297899</v>
      </c>
      <c r="K86" s="5"/>
      <c r="L86" s="5">
        <f>F86*I86</f>
        <v>3294</v>
      </c>
      <c r="M86" s="5">
        <f>L86</f>
        <v>3294</v>
      </c>
      <c r="N86" s="61"/>
      <c r="O86" s="61"/>
      <c r="P86" s="61"/>
    </row>
    <row r="87" spans="1:16" s="13" customFormat="1" ht="15.75" x14ac:dyDescent="0.25">
      <c r="A87" s="58"/>
      <c r="B87" s="63"/>
      <c r="C87" s="3" t="s">
        <v>14</v>
      </c>
      <c r="D87" s="4" t="s">
        <v>11</v>
      </c>
      <c r="E87" s="6">
        <v>45</v>
      </c>
      <c r="F87" s="7">
        <v>82</v>
      </c>
      <c r="G87" s="5"/>
      <c r="H87" s="5"/>
      <c r="I87" s="5">
        <v>27</v>
      </c>
      <c r="J87" s="35">
        <f t="shared" si="24"/>
        <v>13.804880792297899</v>
      </c>
      <c r="K87" s="5"/>
      <c r="L87" s="5">
        <f>F87*I87</f>
        <v>2214</v>
      </c>
      <c r="M87" s="5">
        <f>L87</f>
        <v>2214</v>
      </c>
      <c r="N87" s="61"/>
      <c r="O87" s="61"/>
      <c r="P87" s="61"/>
    </row>
    <row r="88" spans="1:16" s="13" customFormat="1" ht="15.75" x14ac:dyDescent="0.25">
      <c r="A88" s="58"/>
      <c r="B88" s="63"/>
      <c r="C88" s="3" t="s">
        <v>14</v>
      </c>
      <c r="D88" s="4" t="s">
        <v>12</v>
      </c>
      <c r="E88" s="6">
        <v>3</v>
      </c>
      <c r="F88" s="7"/>
      <c r="G88" s="5">
        <v>89</v>
      </c>
      <c r="H88" s="5">
        <f t="shared" ref="H88:H90" si="25">G88/1.95583</f>
        <v>45.504977426463448</v>
      </c>
      <c r="I88" s="5"/>
      <c r="J88" s="5"/>
      <c r="K88" s="5">
        <f>E88*G88</f>
        <v>267</v>
      </c>
      <c r="L88" s="5"/>
      <c r="M88" s="5">
        <f>K88</f>
        <v>267</v>
      </c>
      <c r="N88" s="61"/>
      <c r="O88" s="61"/>
      <c r="P88" s="61"/>
    </row>
    <row r="89" spans="1:16" s="13" customFormat="1" ht="15.75" x14ac:dyDescent="0.25">
      <c r="A89" s="58"/>
      <c r="B89" s="63"/>
      <c r="C89" s="3" t="s">
        <v>16</v>
      </c>
      <c r="D89" s="4" t="s">
        <v>18</v>
      </c>
      <c r="E89" s="6">
        <v>22</v>
      </c>
      <c r="F89" s="7"/>
      <c r="G89" s="5">
        <v>87</v>
      </c>
      <c r="H89" s="5">
        <f t="shared" si="25"/>
        <v>44.482393664071012</v>
      </c>
      <c r="K89" s="5">
        <f>E89*G89</f>
        <v>1914</v>
      </c>
      <c r="M89" s="5">
        <f>K89</f>
        <v>1914</v>
      </c>
      <c r="N89" s="61"/>
      <c r="O89" s="61"/>
      <c r="P89" s="61"/>
    </row>
    <row r="90" spans="1:16" s="13" customFormat="1" ht="15.75" x14ac:dyDescent="0.25">
      <c r="A90" s="58"/>
      <c r="B90" s="63"/>
      <c r="C90" s="3" t="s">
        <v>16</v>
      </c>
      <c r="D90" s="4" t="s">
        <v>17</v>
      </c>
      <c r="E90" s="21">
        <v>90</v>
      </c>
      <c r="F90" s="7"/>
      <c r="G90" s="5">
        <v>87</v>
      </c>
      <c r="H90" s="5">
        <f t="shared" si="25"/>
        <v>44.482393664071012</v>
      </c>
      <c r="K90" s="5">
        <f>E90*G90</f>
        <v>7830</v>
      </c>
      <c r="M90" s="5">
        <f>K90</f>
        <v>7830</v>
      </c>
      <c r="N90" s="61"/>
      <c r="O90" s="61"/>
      <c r="P90" s="61"/>
    </row>
    <row r="91" spans="1:16" s="13" customFormat="1" ht="15.75" x14ac:dyDescent="0.25">
      <c r="A91" s="58"/>
      <c r="B91" s="63"/>
      <c r="C91" s="19" t="s">
        <v>16</v>
      </c>
      <c r="D91" s="4" t="s">
        <v>15</v>
      </c>
      <c r="E91" s="21">
        <v>53</v>
      </c>
      <c r="F91" s="7">
        <v>88</v>
      </c>
      <c r="G91" s="5"/>
      <c r="H91" s="5"/>
      <c r="I91" s="5">
        <v>27</v>
      </c>
      <c r="J91" s="35">
        <f t="shared" ref="J91:J93" si="26">I91/1.95583</f>
        <v>13.804880792297899</v>
      </c>
      <c r="K91" s="5"/>
      <c r="L91" s="5">
        <f>F91*I91</f>
        <v>2376</v>
      </c>
      <c r="M91" s="5">
        <f>L91</f>
        <v>2376</v>
      </c>
      <c r="N91" s="61"/>
      <c r="O91" s="61"/>
      <c r="P91" s="61"/>
    </row>
    <row r="92" spans="1:16" s="13" customFormat="1" ht="15.75" x14ac:dyDescent="0.25">
      <c r="A92" s="58"/>
      <c r="B92" s="63"/>
      <c r="C92" s="19" t="s">
        <v>16</v>
      </c>
      <c r="D92" s="4" t="s">
        <v>10</v>
      </c>
      <c r="E92" s="21">
        <v>250</v>
      </c>
      <c r="F92" s="7">
        <v>417</v>
      </c>
      <c r="G92" s="5"/>
      <c r="H92" s="5"/>
      <c r="I92" s="5">
        <v>27</v>
      </c>
      <c r="J92" s="35">
        <f t="shared" si="26"/>
        <v>13.804880792297899</v>
      </c>
      <c r="K92" s="5"/>
      <c r="L92" s="5">
        <f>F92*I92</f>
        <v>11259</v>
      </c>
      <c r="M92" s="5">
        <f>L92</f>
        <v>11259</v>
      </c>
      <c r="N92" s="61"/>
      <c r="O92" s="61"/>
      <c r="P92" s="61"/>
    </row>
    <row r="93" spans="1:16" s="13" customFormat="1" ht="15.75" x14ac:dyDescent="0.25">
      <c r="A93" s="58"/>
      <c r="B93" s="63"/>
      <c r="C93" s="19" t="s">
        <v>16</v>
      </c>
      <c r="D93" s="4" t="s">
        <v>11</v>
      </c>
      <c r="E93" s="21">
        <v>166</v>
      </c>
      <c r="F93" s="7">
        <v>302</v>
      </c>
      <c r="G93" s="21"/>
      <c r="H93" s="21"/>
      <c r="I93" s="5">
        <v>27</v>
      </c>
      <c r="J93" s="35">
        <f t="shared" si="26"/>
        <v>13.804880792297899</v>
      </c>
      <c r="K93" s="5"/>
      <c r="L93" s="5">
        <f>F93*I93</f>
        <v>8154</v>
      </c>
      <c r="M93" s="5">
        <f>L93</f>
        <v>8154</v>
      </c>
      <c r="N93" s="61"/>
      <c r="O93" s="61"/>
      <c r="P93" s="61"/>
    </row>
    <row r="94" spans="1:16" s="13" customFormat="1" ht="15.75" x14ac:dyDescent="0.25">
      <c r="A94" s="58"/>
      <c r="B94" s="63"/>
      <c r="C94" s="19" t="s">
        <v>16</v>
      </c>
      <c r="D94" s="4" t="s">
        <v>12</v>
      </c>
      <c r="E94" s="13">
        <v>1</v>
      </c>
      <c r="F94" s="18"/>
      <c r="G94" s="5">
        <v>85</v>
      </c>
      <c r="H94" s="5">
        <f>G94/1.95583</f>
        <v>43.459809901678575</v>
      </c>
      <c r="I94" s="5"/>
      <c r="J94" s="5"/>
      <c r="K94" s="5">
        <f>E94*G94</f>
        <v>85</v>
      </c>
      <c r="L94" s="5"/>
      <c r="M94" s="5">
        <f>K94</f>
        <v>85</v>
      </c>
      <c r="N94" s="61"/>
      <c r="O94" s="61"/>
      <c r="P94" s="61"/>
    </row>
    <row r="95" spans="1:16" s="13" customFormat="1" ht="15.75" x14ac:dyDescent="0.25">
      <c r="A95" s="58"/>
      <c r="B95" s="64"/>
      <c r="C95" s="8"/>
      <c r="D95" s="9" t="s">
        <v>13</v>
      </c>
      <c r="E95" s="10">
        <f>SUM(E83:E94)</f>
        <v>794</v>
      </c>
      <c r="F95" s="10">
        <f>SUM(F83:F94)</f>
        <v>1051</v>
      </c>
      <c r="G95" s="11"/>
      <c r="H95" s="11"/>
      <c r="I95" s="11"/>
      <c r="J95" s="82"/>
      <c r="K95" s="12"/>
      <c r="L95" s="12"/>
      <c r="M95" s="12">
        <f>SUM(M83:M94)</f>
        <v>48401</v>
      </c>
      <c r="N95" s="61"/>
      <c r="O95" s="61"/>
      <c r="P95" s="61"/>
    </row>
    <row r="96" spans="1:16" s="13" customFormat="1" ht="15.75" x14ac:dyDescent="0.25">
      <c r="A96" s="58"/>
      <c r="B96" s="63" t="s">
        <v>23</v>
      </c>
      <c r="C96" s="31" t="s">
        <v>14</v>
      </c>
      <c r="D96" s="32" t="s">
        <v>18</v>
      </c>
      <c r="E96" s="33">
        <v>15</v>
      </c>
      <c r="F96" s="34"/>
      <c r="G96" s="5">
        <v>164</v>
      </c>
      <c r="H96" s="5">
        <f t="shared" ref="H96:H97" si="27">G96/1.95583</f>
        <v>83.851868516179835</v>
      </c>
      <c r="I96" s="35"/>
      <c r="J96" s="35"/>
      <c r="K96" s="35">
        <f>E96*G96</f>
        <v>2460</v>
      </c>
      <c r="L96" s="35"/>
      <c r="M96" s="35">
        <f>K96</f>
        <v>2460</v>
      </c>
      <c r="N96" s="61"/>
      <c r="O96" s="61"/>
      <c r="P96" s="61"/>
    </row>
    <row r="97" spans="1:16" s="13" customFormat="1" ht="15.75" x14ac:dyDescent="0.25">
      <c r="A97" s="58"/>
      <c r="B97" s="63"/>
      <c r="C97" s="3" t="s">
        <v>14</v>
      </c>
      <c r="D97" s="4" t="s">
        <v>17</v>
      </c>
      <c r="E97" s="6">
        <v>38</v>
      </c>
      <c r="F97" s="7"/>
      <c r="G97" s="5">
        <v>144</v>
      </c>
      <c r="H97" s="5">
        <f t="shared" si="27"/>
        <v>73.626030892255457</v>
      </c>
      <c r="I97" s="5"/>
      <c r="J97" s="5"/>
      <c r="K97" s="5">
        <f>E97*G97</f>
        <v>5472</v>
      </c>
      <c r="L97" s="5"/>
      <c r="M97" s="5">
        <f>K97</f>
        <v>5472</v>
      </c>
      <c r="N97" s="61"/>
      <c r="O97" s="61"/>
      <c r="P97" s="61"/>
    </row>
    <row r="98" spans="1:16" s="13" customFormat="1" ht="15.75" x14ac:dyDescent="0.25">
      <c r="A98" s="58"/>
      <c r="B98" s="63"/>
      <c r="C98" s="3" t="s">
        <v>14</v>
      </c>
      <c r="D98" s="4" t="s">
        <v>15</v>
      </c>
      <c r="E98" s="6">
        <v>43</v>
      </c>
      <c r="F98" s="7">
        <v>72</v>
      </c>
      <c r="G98" s="5"/>
      <c r="H98" s="5"/>
      <c r="I98" s="5">
        <v>27</v>
      </c>
      <c r="J98" s="35">
        <f t="shared" ref="J98:J101" si="28">I98/1.95583</f>
        <v>13.804880792297899</v>
      </c>
      <c r="K98" s="5"/>
      <c r="L98" s="5">
        <f>F98*I98</f>
        <v>1944</v>
      </c>
      <c r="M98" s="5">
        <f>L98</f>
        <v>1944</v>
      </c>
      <c r="N98" s="61"/>
      <c r="O98" s="61"/>
      <c r="P98" s="61"/>
    </row>
    <row r="99" spans="1:16" s="13" customFormat="1" ht="15.75" x14ac:dyDescent="0.25">
      <c r="A99" s="58"/>
      <c r="B99" s="63"/>
      <c r="C99" s="3" t="s">
        <v>14</v>
      </c>
      <c r="D99" s="4" t="s">
        <v>9</v>
      </c>
      <c r="E99" s="6">
        <v>15</v>
      </c>
      <c r="F99" s="7">
        <v>25</v>
      </c>
      <c r="G99" s="5"/>
      <c r="H99" s="5"/>
      <c r="I99" s="5">
        <v>27</v>
      </c>
      <c r="J99" s="35">
        <f t="shared" si="28"/>
        <v>13.804880792297899</v>
      </c>
      <c r="K99" s="5"/>
      <c r="L99" s="5">
        <f>F99*I99</f>
        <v>675</v>
      </c>
      <c r="M99" s="5">
        <f>L99</f>
        <v>675</v>
      </c>
      <c r="N99" s="61"/>
      <c r="O99" s="61"/>
      <c r="P99" s="61"/>
    </row>
    <row r="100" spans="1:16" s="13" customFormat="1" ht="15.75" x14ac:dyDescent="0.25">
      <c r="A100" s="58"/>
      <c r="B100" s="63"/>
      <c r="C100" s="3" t="s">
        <v>14</v>
      </c>
      <c r="D100" s="4" t="s">
        <v>10</v>
      </c>
      <c r="E100" s="6">
        <v>300</v>
      </c>
      <c r="F100" s="7">
        <v>500</v>
      </c>
      <c r="G100" s="5"/>
      <c r="H100" s="5"/>
      <c r="I100" s="5">
        <v>27</v>
      </c>
      <c r="J100" s="35">
        <f t="shared" si="28"/>
        <v>13.804880792297899</v>
      </c>
      <c r="K100" s="5"/>
      <c r="L100" s="5">
        <f>F100*I100</f>
        <v>13500</v>
      </c>
      <c r="M100" s="5">
        <f>L100</f>
        <v>13500</v>
      </c>
      <c r="N100" s="61"/>
      <c r="O100" s="61"/>
      <c r="P100" s="61"/>
    </row>
    <row r="101" spans="1:16" s="13" customFormat="1" ht="15.75" x14ac:dyDescent="0.25">
      <c r="A101" s="58"/>
      <c r="B101" s="63"/>
      <c r="C101" s="3" t="s">
        <v>14</v>
      </c>
      <c r="D101" s="4" t="s">
        <v>11</v>
      </c>
      <c r="E101" s="6">
        <v>120</v>
      </c>
      <c r="F101" s="7">
        <v>218</v>
      </c>
      <c r="G101" s="5"/>
      <c r="H101" s="5"/>
      <c r="I101" s="5">
        <v>27</v>
      </c>
      <c r="J101" s="35">
        <f t="shared" si="28"/>
        <v>13.804880792297899</v>
      </c>
      <c r="K101" s="5"/>
      <c r="L101" s="5">
        <f>F101*I101</f>
        <v>5886</v>
      </c>
      <c r="M101" s="5">
        <f>L101</f>
        <v>5886</v>
      </c>
      <c r="N101" s="61"/>
      <c r="O101" s="61"/>
      <c r="P101" s="61"/>
    </row>
    <row r="102" spans="1:16" s="13" customFormat="1" ht="15.75" x14ac:dyDescent="0.25">
      <c r="A102" s="58"/>
      <c r="B102" s="63"/>
      <c r="C102" s="3" t="s">
        <v>14</v>
      </c>
      <c r="D102" s="4" t="s">
        <v>12</v>
      </c>
      <c r="E102" s="6">
        <v>17</v>
      </c>
      <c r="F102" s="7"/>
      <c r="G102" s="5">
        <v>89</v>
      </c>
      <c r="H102" s="5">
        <f t="shared" ref="H102:H104" si="29">G102/1.95583</f>
        <v>45.504977426463448</v>
      </c>
      <c r="I102" s="5"/>
      <c r="J102" s="5"/>
      <c r="K102" s="5">
        <f>E102*G102</f>
        <v>1513</v>
      </c>
      <c r="L102" s="5"/>
      <c r="M102" s="5">
        <f>K102</f>
        <v>1513</v>
      </c>
      <c r="N102" s="61"/>
      <c r="O102" s="61"/>
      <c r="P102" s="61"/>
    </row>
    <row r="103" spans="1:16" s="13" customFormat="1" ht="15.75" x14ac:dyDescent="0.25">
      <c r="A103" s="58"/>
      <c r="B103" s="63"/>
      <c r="C103" s="3" t="s">
        <v>16</v>
      </c>
      <c r="D103" s="4" t="s">
        <v>18</v>
      </c>
      <c r="E103" s="6">
        <v>10</v>
      </c>
      <c r="F103" s="7"/>
      <c r="G103" s="5">
        <v>87</v>
      </c>
      <c r="H103" s="5">
        <f t="shared" si="29"/>
        <v>44.482393664071012</v>
      </c>
      <c r="I103" s="5"/>
      <c r="J103" s="5"/>
      <c r="K103" s="5">
        <f>E103*G103</f>
        <v>870</v>
      </c>
      <c r="L103" s="5"/>
      <c r="M103" s="5">
        <f>K103</f>
        <v>870</v>
      </c>
      <c r="N103" s="61"/>
      <c r="O103" s="61"/>
      <c r="P103" s="61"/>
    </row>
    <row r="104" spans="1:16" s="13" customFormat="1" ht="15.75" x14ac:dyDescent="0.25">
      <c r="A104" s="58"/>
      <c r="B104" s="63"/>
      <c r="C104" s="3" t="s">
        <v>16</v>
      </c>
      <c r="D104" s="4" t="s">
        <v>17</v>
      </c>
      <c r="E104" s="6">
        <v>3</v>
      </c>
      <c r="F104" s="7"/>
      <c r="G104" s="5">
        <v>87</v>
      </c>
      <c r="H104" s="5">
        <f t="shared" si="29"/>
        <v>44.482393664071012</v>
      </c>
      <c r="I104" s="5"/>
      <c r="J104" s="5"/>
      <c r="K104" s="5">
        <f>E104*G104</f>
        <v>261</v>
      </c>
      <c r="L104" s="5"/>
      <c r="M104" s="5">
        <f>K104</f>
        <v>261</v>
      </c>
      <c r="N104" s="61"/>
      <c r="O104" s="61"/>
      <c r="P104" s="61"/>
    </row>
    <row r="105" spans="1:16" s="13" customFormat="1" ht="15.75" x14ac:dyDescent="0.25">
      <c r="A105" s="58"/>
      <c r="B105" s="63"/>
      <c r="C105" s="3" t="s">
        <v>16</v>
      </c>
      <c r="D105" s="4" t="s">
        <v>15</v>
      </c>
      <c r="E105" s="6">
        <v>6</v>
      </c>
      <c r="F105" s="7">
        <v>10</v>
      </c>
      <c r="G105" s="5"/>
      <c r="H105" s="5"/>
      <c r="I105" s="5">
        <v>27</v>
      </c>
      <c r="J105" s="35">
        <f t="shared" ref="J105:J108" si="30">I105/1.95583</f>
        <v>13.804880792297899</v>
      </c>
      <c r="K105" s="5"/>
      <c r="L105" s="5">
        <f>F105*I105</f>
        <v>270</v>
      </c>
      <c r="M105" s="5">
        <f>L105</f>
        <v>270</v>
      </c>
      <c r="N105" s="61"/>
      <c r="O105" s="61"/>
      <c r="P105" s="61"/>
    </row>
    <row r="106" spans="1:16" s="13" customFormat="1" ht="15.75" x14ac:dyDescent="0.25">
      <c r="A106" s="58"/>
      <c r="B106" s="63"/>
      <c r="C106" s="3" t="s">
        <v>16</v>
      </c>
      <c r="D106" s="4" t="s">
        <v>9</v>
      </c>
      <c r="E106" s="6">
        <v>3</v>
      </c>
      <c r="F106" s="7">
        <v>5</v>
      </c>
      <c r="G106" s="5"/>
      <c r="H106" s="5"/>
      <c r="I106" s="5">
        <v>27</v>
      </c>
      <c r="J106" s="35">
        <f t="shared" si="30"/>
        <v>13.804880792297899</v>
      </c>
      <c r="K106" s="5"/>
      <c r="L106" s="5">
        <f>F106*I106</f>
        <v>135</v>
      </c>
      <c r="M106" s="5">
        <f>L106</f>
        <v>135</v>
      </c>
      <c r="N106" s="61"/>
      <c r="O106" s="61"/>
      <c r="P106" s="61"/>
    </row>
    <row r="107" spans="1:16" s="13" customFormat="1" ht="15.75" x14ac:dyDescent="0.25">
      <c r="A107" s="58"/>
      <c r="B107" s="63"/>
      <c r="C107" s="3" t="s">
        <v>16</v>
      </c>
      <c r="D107" s="4" t="s">
        <v>10</v>
      </c>
      <c r="E107" s="6">
        <v>60</v>
      </c>
      <c r="F107" s="7">
        <v>100</v>
      </c>
      <c r="G107" s="5"/>
      <c r="H107" s="5"/>
      <c r="I107" s="5">
        <v>27</v>
      </c>
      <c r="J107" s="35">
        <f t="shared" si="30"/>
        <v>13.804880792297899</v>
      </c>
      <c r="K107" s="5"/>
      <c r="L107" s="5">
        <f>F107*I107</f>
        <v>2700</v>
      </c>
      <c r="M107" s="5">
        <f>L107</f>
        <v>2700</v>
      </c>
      <c r="N107" s="61"/>
      <c r="O107" s="61"/>
      <c r="P107" s="61"/>
    </row>
    <row r="108" spans="1:16" s="13" customFormat="1" ht="15.75" x14ac:dyDescent="0.25">
      <c r="A108" s="58"/>
      <c r="B108" s="63"/>
      <c r="C108" s="3" t="s">
        <v>16</v>
      </c>
      <c r="D108" s="4" t="s">
        <v>11</v>
      </c>
      <c r="E108" s="6">
        <v>30</v>
      </c>
      <c r="F108" s="7">
        <v>55</v>
      </c>
      <c r="G108" s="21"/>
      <c r="H108" s="21"/>
      <c r="I108" s="5">
        <v>27</v>
      </c>
      <c r="J108" s="35">
        <f t="shared" si="30"/>
        <v>13.804880792297899</v>
      </c>
      <c r="K108" s="5"/>
      <c r="L108" s="5">
        <f>F108*I108</f>
        <v>1485</v>
      </c>
      <c r="M108" s="5">
        <f>L108</f>
        <v>1485</v>
      </c>
      <c r="N108" s="61"/>
      <c r="O108" s="61"/>
      <c r="P108" s="61"/>
    </row>
    <row r="109" spans="1:16" s="13" customFormat="1" ht="15.75" x14ac:dyDescent="0.25">
      <c r="A109" s="58"/>
      <c r="B109" s="63"/>
      <c r="C109" s="3" t="s">
        <v>16</v>
      </c>
      <c r="D109" s="4" t="s">
        <v>12</v>
      </c>
      <c r="E109" s="6">
        <v>6</v>
      </c>
      <c r="F109" s="7"/>
      <c r="G109" s="5">
        <v>85</v>
      </c>
      <c r="H109" s="5">
        <f>G109/1.95583</f>
        <v>43.459809901678575</v>
      </c>
      <c r="I109" s="5"/>
      <c r="J109" s="5"/>
      <c r="K109" s="5">
        <f>E109*G109</f>
        <v>510</v>
      </c>
      <c r="L109" s="5"/>
      <c r="M109" s="5">
        <f>K109</f>
        <v>510</v>
      </c>
      <c r="N109" s="61"/>
      <c r="O109" s="61"/>
      <c r="P109" s="61"/>
    </row>
    <row r="110" spans="1:16" s="13" customFormat="1" ht="15.75" x14ac:dyDescent="0.25">
      <c r="A110" s="58"/>
      <c r="B110" s="64"/>
      <c r="C110" s="8"/>
      <c r="D110" s="9" t="s">
        <v>13</v>
      </c>
      <c r="E110" s="10">
        <f>SUM(E96:E109)</f>
        <v>666</v>
      </c>
      <c r="F110" s="10">
        <f>SUM(F96:F109)</f>
        <v>985</v>
      </c>
      <c r="G110" s="11"/>
      <c r="H110" s="11"/>
      <c r="I110" s="11"/>
      <c r="J110" s="82"/>
      <c r="K110" s="12"/>
      <c r="L110" s="12"/>
      <c r="M110" s="12">
        <f>SUM(M96:M109)</f>
        <v>37681</v>
      </c>
      <c r="N110" s="61"/>
      <c r="O110" s="61"/>
      <c r="P110" s="61"/>
    </row>
    <row r="111" spans="1:16" s="13" customFormat="1" ht="15.75" x14ac:dyDescent="0.25">
      <c r="A111" s="58"/>
      <c r="B111" s="63" t="s">
        <v>26</v>
      </c>
      <c r="C111" s="3" t="s">
        <v>14</v>
      </c>
      <c r="D111" s="4" t="s">
        <v>17</v>
      </c>
      <c r="E111" s="6">
        <v>12</v>
      </c>
      <c r="F111" s="7"/>
      <c r="G111" s="5">
        <v>144</v>
      </c>
      <c r="H111" s="5">
        <f>G111/1.95583</f>
        <v>73.626030892255457</v>
      </c>
      <c r="I111" s="5"/>
      <c r="J111" s="5"/>
      <c r="K111" s="5">
        <f>E111*G111</f>
        <v>1728</v>
      </c>
      <c r="L111" s="5"/>
      <c r="M111" s="5">
        <f>K111</f>
        <v>1728</v>
      </c>
      <c r="N111" s="61"/>
      <c r="O111" s="61"/>
      <c r="P111" s="61"/>
    </row>
    <row r="112" spans="1:16" s="13" customFormat="1" ht="15.75" x14ac:dyDescent="0.25">
      <c r="A112" s="58"/>
      <c r="B112" s="63"/>
      <c r="C112" s="3" t="s">
        <v>14</v>
      </c>
      <c r="D112" s="4" t="s">
        <v>15</v>
      </c>
      <c r="E112" s="6">
        <v>15</v>
      </c>
      <c r="F112" s="7">
        <v>25</v>
      </c>
      <c r="G112" s="5"/>
      <c r="H112" s="5"/>
      <c r="I112" s="5">
        <v>27</v>
      </c>
      <c r="J112" s="35">
        <f t="shared" ref="J112:J114" si="31">I112/1.95583</f>
        <v>13.804880792297899</v>
      </c>
      <c r="K112" s="5"/>
      <c r="L112" s="5">
        <f>F112*I112</f>
        <v>675</v>
      </c>
      <c r="M112" s="5">
        <f>L112</f>
        <v>675</v>
      </c>
      <c r="N112" s="61"/>
      <c r="O112" s="61"/>
      <c r="P112" s="61"/>
    </row>
    <row r="113" spans="1:16" s="13" customFormat="1" ht="15.75" x14ac:dyDescent="0.25">
      <c r="A113" s="58"/>
      <c r="B113" s="63"/>
      <c r="C113" s="3" t="s">
        <v>14</v>
      </c>
      <c r="D113" s="4" t="s">
        <v>10</v>
      </c>
      <c r="E113" s="6">
        <v>39</v>
      </c>
      <c r="F113" s="7">
        <v>65</v>
      </c>
      <c r="G113" s="5"/>
      <c r="H113" s="5"/>
      <c r="I113" s="5">
        <v>27</v>
      </c>
      <c r="J113" s="35">
        <f t="shared" si="31"/>
        <v>13.804880792297899</v>
      </c>
      <c r="K113" s="5"/>
      <c r="L113" s="5">
        <f>F113*I113</f>
        <v>1755</v>
      </c>
      <c r="M113" s="5">
        <f>L113</f>
        <v>1755</v>
      </c>
      <c r="N113" s="61"/>
      <c r="O113" s="61"/>
      <c r="P113" s="61"/>
    </row>
    <row r="114" spans="1:16" s="13" customFormat="1" ht="15.75" x14ac:dyDescent="0.25">
      <c r="A114" s="58"/>
      <c r="B114" s="63"/>
      <c r="C114" s="3" t="s">
        <v>14</v>
      </c>
      <c r="D114" s="4" t="s">
        <v>11</v>
      </c>
      <c r="E114" s="6">
        <v>26</v>
      </c>
      <c r="F114" s="7">
        <v>47</v>
      </c>
      <c r="G114" s="5"/>
      <c r="H114" s="5"/>
      <c r="I114" s="5">
        <v>27</v>
      </c>
      <c r="J114" s="35">
        <f t="shared" si="31"/>
        <v>13.804880792297899</v>
      </c>
      <c r="K114" s="5"/>
      <c r="L114" s="5">
        <f>F114*I114</f>
        <v>1269</v>
      </c>
      <c r="M114" s="5">
        <f>L114</f>
        <v>1269</v>
      </c>
      <c r="N114" s="61"/>
      <c r="O114" s="61"/>
      <c r="P114" s="61"/>
    </row>
    <row r="115" spans="1:16" s="13" customFormat="1" ht="15.75" x14ac:dyDescent="0.25">
      <c r="A115" s="58"/>
      <c r="B115" s="63"/>
      <c r="C115" s="3" t="s">
        <v>14</v>
      </c>
      <c r="D115" s="4" t="s">
        <v>12</v>
      </c>
      <c r="E115" s="6">
        <v>1</v>
      </c>
      <c r="F115" s="7"/>
      <c r="G115" s="5">
        <v>89</v>
      </c>
      <c r="H115" s="5">
        <f t="shared" ref="H115:H117" si="32">G115/1.95583</f>
        <v>45.504977426463448</v>
      </c>
      <c r="I115" s="5"/>
      <c r="J115" s="5"/>
      <c r="K115" s="5">
        <f>E115*G115</f>
        <v>89</v>
      </c>
      <c r="L115" s="5"/>
      <c r="M115" s="5">
        <f>K115</f>
        <v>89</v>
      </c>
      <c r="N115" s="61"/>
      <c r="O115" s="61"/>
      <c r="P115" s="61"/>
    </row>
    <row r="116" spans="1:16" s="13" customFormat="1" ht="15.75" x14ac:dyDescent="0.25">
      <c r="A116" s="58"/>
      <c r="B116" s="63"/>
      <c r="C116" s="14" t="s">
        <v>16</v>
      </c>
      <c r="D116" s="4" t="s">
        <v>18</v>
      </c>
      <c r="E116" s="6">
        <v>2</v>
      </c>
      <c r="F116" s="7"/>
      <c r="G116" s="5">
        <v>87</v>
      </c>
      <c r="H116" s="5">
        <f t="shared" si="32"/>
        <v>44.482393664071012</v>
      </c>
      <c r="I116" s="5"/>
      <c r="J116" s="5"/>
      <c r="K116" s="5">
        <f>E116*G116</f>
        <v>174</v>
      </c>
      <c r="L116" s="15"/>
      <c r="M116" s="5">
        <f>K116</f>
        <v>174</v>
      </c>
      <c r="N116" s="61"/>
      <c r="O116" s="61"/>
      <c r="P116" s="61"/>
    </row>
    <row r="117" spans="1:16" s="13" customFormat="1" ht="15.75" x14ac:dyDescent="0.25">
      <c r="A117" s="58"/>
      <c r="B117" s="63"/>
      <c r="C117" s="14" t="s">
        <v>16</v>
      </c>
      <c r="D117" s="4" t="s">
        <v>17</v>
      </c>
      <c r="E117" s="6">
        <v>17</v>
      </c>
      <c r="F117" s="7"/>
      <c r="G117" s="5">
        <v>87</v>
      </c>
      <c r="H117" s="5">
        <f t="shared" si="32"/>
        <v>44.482393664071012</v>
      </c>
      <c r="I117" s="5"/>
      <c r="J117" s="5"/>
      <c r="K117" s="5">
        <f>E117*G117</f>
        <v>1479</v>
      </c>
      <c r="L117" s="15"/>
      <c r="M117" s="5">
        <f>K117</f>
        <v>1479</v>
      </c>
      <c r="N117" s="61"/>
      <c r="O117" s="61"/>
      <c r="P117" s="61"/>
    </row>
    <row r="118" spans="1:16" s="13" customFormat="1" ht="15.75" x14ac:dyDescent="0.25">
      <c r="A118" s="58"/>
      <c r="B118" s="63"/>
      <c r="C118" s="14" t="s">
        <v>16</v>
      </c>
      <c r="D118" s="4" t="s">
        <v>15</v>
      </c>
      <c r="E118" s="6">
        <v>17</v>
      </c>
      <c r="F118" s="7">
        <v>28</v>
      </c>
      <c r="G118" s="5"/>
      <c r="H118" s="5"/>
      <c r="I118" s="5">
        <v>27</v>
      </c>
      <c r="J118" s="35">
        <f t="shared" ref="J118:J120" si="33">I118/1.95583</f>
        <v>13.804880792297899</v>
      </c>
      <c r="K118" s="15"/>
      <c r="L118" s="5">
        <f>F118*I118</f>
        <v>756</v>
      </c>
      <c r="M118" s="5">
        <f>L118</f>
        <v>756</v>
      </c>
      <c r="N118" s="61"/>
      <c r="O118" s="61"/>
      <c r="P118" s="61"/>
    </row>
    <row r="119" spans="1:16" s="13" customFormat="1" ht="15.75" x14ac:dyDescent="0.25">
      <c r="A119" s="58"/>
      <c r="B119" s="63"/>
      <c r="C119" s="14" t="s">
        <v>16</v>
      </c>
      <c r="D119" s="4" t="s">
        <v>10</v>
      </c>
      <c r="E119" s="6">
        <v>79</v>
      </c>
      <c r="F119" s="7">
        <v>132</v>
      </c>
      <c r="G119" s="5"/>
      <c r="H119" s="5"/>
      <c r="I119" s="5">
        <v>27</v>
      </c>
      <c r="J119" s="35">
        <f t="shared" si="33"/>
        <v>13.804880792297899</v>
      </c>
      <c r="K119" s="15"/>
      <c r="L119" s="5">
        <f>F119*I119</f>
        <v>3564</v>
      </c>
      <c r="M119" s="5">
        <f>L119</f>
        <v>3564</v>
      </c>
      <c r="N119" s="61"/>
      <c r="O119" s="61"/>
      <c r="P119" s="61"/>
    </row>
    <row r="120" spans="1:16" s="13" customFormat="1" ht="15.75" x14ac:dyDescent="0.25">
      <c r="A120" s="58"/>
      <c r="B120" s="63"/>
      <c r="C120" s="14" t="s">
        <v>16</v>
      </c>
      <c r="D120" s="4" t="s">
        <v>11</v>
      </c>
      <c r="E120" s="6">
        <v>53</v>
      </c>
      <c r="F120" s="7">
        <v>96</v>
      </c>
      <c r="G120" s="5"/>
      <c r="H120" s="5"/>
      <c r="I120" s="5">
        <v>27</v>
      </c>
      <c r="J120" s="35">
        <f t="shared" si="33"/>
        <v>13.804880792297899</v>
      </c>
      <c r="K120" s="15"/>
      <c r="L120" s="5">
        <f>F120*I120</f>
        <v>2592</v>
      </c>
      <c r="M120" s="5">
        <f>L120</f>
        <v>2592</v>
      </c>
      <c r="N120" s="61"/>
      <c r="O120" s="61"/>
      <c r="P120" s="61"/>
    </row>
    <row r="121" spans="1:16" s="13" customFormat="1" ht="15.75" x14ac:dyDescent="0.25">
      <c r="A121" s="58"/>
      <c r="B121" s="63"/>
      <c r="C121" s="14" t="s">
        <v>16</v>
      </c>
      <c r="D121" s="4" t="s">
        <v>12</v>
      </c>
      <c r="E121" s="6">
        <v>1</v>
      </c>
      <c r="F121" s="7"/>
      <c r="G121" s="5">
        <v>85</v>
      </c>
      <c r="H121" s="5">
        <f>G121/1.95583</f>
        <v>43.459809901678575</v>
      </c>
      <c r="I121" s="5"/>
      <c r="J121" s="5"/>
      <c r="K121" s="5">
        <f>E121*G121</f>
        <v>85</v>
      </c>
      <c r="L121" s="15"/>
      <c r="M121" s="5">
        <f>K121</f>
        <v>85</v>
      </c>
      <c r="N121" s="61"/>
      <c r="O121" s="61"/>
      <c r="P121" s="61"/>
    </row>
    <row r="122" spans="1:16" s="13" customFormat="1" ht="15.75" x14ac:dyDescent="0.25">
      <c r="A122" s="58"/>
      <c r="B122" s="63"/>
      <c r="C122" s="14" t="s">
        <v>20</v>
      </c>
      <c r="D122" s="4" t="s">
        <v>10</v>
      </c>
      <c r="E122" s="6">
        <v>5</v>
      </c>
      <c r="F122" s="7">
        <v>8</v>
      </c>
      <c r="G122" s="5"/>
      <c r="H122" s="5"/>
      <c r="I122" s="5">
        <v>27</v>
      </c>
      <c r="J122" s="35">
        <f t="shared" ref="J122:J123" si="34">I122/1.95583</f>
        <v>13.804880792297899</v>
      </c>
      <c r="K122" s="15"/>
      <c r="L122" s="5">
        <f>F122*I122</f>
        <v>216</v>
      </c>
      <c r="M122" s="5">
        <f>L122</f>
        <v>216</v>
      </c>
      <c r="N122" s="61"/>
      <c r="O122" s="61"/>
      <c r="P122" s="61"/>
    </row>
    <row r="123" spans="1:16" s="13" customFormat="1" ht="15.75" x14ac:dyDescent="0.25">
      <c r="A123" s="58"/>
      <c r="B123" s="63"/>
      <c r="C123" s="14" t="s">
        <v>20</v>
      </c>
      <c r="D123" s="4" t="s">
        <v>11</v>
      </c>
      <c r="E123" s="6">
        <v>4</v>
      </c>
      <c r="F123" s="7">
        <v>7</v>
      </c>
      <c r="G123" s="5"/>
      <c r="H123" s="5"/>
      <c r="I123" s="5">
        <v>27</v>
      </c>
      <c r="J123" s="35">
        <f t="shared" si="34"/>
        <v>13.804880792297899</v>
      </c>
      <c r="K123" s="15"/>
      <c r="L123" s="5">
        <f>F123*I123</f>
        <v>189</v>
      </c>
      <c r="M123" s="5">
        <f>L123</f>
        <v>189</v>
      </c>
      <c r="N123" s="61"/>
      <c r="O123" s="61"/>
      <c r="P123" s="61"/>
    </row>
    <row r="124" spans="1:16" s="13" customFormat="1" ht="15.75" x14ac:dyDescent="0.25">
      <c r="A124" s="58"/>
      <c r="B124" s="64"/>
      <c r="C124" s="8"/>
      <c r="D124" s="9" t="s">
        <v>13</v>
      </c>
      <c r="E124" s="10">
        <f>SUM(E111:E123)</f>
        <v>271</v>
      </c>
      <c r="F124" s="10">
        <f>SUM(F111:F123)</f>
        <v>408</v>
      </c>
      <c r="G124" s="11"/>
      <c r="H124" s="11"/>
      <c r="I124" s="11"/>
      <c r="J124" s="82"/>
      <c r="K124" s="12"/>
      <c r="L124" s="12"/>
      <c r="M124" s="12">
        <f>SUM(M111:M123)</f>
        <v>14571</v>
      </c>
      <c r="N124" s="61"/>
      <c r="O124" s="61"/>
      <c r="P124" s="61"/>
    </row>
    <row r="125" spans="1:16" s="13" customFormat="1" ht="15.75" x14ac:dyDescent="0.25">
      <c r="A125" s="58"/>
      <c r="B125" s="63" t="s">
        <v>24</v>
      </c>
      <c r="C125" s="31" t="s">
        <v>14</v>
      </c>
      <c r="D125" s="32" t="s">
        <v>18</v>
      </c>
      <c r="E125" s="33">
        <v>8</v>
      </c>
      <c r="F125" s="34"/>
      <c r="G125" s="5">
        <v>164</v>
      </c>
      <c r="H125" s="5">
        <f t="shared" ref="H125:H126" si="35">G125/1.95583</f>
        <v>83.851868516179835</v>
      </c>
      <c r="I125" s="35"/>
      <c r="J125" s="35"/>
      <c r="K125" s="35">
        <f>E125*G125</f>
        <v>1312</v>
      </c>
      <c r="L125" s="35"/>
      <c r="M125" s="35">
        <f>K125</f>
        <v>1312</v>
      </c>
      <c r="N125" s="61"/>
      <c r="O125" s="61"/>
      <c r="P125" s="61"/>
    </row>
    <row r="126" spans="1:16" s="13" customFormat="1" ht="15.75" x14ac:dyDescent="0.25">
      <c r="A126" s="58"/>
      <c r="B126" s="63"/>
      <c r="C126" s="3" t="s">
        <v>14</v>
      </c>
      <c r="D126" s="4" t="s">
        <v>17</v>
      </c>
      <c r="E126" s="6">
        <v>20</v>
      </c>
      <c r="F126" s="7"/>
      <c r="G126" s="5">
        <v>144</v>
      </c>
      <c r="H126" s="5">
        <f t="shared" si="35"/>
        <v>73.626030892255457</v>
      </c>
      <c r="I126" s="5"/>
      <c r="J126" s="5"/>
      <c r="K126" s="5">
        <f>E126*G126</f>
        <v>2880</v>
      </c>
      <c r="L126" s="5"/>
      <c r="M126" s="5">
        <f>K126</f>
        <v>2880</v>
      </c>
      <c r="N126" s="61"/>
      <c r="O126" s="61"/>
      <c r="P126" s="61"/>
    </row>
    <row r="127" spans="1:16" s="13" customFormat="1" ht="15.75" x14ac:dyDescent="0.25">
      <c r="A127" s="58"/>
      <c r="B127" s="63"/>
      <c r="C127" s="3" t="s">
        <v>14</v>
      </c>
      <c r="D127" s="4" t="s">
        <v>15</v>
      </c>
      <c r="E127" s="6">
        <v>12</v>
      </c>
      <c r="F127" s="7">
        <v>20</v>
      </c>
      <c r="G127" s="5"/>
      <c r="H127" s="5"/>
      <c r="I127" s="5">
        <v>27</v>
      </c>
      <c r="J127" s="35">
        <f t="shared" ref="J127:J130" si="36">I127/1.95583</f>
        <v>13.804880792297899</v>
      </c>
      <c r="K127" s="5"/>
      <c r="L127" s="5">
        <f>F127*I127</f>
        <v>540</v>
      </c>
      <c r="M127" s="5">
        <f>L127</f>
        <v>540</v>
      </c>
      <c r="N127" s="61"/>
      <c r="O127" s="61"/>
      <c r="P127" s="61"/>
    </row>
    <row r="128" spans="1:16" s="13" customFormat="1" ht="15.75" x14ac:dyDescent="0.25">
      <c r="A128" s="58"/>
      <c r="B128" s="63"/>
      <c r="C128" s="3" t="s">
        <v>14</v>
      </c>
      <c r="D128" s="4" t="s">
        <v>9</v>
      </c>
      <c r="E128" s="6">
        <v>5</v>
      </c>
      <c r="F128" s="7">
        <v>8</v>
      </c>
      <c r="G128" s="5"/>
      <c r="H128" s="5"/>
      <c r="I128" s="5">
        <v>27</v>
      </c>
      <c r="J128" s="35">
        <f t="shared" si="36"/>
        <v>13.804880792297899</v>
      </c>
      <c r="K128" s="5"/>
      <c r="L128" s="5">
        <f>F128*I128</f>
        <v>216</v>
      </c>
      <c r="M128" s="5">
        <f>L128</f>
        <v>216</v>
      </c>
      <c r="N128" s="61"/>
      <c r="O128" s="61"/>
      <c r="P128" s="61"/>
    </row>
    <row r="129" spans="1:16" s="13" customFormat="1" ht="15.75" x14ac:dyDescent="0.25">
      <c r="A129" s="58"/>
      <c r="B129" s="63"/>
      <c r="C129" s="3" t="s">
        <v>14</v>
      </c>
      <c r="D129" s="4" t="s">
        <v>10</v>
      </c>
      <c r="E129" s="6">
        <v>90</v>
      </c>
      <c r="F129" s="7">
        <v>150</v>
      </c>
      <c r="G129" s="5"/>
      <c r="H129" s="5"/>
      <c r="I129" s="5">
        <v>27</v>
      </c>
      <c r="J129" s="35">
        <f t="shared" si="36"/>
        <v>13.804880792297899</v>
      </c>
      <c r="K129" s="5"/>
      <c r="L129" s="5">
        <f>F129*I129</f>
        <v>4050</v>
      </c>
      <c r="M129" s="5">
        <f>L129</f>
        <v>4050</v>
      </c>
      <c r="N129" s="61"/>
      <c r="O129" s="61"/>
      <c r="P129" s="61"/>
    </row>
    <row r="130" spans="1:16" s="13" customFormat="1" ht="15.75" x14ac:dyDescent="0.25">
      <c r="A130" s="58"/>
      <c r="B130" s="63"/>
      <c r="C130" s="3" t="s">
        <v>14</v>
      </c>
      <c r="D130" s="4" t="s">
        <v>11</v>
      </c>
      <c r="E130" s="6">
        <v>25</v>
      </c>
      <c r="F130" s="7">
        <v>45</v>
      </c>
      <c r="G130" s="5"/>
      <c r="H130" s="5"/>
      <c r="I130" s="5">
        <v>27</v>
      </c>
      <c r="J130" s="35">
        <f t="shared" si="36"/>
        <v>13.804880792297899</v>
      </c>
      <c r="K130" s="5"/>
      <c r="L130" s="5">
        <f>F130*I130</f>
        <v>1215</v>
      </c>
      <c r="M130" s="5">
        <f>L130</f>
        <v>1215</v>
      </c>
      <c r="N130" s="61"/>
      <c r="O130" s="61"/>
      <c r="P130" s="61"/>
    </row>
    <row r="131" spans="1:16" s="13" customFormat="1" ht="15.75" x14ac:dyDescent="0.25">
      <c r="A131" s="58"/>
      <c r="B131" s="63"/>
      <c r="C131" s="3" t="s">
        <v>14</v>
      </c>
      <c r="D131" s="4" t="s">
        <v>12</v>
      </c>
      <c r="E131" s="6">
        <v>5</v>
      </c>
      <c r="F131" s="7"/>
      <c r="G131" s="5">
        <v>89</v>
      </c>
      <c r="H131" s="5">
        <f t="shared" ref="H131:H133" si="37">G131/1.95583</f>
        <v>45.504977426463448</v>
      </c>
      <c r="I131" s="5"/>
      <c r="J131" s="5"/>
      <c r="K131" s="5">
        <f>E131*G131</f>
        <v>445</v>
      </c>
      <c r="L131" s="5"/>
      <c r="M131" s="5">
        <f>K131</f>
        <v>445</v>
      </c>
      <c r="N131" s="61"/>
      <c r="O131" s="61"/>
      <c r="P131" s="61"/>
    </row>
    <row r="132" spans="1:16" s="13" customFormat="1" ht="15.75" x14ac:dyDescent="0.25">
      <c r="A132" s="58"/>
      <c r="B132" s="63"/>
      <c r="C132" s="3" t="s">
        <v>16</v>
      </c>
      <c r="D132" s="4" t="s">
        <v>18</v>
      </c>
      <c r="E132" s="6">
        <v>3</v>
      </c>
      <c r="F132" s="7"/>
      <c r="G132" s="5">
        <v>87</v>
      </c>
      <c r="H132" s="5">
        <f t="shared" si="37"/>
        <v>44.482393664071012</v>
      </c>
      <c r="I132" s="5"/>
      <c r="J132" s="5"/>
      <c r="K132" s="5">
        <f>E132*G132</f>
        <v>261</v>
      </c>
      <c r="L132" s="5"/>
      <c r="M132" s="5">
        <f>K132</f>
        <v>261</v>
      </c>
      <c r="N132" s="61"/>
      <c r="O132" s="61"/>
      <c r="P132" s="61"/>
    </row>
    <row r="133" spans="1:16" s="13" customFormat="1" ht="15.75" x14ac:dyDescent="0.25">
      <c r="A133" s="58"/>
      <c r="B133" s="63"/>
      <c r="C133" s="3" t="s">
        <v>16</v>
      </c>
      <c r="D133" s="4" t="s">
        <v>17</v>
      </c>
      <c r="E133" s="6">
        <v>10</v>
      </c>
      <c r="F133" s="7"/>
      <c r="G133" s="5">
        <v>87</v>
      </c>
      <c r="H133" s="5">
        <f t="shared" si="37"/>
        <v>44.482393664071012</v>
      </c>
      <c r="I133" s="5"/>
      <c r="J133" s="5"/>
      <c r="K133" s="5">
        <f>E133*G133</f>
        <v>870</v>
      </c>
      <c r="L133" s="5"/>
      <c r="M133" s="5">
        <f>K133</f>
        <v>870</v>
      </c>
      <c r="N133" s="61"/>
      <c r="O133" s="61"/>
      <c r="P133" s="61"/>
    </row>
    <row r="134" spans="1:16" s="13" customFormat="1" ht="15.75" x14ac:dyDescent="0.25">
      <c r="A134" s="58"/>
      <c r="B134" s="63"/>
      <c r="C134" s="3" t="s">
        <v>16</v>
      </c>
      <c r="D134" s="4" t="s">
        <v>15</v>
      </c>
      <c r="E134" s="6">
        <v>3</v>
      </c>
      <c r="F134" s="7">
        <v>5</v>
      </c>
      <c r="G134" s="5"/>
      <c r="H134" s="5"/>
      <c r="I134" s="5">
        <v>27</v>
      </c>
      <c r="J134" s="35">
        <f t="shared" ref="J134:J137" si="38">I134/1.95583</f>
        <v>13.804880792297899</v>
      </c>
      <c r="K134" s="5"/>
      <c r="L134" s="5">
        <f>F134*I134</f>
        <v>135</v>
      </c>
      <c r="M134" s="5">
        <f>L134</f>
        <v>135</v>
      </c>
      <c r="N134" s="61"/>
      <c r="O134" s="61"/>
      <c r="P134" s="61"/>
    </row>
    <row r="135" spans="1:16" s="13" customFormat="1" ht="15.75" x14ac:dyDescent="0.25">
      <c r="A135" s="58"/>
      <c r="B135" s="63"/>
      <c r="C135" s="3" t="s">
        <v>16</v>
      </c>
      <c r="D135" s="4" t="s">
        <v>9</v>
      </c>
      <c r="E135" s="6">
        <v>3</v>
      </c>
      <c r="F135" s="7">
        <v>5</v>
      </c>
      <c r="G135" s="5"/>
      <c r="H135" s="5"/>
      <c r="I135" s="5">
        <v>27</v>
      </c>
      <c r="J135" s="35">
        <f t="shared" si="38"/>
        <v>13.804880792297899</v>
      </c>
      <c r="K135" s="5"/>
      <c r="L135" s="5">
        <f>F135*I135</f>
        <v>135</v>
      </c>
      <c r="M135" s="5">
        <f>L135</f>
        <v>135</v>
      </c>
      <c r="N135" s="61"/>
      <c r="O135" s="61"/>
      <c r="P135" s="61"/>
    </row>
    <row r="136" spans="1:16" s="13" customFormat="1" ht="15.75" x14ac:dyDescent="0.25">
      <c r="A136" s="58"/>
      <c r="B136" s="63"/>
      <c r="C136" s="3" t="s">
        <v>16</v>
      </c>
      <c r="D136" s="4" t="s">
        <v>10</v>
      </c>
      <c r="E136" s="6">
        <v>70</v>
      </c>
      <c r="F136" s="7">
        <v>117</v>
      </c>
      <c r="G136" s="5"/>
      <c r="H136" s="5"/>
      <c r="I136" s="5">
        <v>27</v>
      </c>
      <c r="J136" s="35">
        <f t="shared" si="38"/>
        <v>13.804880792297899</v>
      </c>
      <c r="K136" s="5"/>
      <c r="L136" s="5">
        <f>F136*I136</f>
        <v>3159</v>
      </c>
      <c r="M136" s="5">
        <f>L136</f>
        <v>3159</v>
      </c>
      <c r="N136" s="61"/>
      <c r="O136" s="61"/>
      <c r="P136" s="61"/>
    </row>
    <row r="137" spans="1:16" s="13" customFormat="1" ht="15.75" x14ac:dyDescent="0.25">
      <c r="A137" s="58"/>
      <c r="B137" s="63"/>
      <c r="C137" s="3" t="s">
        <v>16</v>
      </c>
      <c r="D137" s="4" t="s">
        <v>11</v>
      </c>
      <c r="E137" s="6">
        <v>25</v>
      </c>
      <c r="F137" s="7">
        <v>45</v>
      </c>
      <c r="G137" s="21"/>
      <c r="H137" s="21"/>
      <c r="I137" s="5">
        <v>27</v>
      </c>
      <c r="J137" s="35">
        <f t="shared" si="38"/>
        <v>13.804880792297899</v>
      </c>
      <c r="K137" s="5"/>
      <c r="L137" s="5">
        <f>F137*I137</f>
        <v>1215</v>
      </c>
      <c r="M137" s="5">
        <f>L137</f>
        <v>1215</v>
      </c>
      <c r="N137" s="61"/>
      <c r="O137" s="61"/>
      <c r="P137" s="61"/>
    </row>
    <row r="138" spans="1:16" s="13" customFormat="1" ht="15.75" x14ac:dyDescent="0.25">
      <c r="A138" s="58"/>
      <c r="B138" s="63"/>
      <c r="C138" s="3" t="s">
        <v>16</v>
      </c>
      <c r="D138" s="4" t="s">
        <v>12</v>
      </c>
      <c r="E138" s="6">
        <v>4</v>
      </c>
      <c r="F138" s="7"/>
      <c r="G138" s="5">
        <v>85</v>
      </c>
      <c r="H138" s="5">
        <f>G138/1.95583</f>
        <v>43.459809901678575</v>
      </c>
      <c r="I138" s="5"/>
      <c r="J138" s="5"/>
      <c r="K138" s="5">
        <f>E138*G138</f>
        <v>340</v>
      </c>
      <c r="L138" s="5"/>
      <c r="M138" s="5">
        <f>K138</f>
        <v>340</v>
      </c>
      <c r="N138" s="61"/>
      <c r="O138" s="61"/>
      <c r="P138" s="61"/>
    </row>
    <row r="139" spans="1:16" s="13" customFormat="1" ht="15.75" x14ac:dyDescent="0.25">
      <c r="A139" s="58"/>
      <c r="B139" s="64"/>
      <c r="C139" s="8"/>
      <c r="D139" s="9" t="s">
        <v>13</v>
      </c>
      <c r="E139" s="10">
        <f>SUM(E125:E138)</f>
        <v>283</v>
      </c>
      <c r="F139" s="10">
        <f>SUM(F125:F138)</f>
        <v>395</v>
      </c>
      <c r="G139" s="11"/>
      <c r="H139" s="11"/>
      <c r="I139" s="11"/>
      <c r="J139" s="82"/>
      <c r="K139" s="12"/>
      <c r="L139" s="12"/>
      <c r="M139" s="12">
        <f>SUM(M125:M138)</f>
        <v>16773</v>
      </c>
      <c r="N139" s="61"/>
      <c r="O139" s="61"/>
      <c r="P139" s="61"/>
    </row>
    <row r="140" spans="1:16" s="13" customFormat="1" ht="15.75" x14ac:dyDescent="0.25">
      <c r="A140" s="58"/>
      <c r="B140" s="63" t="s">
        <v>29</v>
      </c>
      <c r="C140" s="3" t="s">
        <v>14</v>
      </c>
      <c r="D140" s="4" t="s">
        <v>17</v>
      </c>
      <c r="E140" s="6">
        <v>3</v>
      </c>
      <c r="F140" s="7"/>
      <c r="G140" s="5">
        <v>144</v>
      </c>
      <c r="H140" s="5">
        <f>G140/1.95583</f>
        <v>73.626030892255457</v>
      </c>
      <c r="I140" s="5"/>
      <c r="J140" s="5"/>
      <c r="K140" s="5">
        <f>E140*G140</f>
        <v>432</v>
      </c>
      <c r="L140" s="5"/>
      <c r="M140" s="5">
        <f>K140</f>
        <v>432</v>
      </c>
      <c r="N140" s="61"/>
      <c r="O140" s="61"/>
      <c r="P140" s="61"/>
    </row>
    <row r="141" spans="1:16" s="13" customFormat="1" ht="15.75" x14ac:dyDescent="0.25">
      <c r="A141" s="58"/>
      <c r="B141" s="63"/>
      <c r="C141" s="3" t="s">
        <v>14</v>
      </c>
      <c r="D141" s="4" t="s">
        <v>15</v>
      </c>
      <c r="E141" s="6">
        <v>2</v>
      </c>
      <c r="F141" s="7">
        <v>3</v>
      </c>
      <c r="G141" s="5"/>
      <c r="H141" s="5"/>
      <c r="I141" s="5">
        <v>27</v>
      </c>
      <c r="J141" s="35">
        <f t="shared" ref="J141:J143" si="39">I141/1.95583</f>
        <v>13.804880792297899</v>
      </c>
      <c r="K141" s="5"/>
      <c r="L141" s="5">
        <f>F141*I141</f>
        <v>81</v>
      </c>
      <c r="M141" s="5">
        <f>L141</f>
        <v>81</v>
      </c>
      <c r="N141" s="61"/>
      <c r="O141" s="61"/>
      <c r="P141" s="61"/>
    </row>
    <row r="142" spans="1:16" s="13" customFormat="1" ht="15.75" x14ac:dyDescent="0.25">
      <c r="A142" s="58"/>
      <c r="B142" s="63"/>
      <c r="C142" s="3" t="s">
        <v>14</v>
      </c>
      <c r="D142" s="4" t="s">
        <v>10</v>
      </c>
      <c r="E142" s="6">
        <v>25</v>
      </c>
      <c r="F142" s="7">
        <v>42</v>
      </c>
      <c r="G142" s="5"/>
      <c r="H142" s="5"/>
      <c r="I142" s="5">
        <v>27</v>
      </c>
      <c r="J142" s="35">
        <f t="shared" si="39"/>
        <v>13.804880792297899</v>
      </c>
      <c r="K142" s="5"/>
      <c r="L142" s="5">
        <f>F142*I142</f>
        <v>1134</v>
      </c>
      <c r="M142" s="5">
        <f>L142</f>
        <v>1134</v>
      </c>
      <c r="N142" s="61"/>
      <c r="O142" s="61"/>
      <c r="P142" s="61"/>
    </row>
    <row r="143" spans="1:16" s="13" customFormat="1" ht="15.75" x14ac:dyDescent="0.25">
      <c r="A143" s="58"/>
      <c r="B143" s="63"/>
      <c r="C143" s="3" t="s">
        <v>14</v>
      </c>
      <c r="D143" s="4" t="s">
        <v>11</v>
      </c>
      <c r="E143" s="6">
        <v>5</v>
      </c>
      <c r="F143" s="7">
        <v>9</v>
      </c>
      <c r="G143" s="5"/>
      <c r="H143" s="5"/>
      <c r="I143" s="5">
        <v>27</v>
      </c>
      <c r="J143" s="35">
        <f t="shared" si="39"/>
        <v>13.804880792297899</v>
      </c>
      <c r="K143" s="5"/>
      <c r="L143" s="5">
        <f>F143*I143</f>
        <v>243</v>
      </c>
      <c r="M143" s="5">
        <f>L143</f>
        <v>243</v>
      </c>
      <c r="N143" s="61"/>
      <c r="O143" s="61"/>
      <c r="P143" s="61"/>
    </row>
    <row r="144" spans="1:16" s="13" customFormat="1" ht="15.75" x14ac:dyDescent="0.25">
      <c r="A144" s="58"/>
      <c r="B144" s="63"/>
      <c r="C144" s="3" t="s">
        <v>14</v>
      </c>
      <c r="D144" s="4" t="s">
        <v>12</v>
      </c>
      <c r="E144" s="6">
        <v>1</v>
      </c>
      <c r="F144" s="7"/>
      <c r="G144" s="5">
        <v>89</v>
      </c>
      <c r="H144" s="5">
        <f t="shared" ref="H144:H146" si="40">G144/1.95583</f>
        <v>45.504977426463448</v>
      </c>
      <c r="I144" s="5"/>
      <c r="J144" s="5"/>
      <c r="K144" s="5">
        <f>E144*G144</f>
        <v>89</v>
      </c>
      <c r="L144" s="5"/>
      <c r="M144" s="5">
        <f>K144</f>
        <v>89</v>
      </c>
      <c r="N144" s="61"/>
      <c r="O144" s="61"/>
      <c r="P144" s="61"/>
    </row>
    <row r="145" spans="1:16" s="13" customFormat="1" ht="15.75" x14ac:dyDescent="0.25">
      <c r="A145" s="58"/>
      <c r="B145" s="63"/>
      <c r="C145" s="3" t="s">
        <v>16</v>
      </c>
      <c r="D145" s="4" t="s">
        <v>18</v>
      </c>
      <c r="E145" s="6">
        <v>1</v>
      </c>
      <c r="F145" s="7"/>
      <c r="G145" s="5">
        <v>87</v>
      </c>
      <c r="H145" s="5">
        <f t="shared" si="40"/>
        <v>44.482393664071012</v>
      </c>
      <c r="K145" s="5">
        <f>E145*G145</f>
        <v>87</v>
      </c>
      <c r="M145" s="5">
        <f>K145</f>
        <v>87</v>
      </c>
      <c r="N145" s="61"/>
      <c r="O145" s="61"/>
      <c r="P145" s="61"/>
    </row>
    <row r="146" spans="1:16" s="13" customFormat="1" ht="15.75" x14ac:dyDescent="0.25">
      <c r="A146" s="58"/>
      <c r="B146" s="63"/>
      <c r="C146" s="3" t="s">
        <v>16</v>
      </c>
      <c r="D146" s="4" t="s">
        <v>17</v>
      </c>
      <c r="E146" s="6">
        <v>4</v>
      </c>
      <c r="F146" s="7"/>
      <c r="G146" s="5">
        <v>87</v>
      </c>
      <c r="H146" s="5">
        <f t="shared" si="40"/>
        <v>44.482393664071012</v>
      </c>
      <c r="K146" s="5">
        <f>E146*G146</f>
        <v>348</v>
      </c>
      <c r="M146" s="5">
        <f>K146</f>
        <v>348</v>
      </c>
      <c r="N146" s="61"/>
      <c r="O146" s="61"/>
      <c r="P146" s="61"/>
    </row>
    <row r="147" spans="1:16" s="13" customFormat="1" ht="15.75" x14ac:dyDescent="0.25">
      <c r="A147" s="58"/>
      <c r="B147" s="63"/>
      <c r="C147" s="3" t="s">
        <v>16</v>
      </c>
      <c r="D147" s="4" t="s">
        <v>15</v>
      </c>
      <c r="E147" s="6">
        <v>1</v>
      </c>
      <c r="F147" s="7">
        <v>2</v>
      </c>
      <c r="G147" s="5"/>
      <c r="H147" s="5"/>
      <c r="I147" s="5">
        <v>27</v>
      </c>
      <c r="J147" s="35">
        <f t="shared" ref="J147:J149" si="41">I147/1.95583</f>
        <v>13.804880792297899</v>
      </c>
      <c r="K147" s="5"/>
      <c r="L147" s="5">
        <f>F147*I147</f>
        <v>54</v>
      </c>
      <c r="M147" s="5">
        <f>L147</f>
        <v>54</v>
      </c>
      <c r="N147" s="61"/>
      <c r="O147" s="61"/>
      <c r="P147" s="61"/>
    </row>
    <row r="148" spans="1:16" s="13" customFormat="1" ht="15.75" x14ac:dyDescent="0.25">
      <c r="A148" s="58"/>
      <c r="B148" s="63"/>
      <c r="C148" s="3" t="s">
        <v>16</v>
      </c>
      <c r="D148" s="4" t="s">
        <v>10</v>
      </c>
      <c r="E148" s="17">
        <v>35</v>
      </c>
      <c r="F148" s="7">
        <v>58</v>
      </c>
      <c r="G148" s="5"/>
      <c r="H148" s="5"/>
      <c r="I148" s="5">
        <v>27</v>
      </c>
      <c r="J148" s="35">
        <f t="shared" si="41"/>
        <v>13.804880792297899</v>
      </c>
      <c r="K148" s="5"/>
      <c r="L148" s="5">
        <f>F148*I148</f>
        <v>1566</v>
      </c>
      <c r="M148" s="5">
        <f>L148</f>
        <v>1566</v>
      </c>
      <c r="N148" s="61"/>
      <c r="O148" s="61"/>
      <c r="P148" s="61"/>
    </row>
    <row r="149" spans="1:16" s="13" customFormat="1" ht="15.75" x14ac:dyDescent="0.25">
      <c r="A149" s="58"/>
      <c r="B149" s="63"/>
      <c r="C149" s="3" t="s">
        <v>16</v>
      </c>
      <c r="D149" s="4" t="s">
        <v>11</v>
      </c>
      <c r="E149" s="21">
        <v>9</v>
      </c>
      <c r="F149" s="7">
        <v>16</v>
      </c>
      <c r="G149" s="5"/>
      <c r="H149" s="5"/>
      <c r="I149" s="5">
        <v>27</v>
      </c>
      <c r="J149" s="35">
        <f t="shared" si="41"/>
        <v>13.804880792297899</v>
      </c>
      <c r="K149" s="5"/>
      <c r="L149" s="5">
        <f>F149*I149</f>
        <v>432</v>
      </c>
      <c r="M149" s="5">
        <f>L149</f>
        <v>432</v>
      </c>
      <c r="N149" s="61"/>
      <c r="O149" s="61"/>
      <c r="P149" s="61"/>
    </row>
    <row r="150" spans="1:16" s="13" customFormat="1" ht="15.75" x14ac:dyDescent="0.25">
      <c r="A150" s="58"/>
      <c r="B150" s="63"/>
      <c r="C150" s="3" t="s">
        <v>16</v>
      </c>
      <c r="D150" s="4" t="s">
        <v>12</v>
      </c>
      <c r="E150" s="22">
        <v>1</v>
      </c>
      <c r="F150" s="18"/>
      <c r="G150" s="5">
        <v>85</v>
      </c>
      <c r="H150" s="5">
        <f>G150/1.95583</f>
        <v>43.459809901678575</v>
      </c>
      <c r="I150" s="5"/>
      <c r="J150" s="5"/>
      <c r="K150" s="5">
        <f>E150*G150</f>
        <v>85</v>
      </c>
      <c r="L150" s="5"/>
      <c r="M150" s="5">
        <f>K150</f>
        <v>85</v>
      </c>
      <c r="N150" s="61"/>
      <c r="O150" s="61"/>
      <c r="P150" s="61"/>
    </row>
    <row r="151" spans="1:16" s="13" customFormat="1" ht="15.75" x14ac:dyDescent="0.25">
      <c r="A151" s="58"/>
      <c r="B151" s="64"/>
      <c r="C151" s="8"/>
      <c r="D151" s="9" t="s">
        <v>13</v>
      </c>
      <c r="E151" s="10">
        <f>SUM(E140:E150)</f>
        <v>87</v>
      </c>
      <c r="F151" s="10">
        <f>SUM(F140:F150)</f>
        <v>130</v>
      </c>
      <c r="G151" s="11"/>
      <c r="H151" s="11"/>
      <c r="I151" s="11"/>
      <c r="J151" s="82"/>
      <c r="K151" s="12"/>
      <c r="L151" s="12"/>
      <c r="M151" s="12">
        <f>SUM(M140:M150)</f>
        <v>4551</v>
      </c>
      <c r="N151" s="62"/>
      <c r="O151" s="62"/>
      <c r="P151" s="62"/>
    </row>
    <row r="152" spans="1:16" s="13" customFormat="1" ht="15.75" x14ac:dyDescent="0.25">
      <c r="A152" s="59"/>
      <c r="B152" s="30"/>
      <c r="C152" s="26"/>
      <c r="D152" s="27" t="s">
        <v>44</v>
      </c>
      <c r="E152" s="28">
        <f>E151+E139+E124+E110+E95+E82+E71+E59+E54+E35+E26+E15+E7</f>
        <v>3033</v>
      </c>
      <c r="F152" s="28">
        <f>F151+F139+F124+F110+F95+F82+F71+F59+F54+F35+F26+F15+F7</f>
        <v>4368</v>
      </c>
      <c r="G152" s="11"/>
      <c r="H152" s="11"/>
      <c r="I152" s="11"/>
      <c r="J152" s="11"/>
      <c r="K152" s="29"/>
      <c r="L152" s="29"/>
      <c r="M152" s="29">
        <f>M151+M139+M124+M110+M95+M82+M71+M59+M54+M35+M26+M15+M7</f>
        <v>172698</v>
      </c>
      <c r="N152" s="38">
        <f>M152/1.95583</f>
        <v>88299.085298824546</v>
      </c>
      <c r="O152" s="38">
        <v>8635</v>
      </c>
      <c r="P152" s="38">
        <f>O152/1.95583</f>
        <v>4415.0053941293463</v>
      </c>
    </row>
  </sheetData>
  <autoFilter ref="A2:P152"/>
  <mergeCells count="17">
    <mergeCell ref="O3:O151"/>
    <mergeCell ref="P3:P151"/>
    <mergeCell ref="B8:B15"/>
    <mergeCell ref="B3:B7"/>
    <mergeCell ref="B140:B151"/>
    <mergeCell ref="A3:A152"/>
    <mergeCell ref="N3:N151"/>
    <mergeCell ref="B55:B59"/>
    <mergeCell ref="B36:B54"/>
    <mergeCell ref="B72:B82"/>
    <mergeCell ref="B60:B71"/>
    <mergeCell ref="B27:B35"/>
    <mergeCell ref="B16:B26"/>
    <mergeCell ref="B96:B110"/>
    <mergeCell ref="B83:B95"/>
    <mergeCell ref="B111:B124"/>
    <mergeCell ref="B125:B139"/>
  </mergeCells>
  <conditionalFormatting sqref="B1:B2">
    <cfRule type="duplicateValues" dxfId="43" priority="21"/>
    <cfRule type="duplicateValues" dxfId="42" priority="22"/>
  </conditionalFormatting>
  <conditionalFormatting sqref="B96:B110">
    <cfRule type="duplicateValues" dxfId="41" priority="19"/>
    <cfRule type="duplicateValues" dxfId="40" priority="20"/>
  </conditionalFormatting>
  <conditionalFormatting sqref="B83:B95">
    <cfRule type="duplicateValues" dxfId="39" priority="17"/>
    <cfRule type="duplicateValues" dxfId="38" priority="18"/>
  </conditionalFormatting>
  <conditionalFormatting sqref="B111:B124">
    <cfRule type="duplicateValues" dxfId="37" priority="15"/>
    <cfRule type="duplicateValues" dxfId="36" priority="16"/>
  </conditionalFormatting>
  <conditionalFormatting sqref="B125:B139">
    <cfRule type="duplicateValues" dxfId="35" priority="13"/>
    <cfRule type="duplicateValues" dxfId="34" priority="14"/>
  </conditionalFormatting>
  <conditionalFormatting sqref="B3:B35">
    <cfRule type="duplicateValues" dxfId="33" priority="11"/>
    <cfRule type="duplicateValues" dxfId="32" priority="12"/>
  </conditionalFormatting>
  <conditionalFormatting sqref="B36:B59">
    <cfRule type="duplicateValues" dxfId="31" priority="9"/>
    <cfRule type="duplicateValues" dxfId="30" priority="10"/>
  </conditionalFormatting>
  <conditionalFormatting sqref="B60:B71">
    <cfRule type="duplicateValues" dxfId="29" priority="5"/>
    <cfRule type="duplicateValues" dxfId="28" priority="6"/>
  </conditionalFormatting>
  <conditionalFormatting sqref="B72:B82">
    <cfRule type="duplicateValues" dxfId="27" priority="7"/>
    <cfRule type="duplicateValues" dxfId="26" priority="8"/>
  </conditionalFormatting>
  <conditionalFormatting sqref="B152">
    <cfRule type="duplicateValues" dxfId="25" priority="3"/>
    <cfRule type="duplicateValues" dxfId="24" priority="4"/>
  </conditionalFormatting>
  <conditionalFormatting sqref="B140:B151">
    <cfRule type="duplicateValues" dxfId="23" priority="1"/>
    <cfRule type="duplicateValues" dxfId="22" priority="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2"/>
  <sheetViews>
    <sheetView workbookViewId="0">
      <selection activeCell="J2" sqref="J2"/>
    </sheetView>
  </sheetViews>
  <sheetFormatPr defaultColWidth="8.85546875" defaultRowHeight="15" x14ac:dyDescent="0.25"/>
  <cols>
    <col min="1" max="3" width="8.85546875" style="39"/>
    <col min="4" max="4" width="34.28515625" style="39" customWidth="1"/>
    <col min="5" max="7" width="9.140625" style="39" bestFit="1" customWidth="1"/>
    <col min="8" max="8" width="9.140625" style="39" customWidth="1"/>
    <col min="9" max="9" width="9.140625" style="39" bestFit="1" customWidth="1"/>
    <col min="10" max="10" width="9.140625" style="39" customWidth="1"/>
    <col min="11" max="11" width="9.140625" style="39" bestFit="1" customWidth="1"/>
    <col min="12" max="12" width="9.5703125" style="39" bestFit="1" customWidth="1"/>
    <col min="13" max="13" width="10.7109375" style="39" customWidth="1"/>
    <col min="14" max="14" width="9.7109375" style="39" bestFit="1" customWidth="1"/>
    <col min="15" max="16" width="9" style="39" bestFit="1" customWidth="1"/>
    <col min="17" max="16384" width="8.85546875" style="39"/>
  </cols>
  <sheetData>
    <row r="1" spans="1:16" s="13" customFormat="1" ht="15.75" x14ac:dyDescent="0.25">
      <c r="B1" s="25"/>
      <c r="D1" s="13" t="s">
        <v>42</v>
      </c>
    </row>
    <row r="2" spans="1:16" s="13" customFormat="1" ht="126" x14ac:dyDescent="0.25">
      <c r="A2" s="40" t="s">
        <v>37</v>
      </c>
      <c r="B2" s="23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62</v>
      </c>
      <c r="I2" s="2" t="s">
        <v>6</v>
      </c>
      <c r="J2" s="2" t="s">
        <v>63</v>
      </c>
      <c r="K2" s="2" t="s">
        <v>7</v>
      </c>
      <c r="L2" s="2" t="s">
        <v>41</v>
      </c>
      <c r="M2" s="2" t="s">
        <v>8</v>
      </c>
      <c r="N2" s="2" t="s">
        <v>40</v>
      </c>
      <c r="O2" s="36" t="s">
        <v>38</v>
      </c>
      <c r="P2" s="36" t="s">
        <v>39</v>
      </c>
    </row>
    <row r="3" spans="1:16" s="13" customFormat="1" ht="15.75" x14ac:dyDescent="0.25">
      <c r="A3" s="57" t="s">
        <v>43</v>
      </c>
      <c r="B3" s="63" t="s">
        <v>28</v>
      </c>
      <c r="C3" s="31" t="s">
        <v>27</v>
      </c>
      <c r="D3" s="32" t="s">
        <v>15</v>
      </c>
      <c r="E3" s="33">
        <v>17</v>
      </c>
      <c r="F3" s="34">
        <v>28</v>
      </c>
      <c r="G3" s="35"/>
      <c r="H3" s="35"/>
      <c r="I3" s="35"/>
      <c r="J3" s="35"/>
      <c r="K3" s="35"/>
      <c r="L3" s="35"/>
      <c r="M3" s="35"/>
      <c r="N3" s="60"/>
      <c r="O3" s="60"/>
      <c r="P3" s="60"/>
    </row>
    <row r="4" spans="1:16" s="13" customFormat="1" ht="15.75" x14ac:dyDescent="0.25">
      <c r="A4" s="58"/>
      <c r="B4" s="63"/>
      <c r="C4" s="3" t="s">
        <v>27</v>
      </c>
      <c r="D4" s="4" t="s">
        <v>9</v>
      </c>
      <c r="E4" s="6">
        <v>2</v>
      </c>
      <c r="F4" s="7">
        <v>3</v>
      </c>
      <c r="G4" s="5"/>
      <c r="H4" s="35"/>
      <c r="I4" s="35"/>
      <c r="J4" s="35"/>
      <c r="K4" s="5"/>
      <c r="L4" s="5"/>
      <c r="M4" s="5"/>
      <c r="N4" s="61"/>
      <c r="O4" s="61"/>
      <c r="P4" s="61"/>
    </row>
    <row r="5" spans="1:16" s="13" customFormat="1" ht="15.75" x14ac:dyDescent="0.25">
      <c r="A5" s="58"/>
      <c r="B5" s="63"/>
      <c r="C5" s="3" t="s">
        <v>27</v>
      </c>
      <c r="D5" s="4" t="s">
        <v>10</v>
      </c>
      <c r="E5" s="6">
        <v>20</v>
      </c>
      <c r="F5" s="7">
        <v>33</v>
      </c>
      <c r="G5" s="5"/>
      <c r="H5" s="35"/>
      <c r="I5" s="35"/>
      <c r="J5" s="35"/>
      <c r="K5" s="5"/>
      <c r="L5" s="5"/>
      <c r="M5" s="5"/>
      <c r="N5" s="61"/>
      <c r="O5" s="61"/>
      <c r="P5" s="61"/>
    </row>
    <row r="6" spans="1:16" s="13" customFormat="1" ht="15.75" x14ac:dyDescent="0.25">
      <c r="A6" s="58"/>
      <c r="B6" s="63"/>
      <c r="C6" s="3" t="s">
        <v>27</v>
      </c>
      <c r="D6" s="4" t="s">
        <v>11</v>
      </c>
      <c r="E6" s="6">
        <v>32</v>
      </c>
      <c r="F6" s="7">
        <v>58</v>
      </c>
      <c r="G6" s="5"/>
      <c r="H6" s="35"/>
      <c r="I6" s="35"/>
      <c r="J6" s="35"/>
      <c r="K6" s="5"/>
      <c r="L6" s="5"/>
      <c r="M6" s="5"/>
      <c r="N6" s="61"/>
      <c r="O6" s="61"/>
      <c r="P6" s="61"/>
    </row>
    <row r="7" spans="1:16" s="13" customFormat="1" ht="15.75" x14ac:dyDescent="0.25">
      <c r="A7" s="58"/>
      <c r="B7" s="64"/>
      <c r="C7" s="8"/>
      <c r="D7" s="9" t="s">
        <v>13</v>
      </c>
      <c r="E7" s="10">
        <f>SUM(E3:E6)</f>
        <v>71</v>
      </c>
      <c r="F7" s="10">
        <f>SUM(F3:F6)</f>
        <v>122</v>
      </c>
      <c r="G7" s="11"/>
      <c r="H7" s="11"/>
      <c r="I7" s="11"/>
      <c r="J7" s="82"/>
      <c r="K7" s="12"/>
      <c r="L7" s="12"/>
      <c r="M7" s="12"/>
      <c r="N7" s="61"/>
      <c r="O7" s="61"/>
      <c r="P7" s="61"/>
    </row>
    <row r="8" spans="1:16" s="13" customFormat="1" ht="15.75" x14ac:dyDescent="0.25">
      <c r="A8" s="58"/>
      <c r="B8" s="63" t="s">
        <v>36</v>
      </c>
      <c r="C8" s="21" t="s">
        <v>14</v>
      </c>
      <c r="D8" s="4" t="s">
        <v>17</v>
      </c>
      <c r="E8" s="21">
        <v>2</v>
      </c>
      <c r="F8" s="7"/>
      <c r="G8" s="5"/>
      <c r="H8" s="5"/>
      <c r="I8" s="5"/>
      <c r="J8" s="5"/>
      <c r="K8" s="5"/>
      <c r="L8" s="5"/>
      <c r="M8" s="5"/>
      <c r="N8" s="61"/>
      <c r="O8" s="61"/>
      <c r="P8" s="61"/>
    </row>
    <row r="9" spans="1:16" s="13" customFormat="1" ht="15.75" x14ac:dyDescent="0.25">
      <c r="A9" s="58"/>
      <c r="B9" s="63"/>
      <c r="C9" s="21" t="s">
        <v>14</v>
      </c>
      <c r="D9" s="4" t="s">
        <v>15</v>
      </c>
      <c r="E9" s="17">
        <v>7</v>
      </c>
      <c r="F9" s="7">
        <v>12</v>
      </c>
      <c r="G9" s="5"/>
      <c r="H9" s="5"/>
      <c r="I9" s="5"/>
      <c r="J9" s="5"/>
      <c r="K9" s="5"/>
      <c r="L9" s="5"/>
      <c r="M9" s="5"/>
      <c r="N9" s="61"/>
      <c r="O9" s="61"/>
      <c r="P9" s="61"/>
    </row>
    <row r="10" spans="1:16" s="13" customFormat="1" ht="15.75" x14ac:dyDescent="0.25">
      <c r="A10" s="58"/>
      <c r="B10" s="63"/>
      <c r="C10" s="21" t="s">
        <v>14</v>
      </c>
      <c r="D10" s="4" t="s">
        <v>10</v>
      </c>
      <c r="E10" s="21">
        <v>70</v>
      </c>
      <c r="F10" s="7">
        <v>117</v>
      </c>
      <c r="G10" s="5"/>
      <c r="H10" s="5"/>
      <c r="I10" s="5"/>
      <c r="J10" s="5"/>
      <c r="K10" s="5"/>
      <c r="L10" s="5"/>
      <c r="M10" s="5"/>
      <c r="N10" s="61"/>
      <c r="O10" s="61"/>
      <c r="P10" s="61"/>
    </row>
    <row r="11" spans="1:16" s="13" customFormat="1" ht="15.75" x14ac:dyDescent="0.25">
      <c r="A11" s="58"/>
      <c r="B11" s="63"/>
      <c r="C11" s="21" t="s">
        <v>14</v>
      </c>
      <c r="D11" s="4" t="s">
        <v>11</v>
      </c>
      <c r="E11" s="6">
        <v>19</v>
      </c>
      <c r="F11" s="7">
        <v>35</v>
      </c>
      <c r="G11" s="5"/>
      <c r="H11" s="5"/>
      <c r="I11" s="5"/>
      <c r="J11" s="5"/>
      <c r="K11" s="5"/>
      <c r="L11" s="5"/>
      <c r="M11" s="5"/>
      <c r="N11" s="61"/>
      <c r="O11" s="61"/>
      <c r="P11" s="61"/>
    </row>
    <row r="12" spans="1:16" s="13" customFormat="1" ht="15.75" x14ac:dyDescent="0.25">
      <c r="A12" s="58"/>
      <c r="B12" s="63"/>
      <c r="C12" s="21" t="s">
        <v>14</v>
      </c>
      <c r="D12" s="4" t="s">
        <v>12</v>
      </c>
      <c r="E12" s="6">
        <v>1</v>
      </c>
      <c r="F12" s="7"/>
      <c r="G12" s="5"/>
      <c r="H12" s="5"/>
      <c r="I12" s="5"/>
      <c r="J12" s="5"/>
      <c r="K12" s="5"/>
      <c r="L12" s="5"/>
      <c r="M12" s="5"/>
      <c r="N12" s="61"/>
      <c r="O12" s="61"/>
      <c r="P12" s="61"/>
    </row>
    <row r="13" spans="1:16" s="13" customFormat="1" ht="15.75" x14ac:dyDescent="0.25">
      <c r="A13" s="58"/>
      <c r="B13" s="63"/>
      <c r="C13" s="3" t="s">
        <v>16</v>
      </c>
      <c r="D13" s="4" t="s">
        <v>10</v>
      </c>
      <c r="E13" s="6">
        <v>40</v>
      </c>
      <c r="F13" s="7">
        <v>67</v>
      </c>
      <c r="G13" s="5"/>
      <c r="H13" s="5"/>
      <c r="I13" s="5"/>
      <c r="J13" s="5"/>
      <c r="K13" s="5"/>
      <c r="L13" s="5"/>
      <c r="M13" s="5"/>
      <c r="N13" s="61"/>
      <c r="O13" s="61"/>
      <c r="P13" s="61"/>
    </row>
    <row r="14" spans="1:16" s="13" customFormat="1" ht="15.75" x14ac:dyDescent="0.25">
      <c r="A14" s="58"/>
      <c r="B14" s="63"/>
      <c r="C14" s="3" t="s">
        <v>16</v>
      </c>
      <c r="D14" s="4" t="s">
        <v>11</v>
      </c>
      <c r="E14" s="6">
        <v>9</v>
      </c>
      <c r="F14" s="7">
        <v>16</v>
      </c>
      <c r="G14" s="5"/>
      <c r="H14" s="5"/>
      <c r="I14" s="5"/>
      <c r="J14" s="5"/>
      <c r="K14" s="5"/>
      <c r="L14" s="5"/>
      <c r="M14" s="5"/>
      <c r="N14" s="61"/>
      <c r="O14" s="61"/>
      <c r="P14" s="61"/>
    </row>
    <row r="15" spans="1:16" s="13" customFormat="1" ht="15.75" x14ac:dyDescent="0.25">
      <c r="A15" s="58"/>
      <c r="B15" s="64"/>
      <c r="C15" s="8"/>
      <c r="D15" s="9" t="s">
        <v>13</v>
      </c>
      <c r="E15" s="10">
        <f>SUM(E8:E14)</f>
        <v>148</v>
      </c>
      <c r="F15" s="10">
        <f>SUM(F8:F14)</f>
        <v>247</v>
      </c>
      <c r="G15" s="11"/>
      <c r="H15" s="11"/>
      <c r="I15" s="11"/>
      <c r="J15" s="82"/>
      <c r="K15" s="12"/>
      <c r="L15" s="12"/>
      <c r="M15" s="12"/>
      <c r="N15" s="61"/>
      <c r="O15" s="61"/>
      <c r="P15" s="61"/>
    </row>
    <row r="16" spans="1:16" s="13" customFormat="1" ht="15.75" x14ac:dyDescent="0.25">
      <c r="A16" s="58"/>
      <c r="B16" s="63" t="s">
        <v>30</v>
      </c>
      <c r="C16" s="3" t="s">
        <v>14</v>
      </c>
      <c r="D16" s="4" t="s">
        <v>17</v>
      </c>
      <c r="E16" s="6">
        <v>3</v>
      </c>
      <c r="F16" s="7"/>
      <c r="G16" s="5"/>
      <c r="H16" s="5"/>
      <c r="I16" s="5"/>
      <c r="J16" s="5"/>
      <c r="K16" s="5"/>
      <c r="L16" s="5"/>
      <c r="M16" s="5"/>
      <c r="N16" s="61"/>
      <c r="O16" s="61"/>
      <c r="P16" s="61"/>
    </row>
    <row r="17" spans="1:16" s="13" customFormat="1" ht="15.75" x14ac:dyDescent="0.25">
      <c r="A17" s="58"/>
      <c r="B17" s="63"/>
      <c r="C17" s="3" t="s">
        <v>14</v>
      </c>
      <c r="D17" s="4" t="s">
        <v>15</v>
      </c>
      <c r="E17" s="6">
        <v>12</v>
      </c>
      <c r="F17" s="7">
        <v>20</v>
      </c>
      <c r="G17" s="5"/>
      <c r="H17" s="5"/>
      <c r="I17" s="5"/>
      <c r="J17" s="5"/>
      <c r="K17" s="5"/>
      <c r="L17" s="5"/>
      <c r="M17" s="5"/>
      <c r="N17" s="61"/>
      <c r="O17" s="61"/>
      <c r="P17" s="61"/>
    </row>
    <row r="18" spans="1:16" s="13" customFormat="1" ht="15.75" x14ac:dyDescent="0.25">
      <c r="A18" s="58"/>
      <c r="B18" s="63"/>
      <c r="C18" s="3" t="s">
        <v>14</v>
      </c>
      <c r="D18" s="4" t="s">
        <v>10</v>
      </c>
      <c r="E18" s="20">
        <v>70</v>
      </c>
      <c r="F18" s="7">
        <v>117</v>
      </c>
      <c r="G18" s="5"/>
      <c r="H18" s="5"/>
      <c r="I18" s="5"/>
      <c r="J18" s="5"/>
      <c r="K18" s="5"/>
      <c r="L18" s="5"/>
      <c r="M18" s="5"/>
      <c r="N18" s="61"/>
      <c r="O18" s="61"/>
      <c r="P18" s="61"/>
    </row>
    <row r="19" spans="1:16" s="13" customFormat="1" ht="15.75" x14ac:dyDescent="0.25">
      <c r="A19" s="58"/>
      <c r="B19" s="63"/>
      <c r="C19" s="3" t="s">
        <v>14</v>
      </c>
      <c r="D19" s="4" t="s">
        <v>11</v>
      </c>
      <c r="E19" s="20">
        <v>23</v>
      </c>
      <c r="F19" s="7">
        <v>42</v>
      </c>
      <c r="G19" s="5"/>
      <c r="H19" s="5"/>
      <c r="I19" s="5"/>
      <c r="J19" s="5"/>
      <c r="K19" s="5"/>
      <c r="L19" s="5"/>
      <c r="M19" s="5"/>
      <c r="N19" s="61"/>
      <c r="O19" s="61"/>
      <c r="P19" s="61"/>
    </row>
    <row r="20" spans="1:16" s="13" customFormat="1" ht="15.75" x14ac:dyDescent="0.25">
      <c r="A20" s="58"/>
      <c r="B20" s="63"/>
      <c r="C20" s="3" t="s">
        <v>14</v>
      </c>
      <c r="D20" s="4" t="s">
        <v>12</v>
      </c>
      <c r="E20" s="21">
        <v>1</v>
      </c>
      <c r="F20" s="7"/>
      <c r="G20" s="5"/>
      <c r="H20" s="5"/>
      <c r="I20" s="5"/>
      <c r="J20" s="5"/>
      <c r="K20" s="5"/>
      <c r="L20" s="5"/>
      <c r="M20" s="5"/>
      <c r="N20" s="61"/>
      <c r="O20" s="61"/>
      <c r="P20" s="61"/>
    </row>
    <row r="21" spans="1:16" s="13" customFormat="1" ht="15.75" x14ac:dyDescent="0.25">
      <c r="A21" s="58"/>
      <c r="B21" s="63"/>
      <c r="C21" s="3" t="s">
        <v>16</v>
      </c>
      <c r="D21" s="4" t="s">
        <v>17</v>
      </c>
      <c r="E21" s="21">
        <v>1</v>
      </c>
      <c r="F21" s="7"/>
      <c r="G21" s="5"/>
      <c r="H21" s="5"/>
      <c r="I21" s="5"/>
      <c r="J21" s="5"/>
      <c r="K21" s="5"/>
      <c r="L21" s="5"/>
      <c r="M21" s="5"/>
      <c r="N21" s="61"/>
      <c r="O21" s="61"/>
      <c r="P21" s="61"/>
    </row>
    <row r="22" spans="1:16" s="13" customFormat="1" ht="15.75" x14ac:dyDescent="0.25">
      <c r="A22" s="58"/>
      <c r="B22" s="63"/>
      <c r="C22" s="3" t="s">
        <v>16</v>
      </c>
      <c r="D22" s="4" t="s">
        <v>15</v>
      </c>
      <c r="E22" s="21">
        <v>6</v>
      </c>
      <c r="F22" s="7">
        <v>10</v>
      </c>
      <c r="G22" s="5"/>
      <c r="H22" s="5"/>
      <c r="I22" s="5"/>
      <c r="J22" s="5"/>
      <c r="K22" s="5"/>
      <c r="L22" s="5"/>
      <c r="M22" s="5"/>
      <c r="N22" s="61"/>
      <c r="O22" s="61"/>
      <c r="P22" s="61"/>
    </row>
    <row r="23" spans="1:16" s="13" customFormat="1" ht="15.75" x14ac:dyDescent="0.25">
      <c r="A23" s="58"/>
      <c r="B23" s="63"/>
      <c r="C23" s="3" t="s">
        <v>16</v>
      </c>
      <c r="D23" s="4" t="s">
        <v>10</v>
      </c>
      <c r="E23" s="21">
        <v>70</v>
      </c>
      <c r="F23" s="7">
        <v>117</v>
      </c>
      <c r="G23" s="5"/>
      <c r="H23" s="5"/>
      <c r="I23" s="5"/>
      <c r="J23" s="5"/>
      <c r="K23" s="5"/>
      <c r="L23" s="5"/>
      <c r="M23" s="5"/>
      <c r="N23" s="61"/>
      <c r="O23" s="61"/>
      <c r="P23" s="61"/>
    </row>
    <row r="24" spans="1:16" s="13" customFormat="1" ht="15.75" x14ac:dyDescent="0.25">
      <c r="A24" s="58"/>
      <c r="B24" s="63"/>
      <c r="C24" s="3" t="s">
        <v>16</v>
      </c>
      <c r="D24" s="4" t="s">
        <v>11</v>
      </c>
      <c r="E24" s="21">
        <v>28</v>
      </c>
      <c r="F24" s="7">
        <v>51</v>
      </c>
      <c r="G24" s="5"/>
      <c r="H24" s="5"/>
      <c r="I24" s="5"/>
      <c r="J24" s="5"/>
      <c r="K24" s="5"/>
      <c r="L24" s="5"/>
      <c r="M24" s="5"/>
      <c r="N24" s="61"/>
      <c r="O24" s="61"/>
      <c r="P24" s="61"/>
    </row>
    <row r="25" spans="1:16" s="13" customFormat="1" ht="15.75" x14ac:dyDescent="0.25">
      <c r="A25" s="58"/>
      <c r="B25" s="63"/>
      <c r="C25" s="3" t="s">
        <v>16</v>
      </c>
      <c r="D25" s="4" t="s">
        <v>12</v>
      </c>
      <c r="E25" s="21">
        <v>1</v>
      </c>
      <c r="F25" s="21"/>
      <c r="G25" s="5"/>
      <c r="H25" s="5"/>
      <c r="I25" s="5"/>
      <c r="J25" s="5"/>
      <c r="K25" s="5"/>
      <c r="L25" s="5"/>
      <c r="M25" s="5"/>
      <c r="N25" s="61"/>
      <c r="O25" s="61"/>
      <c r="P25" s="61"/>
    </row>
    <row r="26" spans="1:16" s="13" customFormat="1" ht="15.75" x14ac:dyDescent="0.25">
      <c r="A26" s="58"/>
      <c r="B26" s="64"/>
      <c r="C26" s="8"/>
      <c r="D26" s="9" t="s">
        <v>13</v>
      </c>
      <c r="E26" s="10">
        <f>SUM(E16:E25)</f>
        <v>215</v>
      </c>
      <c r="F26" s="10">
        <f>SUM(F16:F25)</f>
        <v>357</v>
      </c>
      <c r="G26" s="11"/>
      <c r="H26" s="11"/>
      <c r="I26" s="11"/>
      <c r="J26" s="82"/>
      <c r="K26" s="12"/>
      <c r="L26" s="12"/>
      <c r="M26" s="12"/>
      <c r="N26" s="61"/>
      <c r="O26" s="61"/>
      <c r="P26" s="61"/>
    </row>
    <row r="27" spans="1:16" s="13" customFormat="1" ht="15.75" x14ac:dyDescent="0.25">
      <c r="A27" s="58"/>
      <c r="B27" s="63" t="s">
        <v>31</v>
      </c>
      <c r="C27" s="3" t="s">
        <v>14</v>
      </c>
      <c r="D27" s="4" t="s">
        <v>17</v>
      </c>
      <c r="E27" s="21">
        <v>2</v>
      </c>
      <c r="F27" s="21"/>
      <c r="G27" s="5"/>
      <c r="H27" s="5"/>
      <c r="I27" s="5"/>
      <c r="J27" s="5"/>
      <c r="K27" s="5"/>
      <c r="L27" s="5"/>
      <c r="M27" s="5"/>
      <c r="N27" s="61"/>
      <c r="O27" s="61"/>
      <c r="P27" s="61"/>
    </row>
    <row r="28" spans="1:16" s="13" customFormat="1" ht="15.75" x14ac:dyDescent="0.25">
      <c r="A28" s="58"/>
      <c r="B28" s="63"/>
      <c r="C28" s="3" t="s">
        <v>14</v>
      </c>
      <c r="D28" s="4" t="s">
        <v>10</v>
      </c>
      <c r="E28" s="24">
        <v>50</v>
      </c>
      <c r="F28" s="7">
        <v>83</v>
      </c>
      <c r="G28" s="5"/>
      <c r="H28" s="5"/>
      <c r="I28" s="5"/>
      <c r="J28" s="5"/>
      <c r="K28" s="5"/>
      <c r="L28" s="5"/>
      <c r="M28" s="5"/>
      <c r="N28" s="61"/>
      <c r="O28" s="61"/>
      <c r="P28" s="61"/>
    </row>
    <row r="29" spans="1:16" s="13" customFormat="1" ht="15.75" x14ac:dyDescent="0.25">
      <c r="A29" s="58"/>
      <c r="B29" s="63"/>
      <c r="C29" s="3" t="s">
        <v>14</v>
      </c>
      <c r="D29" s="4" t="s">
        <v>11</v>
      </c>
      <c r="E29" s="37">
        <v>11</v>
      </c>
      <c r="F29" s="7">
        <v>20</v>
      </c>
      <c r="G29" s="5"/>
      <c r="H29" s="5"/>
      <c r="I29" s="5"/>
      <c r="J29" s="5"/>
      <c r="K29" s="5"/>
      <c r="L29" s="5"/>
      <c r="M29" s="5"/>
      <c r="N29" s="61"/>
      <c r="O29" s="61"/>
      <c r="P29" s="61"/>
    </row>
    <row r="30" spans="1:16" s="13" customFormat="1" ht="15.75" x14ac:dyDescent="0.25">
      <c r="A30" s="58"/>
      <c r="B30" s="63"/>
      <c r="C30" s="3" t="s">
        <v>16</v>
      </c>
      <c r="D30" s="4" t="s">
        <v>15</v>
      </c>
      <c r="E30" s="6">
        <v>2</v>
      </c>
      <c r="F30" s="7">
        <v>3</v>
      </c>
      <c r="G30" s="5"/>
      <c r="H30" s="5"/>
      <c r="I30" s="5"/>
      <c r="J30" s="5"/>
      <c r="K30" s="5"/>
      <c r="L30" s="5"/>
      <c r="M30" s="5"/>
      <c r="N30" s="61"/>
      <c r="O30" s="61"/>
      <c r="P30" s="61"/>
    </row>
    <row r="31" spans="1:16" s="13" customFormat="1" ht="15.75" x14ac:dyDescent="0.25">
      <c r="A31" s="58"/>
      <c r="B31" s="63"/>
      <c r="C31" s="3" t="s">
        <v>16</v>
      </c>
      <c r="D31" s="4" t="s">
        <v>10</v>
      </c>
      <c r="E31" s="6">
        <v>40</v>
      </c>
      <c r="F31" s="7">
        <v>67</v>
      </c>
      <c r="G31" s="5"/>
      <c r="H31" s="5"/>
      <c r="I31" s="5"/>
      <c r="J31" s="5"/>
      <c r="K31" s="5"/>
      <c r="L31" s="5"/>
      <c r="M31" s="5"/>
      <c r="N31" s="61"/>
      <c r="O31" s="61"/>
      <c r="P31" s="61"/>
    </row>
    <row r="32" spans="1:16" s="13" customFormat="1" ht="15.75" x14ac:dyDescent="0.25">
      <c r="A32" s="58"/>
      <c r="B32" s="63"/>
      <c r="C32" s="3" t="s">
        <v>16</v>
      </c>
      <c r="D32" s="4" t="s">
        <v>11</v>
      </c>
      <c r="E32" s="21">
        <v>16</v>
      </c>
      <c r="F32" s="7">
        <v>29</v>
      </c>
      <c r="G32" s="5"/>
      <c r="H32" s="5"/>
      <c r="I32" s="5"/>
      <c r="J32" s="5"/>
      <c r="K32" s="5"/>
      <c r="L32" s="5"/>
      <c r="M32" s="5"/>
      <c r="N32" s="61"/>
      <c r="O32" s="61"/>
      <c r="P32" s="61"/>
    </row>
    <row r="33" spans="1:16" s="13" customFormat="1" ht="15.75" x14ac:dyDescent="0.25">
      <c r="A33" s="58"/>
      <c r="B33" s="63"/>
      <c r="C33" s="16" t="s">
        <v>21</v>
      </c>
      <c r="D33" s="4" t="s">
        <v>10</v>
      </c>
      <c r="E33" s="21">
        <v>10</v>
      </c>
      <c r="F33" s="7">
        <v>17</v>
      </c>
      <c r="G33" s="21"/>
      <c r="H33" s="21"/>
      <c r="I33" s="5"/>
      <c r="J33" s="5"/>
      <c r="K33" s="5"/>
      <c r="L33" s="5"/>
      <c r="M33" s="5"/>
      <c r="N33" s="61"/>
      <c r="O33" s="61"/>
      <c r="P33" s="61"/>
    </row>
    <row r="34" spans="1:16" s="13" customFormat="1" ht="15.75" x14ac:dyDescent="0.25">
      <c r="A34" s="58"/>
      <c r="B34" s="63"/>
      <c r="C34" s="16" t="s">
        <v>21</v>
      </c>
      <c r="D34" s="4" t="s">
        <v>11</v>
      </c>
      <c r="E34" s="21">
        <v>4</v>
      </c>
      <c r="F34" s="7">
        <v>7</v>
      </c>
      <c r="G34" s="21"/>
      <c r="H34" s="21"/>
      <c r="I34" s="5"/>
      <c r="J34" s="5"/>
      <c r="K34" s="5"/>
      <c r="L34" s="5"/>
      <c r="M34" s="5"/>
      <c r="N34" s="61"/>
      <c r="O34" s="61"/>
      <c r="P34" s="61"/>
    </row>
    <row r="35" spans="1:16" s="13" customFormat="1" ht="15.75" x14ac:dyDescent="0.25">
      <c r="A35" s="58"/>
      <c r="B35" s="64"/>
      <c r="C35" s="8"/>
      <c r="D35" s="9" t="s">
        <v>13</v>
      </c>
      <c r="E35" s="10">
        <f>SUM(E27:E34)</f>
        <v>135</v>
      </c>
      <c r="F35" s="10">
        <f>SUM(F27:F34)</f>
        <v>226</v>
      </c>
      <c r="G35" s="11"/>
      <c r="H35" s="11"/>
      <c r="I35" s="11"/>
      <c r="J35" s="82"/>
      <c r="K35" s="12"/>
      <c r="L35" s="12"/>
      <c r="M35" s="12"/>
      <c r="N35" s="61"/>
      <c r="O35" s="61"/>
      <c r="P35" s="61"/>
    </row>
    <row r="36" spans="1:16" s="13" customFormat="1" ht="15.75" x14ac:dyDescent="0.25">
      <c r="A36" s="58"/>
      <c r="B36" s="63" t="s">
        <v>32</v>
      </c>
      <c r="C36" s="3" t="s">
        <v>14</v>
      </c>
      <c r="D36" s="4" t="s">
        <v>18</v>
      </c>
      <c r="E36" s="17">
        <v>18</v>
      </c>
      <c r="F36" s="7"/>
      <c r="G36" s="5"/>
      <c r="H36" s="5"/>
      <c r="I36" s="5"/>
      <c r="J36" s="5"/>
      <c r="K36" s="5"/>
      <c r="L36" s="5"/>
      <c r="M36" s="5"/>
      <c r="N36" s="61"/>
      <c r="O36" s="61"/>
      <c r="P36" s="61"/>
    </row>
    <row r="37" spans="1:16" s="13" customFormat="1" ht="15.75" x14ac:dyDescent="0.25">
      <c r="A37" s="58"/>
      <c r="B37" s="63"/>
      <c r="C37" s="3" t="s">
        <v>14</v>
      </c>
      <c r="D37" s="4" t="s">
        <v>17</v>
      </c>
      <c r="E37" s="17">
        <v>17</v>
      </c>
      <c r="F37" s="7"/>
      <c r="G37" s="5"/>
      <c r="H37" s="5"/>
      <c r="I37" s="5"/>
      <c r="J37" s="5"/>
      <c r="K37" s="5"/>
      <c r="L37" s="5"/>
      <c r="M37" s="5"/>
      <c r="N37" s="61"/>
      <c r="O37" s="61"/>
      <c r="P37" s="61"/>
    </row>
    <row r="38" spans="1:16" s="13" customFormat="1" ht="15.75" x14ac:dyDescent="0.25">
      <c r="A38" s="58"/>
      <c r="B38" s="63"/>
      <c r="C38" s="3" t="s">
        <v>14</v>
      </c>
      <c r="D38" s="4" t="s">
        <v>15</v>
      </c>
      <c r="E38" s="17">
        <v>2</v>
      </c>
      <c r="F38" s="7">
        <v>3</v>
      </c>
      <c r="G38" s="5"/>
      <c r="H38" s="5"/>
      <c r="I38" s="5"/>
      <c r="J38" s="5"/>
      <c r="K38" s="5"/>
      <c r="L38" s="5"/>
      <c r="M38" s="5"/>
      <c r="N38" s="61"/>
      <c r="O38" s="61"/>
      <c r="P38" s="61"/>
    </row>
    <row r="39" spans="1:16" s="13" customFormat="1" ht="15.75" x14ac:dyDescent="0.25">
      <c r="A39" s="58"/>
      <c r="B39" s="63"/>
      <c r="C39" s="3" t="s">
        <v>14</v>
      </c>
      <c r="D39" s="4" t="s">
        <v>9</v>
      </c>
      <c r="E39" s="17">
        <v>4</v>
      </c>
      <c r="F39" s="7">
        <v>7</v>
      </c>
      <c r="G39" s="5"/>
      <c r="H39" s="5"/>
      <c r="I39" s="5"/>
      <c r="J39" s="5"/>
      <c r="K39" s="5"/>
      <c r="L39" s="5"/>
      <c r="M39" s="5"/>
      <c r="N39" s="61"/>
      <c r="O39" s="61"/>
      <c r="P39" s="61"/>
    </row>
    <row r="40" spans="1:16" s="13" customFormat="1" ht="15.75" x14ac:dyDescent="0.25">
      <c r="A40" s="58"/>
      <c r="B40" s="63"/>
      <c r="C40" s="3" t="s">
        <v>14</v>
      </c>
      <c r="D40" s="4" t="s">
        <v>10</v>
      </c>
      <c r="E40" s="17">
        <v>60</v>
      </c>
      <c r="F40" s="7">
        <v>100</v>
      </c>
      <c r="G40" s="5"/>
      <c r="H40" s="5"/>
      <c r="I40" s="5"/>
      <c r="J40" s="5"/>
      <c r="K40" s="5"/>
      <c r="L40" s="5"/>
      <c r="M40" s="5"/>
      <c r="N40" s="61"/>
      <c r="O40" s="61"/>
      <c r="P40" s="61"/>
    </row>
    <row r="41" spans="1:16" s="13" customFormat="1" ht="15.75" x14ac:dyDescent="0.25">
      <c r="A41" s="58"/>
      <c r="B41" s="63"/>
      <c r="C41" s="3" t="s">
        <v>14</v>
      </c>
      <c r="D41" s="4" t="s">
        <v>11</v>
      </c>
      <c r="E41" s="17">
        <v>14</v>
      </c>
      <c r="F41" s="7">
        <v>25</v>
      </c>
      <c r="G41" s="5"/>
      <c r="H41" s="5"/>
      <c r="I41" s="5"/>
      <c r="J41" s="5"/>
      <c r="K41" s="5"/>
      <c r="L41" s="5"/>
      <c r="M41" s="5"/>
      <c r="N41" s="61"/>
      <c r="O41" s="61"/>
      <c r="P41" s="61"/>
    </row>
    <row r="42" spans="1:16" s="13" customFormat="1" ht="15.75" x14ac:dyDescent="0.25">
      <c r="A42" s="58"/>
      <c r="B42" s="63"/>
      <c r="C42" s="3" t="s">
        <v>14</v>
      </c>
      <c r="D42" s="4" t="s">
        <v>12</v>
      </c>
      <c r="E42" s="17">
        <v>15</v>
      </c>
      <c r="F42" s="7"/>
      <c r="G42" s="5"/>
      <c r="H42" s="5"/>
      <c r="I42" s="5"/>
      <c r="J42" s="5"/>
      <c r="K42" s="5"/>
      <c r="L42" s="5"/>
      <c r="M42" s="5"/>
      <c r="N42" s="61"/>
      <c r="O42" s="61"/>
      <c r="P42" s="61"/>
    </row>
    <row r="43" spans="1:16" s="13" customFormat="1" ht="15.75" x14ac:dyDescent="0.25">
      <c r="A43" s="58"/>
      <c r="B43" s="63"/>
      <c r="C43" s="21" t="s">
        <v>16</v>
      </c>
      <c r="D43" s="4" t="s">
        <v>17</v>
      </c>
      <c r="E43" s="21">
        <v>8</v>
      </c>
      <c r="F43" s="18"/>
      <c r="G43" s="5"/>
      <c r="H43" s="5"/>
      <c r="I43" s="5"/>
      <c r="J43" s="5"/>
      <c r="K43" s="5"/>
      <c r="L43" s="5"/>
      <c r="M43" s="5"/>
      <c r="N43" s="61"/>
      <c r="O43" s="61"/>
      <c r="P43" s="61"/>
    </row>
    <row r="44" spans="1:16" s="13" customFormat="1" ht="15.75" x14ac:dyDescent="0.25">
      <c r="A44" s="58"/>
      <c r="B44" s="63"/>
      <c r="C44" s="21" t="s">
        <v>16</v>
      </c>
      <c r="D44" s="4" t="s">
        <v>9</v>
      </c>
      <c r="E44" s="17">
        <v>1</v>
      </c>
      <c r="F44" s="7">
        <v>2</v>
      </c>
      <c r="G44" s="5"/>
      <c r="H44" s="5"/>
      <c r="I44" s="5"/>
      <c r="J44" s="5"/>
      <c r="K44" s="5"/>
      <c r="L44" s="5"/>
      <c r="M44" s="5"/>
      <c r="N44" s="61"/>
      <c r="O44" s="61"/>
      <c r="P44" s="61"/>
    </row>
    <row r="45" spans="1:16" s="13" customFormat="1" ht="15.75" x14ac:dyDescent="0.25">
      <c r="A45" s="58"/>
      <c r="B45" s="63"/>
      <c r="C45" s="21" t="s">
        <v>16</v>
      </c>
      <c r="D45" s="4" t="s">
        <v>10</v>
      </c>
      <c r="E45" s="17">
        <v>30</v>
      </c>
      <c r="F45" s="7">
        <v>50</v>
      </c>
      <c r="G45" s="5"/>
      <c r="H45" s="5"/>
      <c r="I45" s="5"/>
      <c r="J45" s="5"/>
      <c r="K45" s="5"/>
      <c r="L45" s="5"/>
      <c r="M45" s="5"/>
      <c r="N45" s="61"/>
      <c r="O45" s="61"/>
      <c r="P45" s="61"/>
    </row>
    <row r="46" spans="1:16" s="13" customFormat="1" ht="15.75" x14ac:dyDescent="0.25">
      <c r="A46" s="58"/>
      <c r="B46" s="63"/>
      <c r="C46" s="21" t="s">
        <v>16</v>
      </c>
      <c r="D46" s="4" t="s">
        <v>11</v>
      </c>
      <c r="E46" s="21">
        <v>10</v>
      </c>
      <c r="F46" s="7">
        <v>18</v>
      </c>
      <c r="G46" s="5"/>
      <c r="H46" s="5"/>
      <c r="I46" s="5"/>
      <c r="J46" s="5"/>
      <c r="K46" s="5"/>
      <c r="L46" s="5"/>
      <c r="M46" s="5"/>
      <c r="N46" s="61"/>
      <c r="O46" s="61"/>
      <c r="P46" s="61"/>
    </row>
    <row r="47" spans="1:16" s="13" customFormat="1" ht="15.75" x14ac:dyDescent="0.25">
      <c r="A47" s="58"/>
      <c r="B47" s="63"/>
      <c r="C47" s="21" t="s">
        <v>16</v>
      </c>
      <c r="D47" s="4" t="s">
        <v>12</v>
      </c>
      <c r="E47" s="21">
        <v>3</v>
      </c>
      <c r="F47" s="7"/>
      <c r="G47" s="5"/>
      <c r="H47" s="5"/>
      <c r="I47" s="5"/>
      <c r="J47" s="5"/>
      <c r="K47" s="5"/>
      <c r="L47" s="5"/>
      <c r="M47" s="5"/>
      <c r="N47" s="61"/>
      <c r="O47" s="61"/>
      <c r="P47" s="61"/>
    </row>
    <row r="48" spans="1:16" s="13" customFormat="1" ht="15.75" x14ac:dyDescent="0.25">
      <c r="A48" s="58"/>
      <c r="B48" s="63"/>
      <c r="C48" s="3" t="s">
        <v>22</v>
      </c>
      <c r="D48" s="4" t="s">
        <v>17</v>
      </c>
      <c r="E48" s="21">
        <v>7</v>
      </c>
      <c r="F48" s="7"/>
      <c r="G48" s="5"/>
      <c r="H48" s="81"/>
      <c r="K48" s="5"/>
      <c r="M48" s="5"/>
      <c r="N48" s="61"/>
      <c r="O48" s="61"/>
      <c r="P48" s="61"/>
    </row>
    <row r="49" spans="1:16" s="13" customFormat="1" ht="15.75" x14ac:dyDescent="0.25">
      <c r="A49" s="58"/>
      <c r="B49" s="63"/>
      <c r="C49" s="3" t="s">
        <v>22</v>
      </c>
      <c r="D49" s="4" t="s">
        <v>10</v>
      </c>
      <c r="E49" s="17">
        <v>15</v>
      </c>
      <c r="F49" s="7">
        <v>25</v>
      </c>
      <c r="G49" s="21"/>
      <c r="H49" s="21"/>
      <c r="I49" s="5"/>
      <c r="J49" s="5"/>
      <c r="K49" s="5"/>
      <c r="L49" s="5"/>
      <c r="M49" s="5"/>
      <c r="N49" s="61"/>
      <c r="O49" s="61"/>
      <c r="P49" s="61"/>
    </row>
    <row r="50" spans="1:16" s="13" customFormat="1" ht="15.75" x14ac:dyDescent="0.25">
      <c r="A50" s="58"/>
      <c r="B50" s="63"/>
      <c r="C50" s="3" t="s">
        <v>22</v>
      </c>
      <c r="D50" s="4" t="s">
        <v>11</v>
      </c>
      <c r="E50" s="17">
        <v>8</v>
      </c>
      <c r="F50" s="7">
        <v>15</v>
      </c>
      <c r="G50" s="21"/>
      <c r="H50" s="21"/>
      <c r="I50" s="5"/>
      <c r="J50" s="5"/>
      <c r="K50" s="5"/>
      <c r="L50" s="5"/>
      <c r="M50" s="5"/>
      <c r="N50" s="61"/>
      <c r="O50" s="61"/>
      <c r="P50" s="61"/>
    </row>
    <row r="51" spans="1:16" s="13" customFormat="1" ht="15.75" x14ac:dyDescent="0.25">
      <c r="A51" s="58"/>
      <c r="B51" s="63"/>
      <c r="C51" s="3" t="s">
        <v>22</v>
      </c>
      <c r="D51" s="4" t="s">
        <v>12</v>
      </c>
      <c r="E51" s="17">
        <v>2</v>
      </c>
      <c r="F51" s="7"/>
      <c r="G51" s="5"/>
      <c r="H51" s="5"/>
      <c r="I51" s="5"/>
      <c r="J51" s="5"/>
      <c r="K51" s="5"/>
      <c r="L51" s="5"/>
      <c r="M51" s="5"/>
      <c r="N51" s="61"/>
      <c r="O51" s="61"/>
      <c r="P51" s="61"/>
    </row>
    <row r="52" spans="1:16" s="13" customFormat="1" ht="15.75" x14ac:dyDescent="0.25">
      <c r="A52" s="58"/>
      <c r="B52" s="63"/>
      <c r="C52" s="14" t="s">
        <v>20</v>
      </c>
      <c r="D52" s="4" t="s">
        <v>10</v>
      </c>
      <c r="E52" s="22">
        <v>4</v>
      </c>
      <c r="F52" s="7">
        <v>7</v>
      </c>
      <c r="G52" s="21"/>
      <c r="H52" s="21"/>
      <c r="I52" s="5"/>
      <c r="J52" s="5"/>
      <c r="K52" s="5"/>
      <c r="L52" s="5"/>
      <c r="M52" s="5"/>
      <c r="N52" s="61"/>
      <c r="O52" s="61"/>
      <c r="P52" s="61"/>
    </row>
    <row r="53" spans="1:16" s="13" customFormat="1" ht="15.75" x14ac:dyDescent="0.25">
      <c r="A53" s="58"/>
      <c r="B53" s="63"/>
      <c r="C53" s="14" t="s">
        <v>20</v>
      </c>
      <c r="D53" s="4" t="s">
        <v>11</v>
      </c>
      <c r="E53" s="22">
        <v>3</v>
      </c>
      <c r="F53" s="7">
        <v>5</v>
      </c>
      <c r="G53" s="21"/>
      <c r="H53" s="21"/>
      <c r="I53" s="5"/>
      <c r="J53" s="5"/>
      <c r="K53" s="5"/>
      <c r="L53" s="5"/>
      <c r="M53" s="5"/>
      <c r="N53" s="61"/>
      <c r="O53" s="61"/>
      <c r="P53" s="61"/>
    </row>
    <row r="54" spans="1:16" s="13" customFormat="1" ht="15.75" x14ac:dyDescent="0.25">
      <c r="A54" s="58"/>
      <c r="B54" s="64"/>
      <c r="C54" s="8"/>
      <c r="D54" s="9" t="s">
        <v>13</v>
      </c>
      <c r="E54" s="10">
        <f>SUM(E36:E53)</f>
        <v>221</v>
      </c>
      <c r="F54" s="10">
        <f>SUM(F36:F53)</f>
        <v>257</v>
      </c>
      <c r="G54" s="11"/>
      <c r="H54" s="11"/>
      <c r="I54" s="11"/>
      <c r="J54" s="82"/>
      <c r="K54" s="12"/>
      <c r="L54" s="12"/>
      <c r="M54" s="12"/>
      <c r="N54" s="61"/>
      <c r="O54" s="61"/>
      <c r="P54" s="61"/>
    </row>
    <row r="55" spans="1:16" s="13" customFormat="1" ht="15.75" x14ac:dyDescent="0.25">
      <c r="A55" s="58"/>
      <c r="B55" s="63" t="s">
        <v>33</v>
      </c>
      <c r="C55" s="3" t="s">
        <v>14</v>
      </c>
      <c r="D55" s="4" t="s">
        <v>10</v>
      </c>
      <c r="E55" s="21">
        <v>20</v>
      </c>
      <c r="F55" s="7">
        <v>33</v>
      </c>
      <c r="G55" s="5"/>
      <c r="H55" s="5"/>
      <c r="I55" s="5"/>
      <c r="J55" s="15"/>
      <c r="K55" s="15"/>
      <c r="L55" s="5"/>
      <c r="M55" s="5"/>
      <c r="N55" s="61"/>
      <c r="O55" s="61"/>
      <c r="P55" s="61"/>
    </row>
    <row r="56" spans="1:16" s="13" customFormat="1" ht="15.75" x14ac:dyDescent="0.25">
      <c r="A56" s="58"/>
      <c r="B56" s="63"/>
      <c r="C56" s="3" t="s">
        <v>14</v>
      </c>
      <c r="D56" s="4" t="s">
        <v>11</v>
      </c>
      <c r="E56" s="21">
        <v>4</v>
      </c>
      <c r="F56" s="7">
        <v>7</v>
      </c>
      <c r="G56" s="5"/>
      <c r="H56" s="5"/>
      <c r="I56" s="5"/>
      <c r="J56" s="15"/>
      <c r="K56" s="15"/>
      <c r="L56" s="5"/>
      <c r="M56" s="5"/>
      <c r="N56" s="61"/>
      <c r="O56" s="61"/>
      <c r="P56" s="61"/>
    </row>
    <row r="57" spans="1:16" s="13" customFormat="1" ht="15.75" x14ac:dyDescent="0.25">
      <c r="A57" s="58"/>
      <c r="B57" s="63"/>
      <c r="C57" s="14" t="s">
        <v>16</v>
      </c>
      <c r="D57" s="4" t="s">
        <v>10</v>
      </c>
      <c r="E57" s="6">
        <v>5</v>
      </c>
      <c r="F57" s="7">
        <v>8</v>
      </c>
      <c r="G57" s="5"/>
      <c r="H57" s="5"/>
      <c r="I57" s="5"/>
      <c r="J57" s="15"/>
      <c r="K57" s="15"/>
      <c r="L57" s="5"/>
      <c r="M57" s="5"/>
      <c r="N57" s="61"/>
      <c r="O57" s="61"/>
      <c r="P57" s="61"/>
    </row>
    <row r="58" spans="1:16" s="13" customFormat="1" ht="15.75" x14ac:dyDescent="0.25">
      <c r="A58" s="58"/>
      <c r="B58" s="63"/>
      <c r="C58" s="14" t="s">
        <v>16</v>
      </c>
      <c r="D58" s="4" t="s">
        <v>11</v>
      </c>
      <c r="E58" s="6">
        <v>4</v>
      </c>
      <c r="F58" s="7">
        <v>7</v>
      </c>
      <c r="G58" s="5"/>
      <c r="H58" s="5"/>
      <c r="I58" s="5"/>
      <c r="J58" s="15"/>
      <c r="K58" s="15"/>
      <c r="L58" s="5"/>
      <c r="M58" s="5"/>
      <c r="N58" s="61"/>
      <c r="O58" s="61"/>
      <c r="P58" s="61"/>
    </row>
    <row r="59" spans="1:16" s="13" customFormat="1" ht="15.75" x14ac:dyDescent="0.25">
      <c r="A59" s="58"/>
      <c r="B59" s="64"/>
      <c r="C59" s="8"/>
      <c r="D59" s="9" t="s">
        <v>13</v>
      </c>
      <c r="E59" s="10">
        <f>SUM(E55:E58)</f>
        <v>33</v>
      </c>
      <c r="F59" s="10">
        <f>SUM(F55:F58)</f>
        <v>55</v>
      </c>
      <c r="G59" s="11"/>
      <c r="H59" s="11"/>
      <c r="I59" s="11"/>
      <c r="J59" s="82"/>
      <c r="K59" s="12"/>
      <c r="L59" s="12"/>
      <c r="M59" s="12"/>
      <c r="N59" s="61"/>
      <c r="O59" s="61"/>
      <c r="P59" s="61"/>
    </row>
    <row r="60" spans="1:16" s="13" customFormat="1" ht="15.75" x14ac:dyDescent="0.25">
      <c r="A60" s="58"/>
      <c r="B60" s="63" t="s">
        <v>34</v>
      </c>
      <c r="C60" s="3" t="s">
        <v>14</v>
      </c>
      <c r="D60" s="4" t="s">
        <v>18</v>
      </c>
      <c r="E60" s="17">
        <v>5</v>
      </c>
      <c r="F60" s="7"/>
      <c r="G60" s="5"/>
      <c r="H60" s="5"/>
      <c r="I60" s="5"/>
      <c r="J60" s="5"/>
      <c r="K60" s="5"/>
      <c r="L60" s="5"/>
      <c r="M60" s="5"/>
      <c r="N60" s="61"/>
      <c r="O60" s="61"/>
      <c r="P60" s="61"/>
    </row>
    <row r="61" spans="1:16" s="13" customFormat="1" ht="15.75" x14ac:dyDescent="0.25">
      <c r="A61" s="58"/>
      <c r="B61" s="63"/>
      <c r="C61" s="3" t="s">
        <v>14</v>
      </c>
      <c r="D61" s="4" t="s">
        <v>17</v>
      </c>
      <c r="E61" s="17">
        <v>8</v>
      </c>
      <c r="F61" s="7"/>
      <c r="G61" s="5"/>
      <c r="H61" s="5"/>
      <c r="I61" s="5"/>
      <c r="J61" s="5"/>
      <c r="K61" s="5"/>
      <c r="L61" s="5"/>
      <c r="M61" s="5"/>
      <c r="N61" s="61"/>
      <c r="O61" s="61"/>
      <c r="P61" s="61"/>
    </row>
    <row r="62" spans="1:16" s="13" customFormat="1" ht="15.75" x14ac:dyDescent="0.25">
      <c r="A62" s="58"/>
      <c r="B62" s="63"/>
      <c r="C62" s="3" t="s">
        <v>14</v>
      </c>
      <c r="D62" s="4" t="s">
        <v>15</v>
      </c>
      <c r="E62" s="17">
        <v>2</v>
      </c>
      <c r="F62" s="7">
        <v>3</v>
      </c>
      <c r="G62" s="5"/>
      <c r="H62" s="5"/>
      <c r="I62" s="5"/>
      <c r="J62" s="5"/>
      <c r="K62" s="5"/>
      <c r="L62" s="5"/>
      <c r="M62" s="5"/>
      <c r="N62" s="61"/>
      <c r="O62" s="61"/>
      <c r="P62" s="61"/>
    </row>
    <row r="63" spans="1:16" s="13" customFormat="1" ht="15.75" x14ac:dyDescent="0.25">
      <c r="A63" s="58"/>
      <c r="B63" s="63"/>
      <c r="C63" s="3" t="s">
        <v>14</v>
      </c>
      <c r="D63" s="4" t="s">
        <v>10</v>
      </c>
      <c r="E63" s="17">
        <v>20</v>
      </c>
      <c r="F63" s="7">
        <v>33</v>
      </c>
      <c r="G63" s="5"/>
      <c r="H63" s="5"/>
      <c r="I63" s="5"/>
      <c r="J63" s="5"/>
      <c r="K63" s="5"/>
      <c r="L63" s="5"/>
      <c r="M63" s="5"/>
      <c r="N63" s="61"/>
      <c r="O63" s="61"/>
      <c r="P63" s="61"/>
    </row>
    <row r="64" spans="1:16" s="13" customFormat="1" ht="15.75" x14ac:dyDescent="0.25">
      <c r="A64" s="58"/>
      <c r="B64" s="63"/>
      <c r="C64" s="3" t="s">
        <v>14</v>
      </c>
      <c r="D64" s="4" t="s">
        <v>11</v>
      </c>
      <c r="E64" s="17">
        <v>7</v>
      </c>
      <c r="F64" s="7">
        <v>13</v>
      </c>
      <c r="G64" s="5"/>
      <c r="H64" s="5"/>
      <c r="I64" s="5"/>
      <c r="J64" s="5"/>
      <c r="K64" s="5"/>
      <c r="L64" s="5"/>
      <c r="M64" s="5"/>
      <c r="N64" s="61"/>
      <c r="O64" s="61"/>
      <c r="P64" s="61"/>
    </row>
    <row r="65" spans="1:16" s="13" customFormat="1" ht="15.75" x14ac:dyDescent="0.25">
      <c r="A65" s="58"/>
      <c r="B65" s="63"/>
      <c r="C65" s="3" t="s">
        <v>14</v>
      </c>
      <c r="D65" s="4" t="s">
        <v>12</v>
      </c>
      <c r="E65" s="17">
        <v>4</v>
      </c>
      <c r="F65" s="7"/>
      <c r="G65" s="5"/>
      <c r="H65" s="5"/>
      <c r="I65" s="5"/>
      <c r="J65" s="5"/>
      <c r="K65" s="5"/>
      <c r="L65" s="5"/>
      <c r="M65" s="5"/>
      <c r="N65" s="61"/>
      <c r="O65" s="61"/>
      <c r="P65" s="61"/>
    </row>
    <row r="66" spans="1:16" s="13" customFormat="1" ht="15.75" x14ac:dyDescent="0.25">
      <c r="A66" s="58"/>
      <c r="B66" s="63"/>
      <c r="C66" s="21" t="s">
        <v>16</v>
      </c>
      <c r="D66" s="4" t="s">
        <v>17</v>
      </c>
      <c r="E66" s="17">
        <v>7</v>
      </c>
      <c r="F66" s="7"/>
      <c r="G66" s="5"/>
      <c r="H66" s="5"/>
      <c r="I66" s="5"/>
      <c r="J66" s="5"/>
      <c r="K66" s="5"/>
      <c r="L66" s="5"/>
      <c r="M66" s="5"/>
      <c r="N66" s="61"/>
      <c r="O66" s="61"/>
      <c r="P66" s="61"/>
    </row>
    <row r="67" spans="1:16" s="13" customFormat="1" ht="15.75" x14ac:dyDescent="0.25">
      <c r="A67" s="58"/>
      <c r="B67" s="63"/>
      <c r="C67" s="21" t="s">
        <v>16</v>
      </c>
      <c r="D67" s="4" t="s">
        <v>9</v>
      </c>
      <c r="E67" s="21">
        <v>1</v>
      </c>
      <c r="F67" s="7">
        <v>2</v>
      </c>
      <c r="G67" s="5"/>
      <c r="H67" s="5"/>
      <c r="I67" s="5"/>
      <c r="J67" s="5"/>
      <c r="K67" s="5"/>
      <c r="L67" s="5"/>
      <c r="M67" s="5"/>
      <c r="N67" s="61"/>
      <c r="O67" s="61"/>
      <c r="P67" s="61"/>
    </row>
    <row r="68" spans="1:16" s="13" customFormat="1" ht="15.75" x14ac:dyDescent="0.25">
      <c r="A68" s="58"/>
      <c r="B68" s="63"/>
      <c r="C68" s="21" t="s">
        <v>16</v>
      </c>
      <c r="D68" s="4" t="s">
        <v>10</v>
      </c>
      <c r="E68" s="17">
        <v>20</v>
      </c>
      <c r="F68" s="7">
        <v>33</v>
      </c>
      <c r="G68" s="5"/>
      <c r="H68" s="5"/>
      <c r="I68" s="5"/>
      <c r="J68" s="5"/>
      <c r="K68" s="5"/>
      <c r="L68" s="5"/>
      <c r="M68" s="5"/>
      <c r="N68" s="61"/>
      <c r="O68" s="61"/>
      <c r="P68" s="61"/>
    </row>
    <row r="69" spans="1:16" s="13" customFormat="1" ht="15.75" x14ac:dyDescent="0.25">
      <c r="A69" s="58"/>
      <c r="B69" s="63"/>
      <c r="C69" s="21" t="s">
        <v>16</v>
      </c>
      <c r="D69" s="4" t="s">
        <v>11</v>
      </c>
      <c r="E69" s="21">
        <v>5</v>
      </c>
      <c r="F69" s="7">
        <v>9</v>
      </c>
      <c r="G69" s="5"/>
      <c r="H69" s="5"/>
      <c r="I69" s="5"/>
      <c r="J69" s="5"/>
      <c r="K69" s="5"/>
      <c r="L69" s="5"/>
      <c r="M69" s="5"/>
      <c r="N69" s="61"/>
      <c r="O69" s="61"/>
      <c r="P69" s="61"/>
    </row>
    <row r="70" spans="1:16" s="13" customFormat="1" ht="15.75" x14ac:dyDescent="0.25">
      <c r="A70" s="58"/>
      <c r="B70" s="63"/>
      <c r="C70" s="21" t="s">
        <v>16</v>
      </c>
      <c r="D70" s="4" t="s">
        <v>12</v>
      </c>
      <c r="E70" s="21">
        <v>3</v>
      </c>
      <c r="F70" s="7"/>
      <c r="G70" s="5"/>
      <c r="H70" s="5"/>
      <c r="I70" s="5"/>
      <c r="J70" s="5"/>
      <c r="K70" s="5"/>
      <c r="L70" s="5"/>
      <c r="M70" s="5"/>
      <c r="N70" s="61"/>
      <c r="O70" s="61"/>
      <c r="P70" s="61"/>
    </row>
    <row r="71" spans="1:16" s="13" customFormat="1" ht="15.75" x14ac:dyDescent="0.25">
      <c r="A71" s="58"/>
      <c r="B71" s="64"/>
      <c r="C71" s="8"/>
      <c r="D71" s="9" t="s">
        <v>13</v>
      </c>
      <c r="E71" s="10">
        <f>SUM(E60:E70)</f>
        <v>82</v>
      </c>
      <c r="F71" s="10">
        <f>SUM(F60:F70)</f>
        <v>93</v>
      </c>
      <c r="G71" s="11"/>
      <c r="H71" s="11"/>
      <c r="I71" s="11"/>
      <c r="J71" s="82"/>
      <c r="K71" s="12"/>
      <c r="L71" s="12"/>
      <c r="M71" s="12"/>
      <c r="N71" s="61"/>
      <c r="O71" s="61"/>
      <c r="P71" s="61"/>
    </row>
    <row r="72" spans="1:16" s="13" customFormat="1" ht="15.75" x14ac:dyDescent="0.25">
      <c r="A72" s="58"/>
      <c r="B72" s="63" t="s">
        <v>35</v>
      </c>
      <c r="C72" s="14" t="s">
        <v>22</v>
      </c>
      <c r="D72" s="4" t="s">
        <v>17</v>
      </c>
      <c r="E72" s="6">
        <v>1</v>
      </c>
      <c r="F72" s="7"/>
      <c r="G72" s="5"/>
      <c r="H72" s="5"/>
      <c r="I72" s="5"/>
      <c r="J72" s="5"/>
      <c r="K72" s="5"/>
      <c r="L72" s="5"/>
      <c r="M72" s="5"/>
      <c r="N72" s="61"/>
      <c r="O72" s="61"/>
      <c r="P72" s="61"/>
    </row>
    <row r="73" spans="1:16" s="13" customFormat="1" ht="15.75" x14ac:dyDescent="0.25">
      <c r="A73" s="58"/>
      <c r="B73" s="63"/>
      <c r="C73" s="14" t="s">
        <v>22</v>
      </c>
      <c r="D73" s="4" t="s">
        <v>10</v>
      </c>
      <c r="E73" s="6">
        <v>5</v>
      </c>
      <c r="F73" s="7">
        <v>8</v>
      </c>
      <c r="G73" s="5"/>
      <c r="H73" s="5"/>
      <c r="I73" s="5"/>
      <c r="J73" s="15"/>
      <c r="K73" s="15"/>
      <c r="L73" s="5"/>
      <c r="M73" s="5"/>
      <c r="N73" s="61"/>
      <c r="O73" s="61"/>
      <c r="P73" s="61"/>
    </row>
    <row r="74" spans="1:16" s="13" customFormat="1" ht="15.75" x14ac:dyDescent="0.25">
      <c r="A74" s="58"/>
      <c r="B74" s="63"/>
      <c r="C74" s="14" t="s">
        <v>22</v>
      </c>
      <c r="D74" s="4" t="s">
        <v>11</v>
      </c>
      <c r="E74" s="6">
        <v>2</v>
      </c>
      <c r="F74" s="7">
        <v>4</v>
      </c>
      <c r="G74" s="5"/>
      <c r="H74" s="5"/>
      <c r="I74" s="5"/>
      <c r="J74" s="15"/>
      <c r="K74" s="15"/>
      <c r="L74" s="5"/>
      <c r="M74" s="5"/>
      <c r="N74" s="61"/>
      <c r="O74" s="61"/>
      <c r="P74" s="61"/>
    </row>
    <row r="75" spans="1:16" s="13" customFormat="1" ht="15.75" x14ac:dyDescent="0.25">
      <c r="A75" s="58"/>
      <c r="B75" s="63"/>
      <c r="C75" s="14" t="s">
        <v>20</v>
      </c>
      <c r="D75" s="4" t="s">
        <v>10</v>
      </c>
      <c r="E75" s="22">
        <v>3</v>
      </c>
      <c r="F75" s="7">
        <v>5</v>
      </c>
      <c r="G75" s="21"/>
      <c r="H75" s="21"/>
      <c r="I75" s="5"/>
      <c r="J75" s="5"/>
      <c r="K75" s="5"/>
      <c r="L75" s="5"/>
      <c r="M75" s="5"/>
      <c r="N75" s="61"/>
      <c r="O75" s="61"/>
      <c r="P75" s="61"/>
    </row>
    <row r="76" spans="1:16" s="13" customFormat="1" ht="15.75" x14ac:dyDescent="0.25">
      <c r="A76" s="58"/>
      <c r="B76" s="63"/>
      <c r="C76" s="14" t="s">
        <v>20</v>
      </c>
      <c r="D76" s="4" t="s">
        <v>11</v>
      </c>
      <c r="E76" s="22">
        <v>2</v>
      </c>
      <c r="F76" s="7">
        <v>4</v>
      </c>
      <c r="G76" s="21"/>
      <c r="H76" s="21"/>
      <c r="I76" s="5"/>
      <c r="J76" s="5"/>
      <c r="K76" s="5"/>
      <c r="L76" s="5"/>
      <c r="M76" s="5"/>
      <c r="N76" s="61"/>
      <c r="O76" s="61"/>
      <c r="P76" s="61"/>
    </row>
    <row r="77" spans="1:16" s="13" customFormat="1" ht="15.75" x14ac:dyDescent="0.25">
      <c r="A77" s="58"/>
      <c r="B77" s="63"/>
      <c r="C77" s="16" t="s">
        <v>16</v>
      </c>
      <c r="D77" s="4" t="s">
        <v>17</v>
      </c>
      <c r="E77" s="21">
        <v>2</v>
      </c>
      <c r="F77" s="7"/>
      <c r="G77" s="5"/>
      <c r="H77" s="5"/>
      <c r="I77" s="21"/>
      <c r="J77" s="21"/>
      <c r="K77" s="5"/>
      <c r="M77" s="5"/>
      <c r="N77" s="61"/>
      <c r="O77" s="61"/>
      <c r="P77" s="61"/>
    </row>
    <row r="78" spans="1:16" s="13" customFormat="1" ht="15.75" x14ac:dyDescent="0.25">
      <c r="A78" s="58"/>
      <c r="B78" s="63"/>
      <c r="C78" s="16" t="s">
        <v>16</v>
      </c>
      <c r="D78" s="4" t="s">
        <v>10</v>
      </c>
      <c r="E78" s="21">
        <v>7</v>
      </c>
      <c r="F78" s="7">
        <v>12</v>
      </c>
      <c r="G78" s="21"/>
      <c r="H78" s="21"/>
      <c r="I78" s="5"/>
      <c r="J78" s="5"/>
      <c r="K78" s="5"/>
      <c r="L78" s="5"/>
      <c r="M78" s="5"/>
      <c r="N78" s="61"/>
      <c r="O78" s="61"/>
      <c r="P78" s="61"/>
    </row>
    <row r="79" spans="1:16" s="13" customFormat="1" ht="15.75" x14ac:dyDescent="0.25">
      <c r="A79" s="58"/>
      <c r="B79" s="63"/>
      <c r="C79" s="16" t="s">
        <v>16</v>
      </c>
      <c r="D79" s="4" t="s">
        <v>11</v>
      </c>
      <c r="E79" s="21">
        <v>3</v>
      </c>
      <c r="F79" s="7">
        <v>5</v>
      </c>
      <c r="G79" s="5"/>
      <c r="H79" s="5"/>
      <c r="I79" s="5"/>
      <c r="J79" s="5"/>
      <c r="K79" s="5"/>
      <c r="L79" s="5"/>
      <c r="M79" s="5"/>
      <c r="N79" s="61"/>
      <c r="O79" s="61"/>
      <c r="P79" s="61"/>
    </row>
    <row r="80" spans="1:16" s="13" customFormat="1" ht="15.75" x14ac:dyDescent="0.25">
      <c r="A80" s="58"/>
      <c r="B80" s="63"/>
      <c r="C80" s="3" t="s">
        <v>14</v>
      </c>
      <c r="D80" s="4" t="s">
        <v>10</v>
      </c>
      <c r="E80" s="6">
        <v>1</v>
      </c>
      <c r="F80" s="7">
        <v>2</v>
      </c>
      <c r="G80" s="5"/>
      <c r="H80" s="5"/>
      <c r="I80" s="5"/>
      <c r="J80" s="15"/>
      <c r="K80" s="15"/>
      <c r="L80" s="5"/>
      <c r="M80" s="5"/>
      <c r="N80" s="61"/>
      <c r="O80" s="61"/>
      <c r="P80" s="61"/>
    </row>
    <row r="81" spans="1:16" s="13" customFormat="1" ht="15.75" x14ac:dyDescent="0.25">
      <c r="A81" s="58"/>
      <c r="B81" s="63"/>
      <c r="C81" s="3" t="s">
        <v>14</v>
      </c>
      <c r="D81" s="4" t="s">
        <v>11</v>
      </c>
      <c r="E81" s="6">
        <v>1</v>
      </c>
      <c r="F81" s="7">
        <v>2</v>
      </c>
      <c r="G81" s="5"/>
      <c r="H81" s="5"/>
      <c r="I81" s="5"/>
      <c r="J81" s="15"/>
      <c r="K81" s="15"/>
      <c r="L81" s="5"/>
      <c r="M81" s="5"/>
      <c r="N81" s="61"/>
      <c r="O81" s="61"/>
      <c r="P81" s="61"/>
    </row>
    <row r="82" spans="1:16" s="13" customFormat="1" ht="15.75" x14ac:dyDescent="0.25">
      <c r="A82" s="58"/>
      <c r="B82" s="64"/>
      <c r="C82" s="8"/>
      <c r="D82" s="9" t="s">
        <v>13</v>
      </c>
      <c r="E82" s="10">
        <f>SUM(E72:E81)</f>
        <v>27</v>
      </c>
      <c r="F82" s="10">
        <f>SUM(F72:F81)</f>
        <v>42</v>
      </c>
      <c r="G82" s="11"/>
      <c r="H82" s="11"/>
      <c r="I82" s="11"/>
      <c r="J82" s="82"/>
      <c r="K82" s="12"/>
      <c r="L82" s="12"/>
      <c r="M82" s="12"/>
      <c r="N82" s="61"/>
      <c r="O82" s="61"/>
      <c r="P82" s="61"/>
    </row>
    <row r="83" spans="1:16" s="13" customFormat="1" ht="15.75" x14ac:dyDescent="0.25">
      <c r="A83" s="58"/>
      <c r="B83" s="63" t="s">
        <v>25</v>
      </c>
      <c r="C83" s="3" t="s">
        <v>14</v>
      </c>
      <c r="D83" s="4" t="s">
        <v>18</v>
      </c>
      <c r="E83" s="6">
        <v>14</v>
      </c>
      <c r="F83" s="7"/>
      <c r="G83" s="5"/>
      <c r="H83" s="5"/>
      <c r="I83" s="5"/>
      <c r="J83" s="5"/>
      <c r="K83" s="5"/>
      <c r="L83" s="5"/>
      <c r="M83" s="5"/>
      <c r="N83" s="61"/>
      <c r="O83" s="61"/>
      <c r="P83" s="61"/>
    </row>
    <row r="84" spans="1:16" s="13" customFormat="1" ht="15.75" x14ac:dyDescent="0.25">
      <c r="A84" s="58"/>
      <c r="B84" s="63"/>
      <c r="C84" s="3" t="s">
        <v>14</v>
      </c>
      <c r="D84" s="4" t="s">
        <v>17</v>
      </c>
      <c r="E84" s="6">
        <v>53</v>
      </c>
      <c r="F84" s="7"/>
      <c r="G84" s="5"/>
      <c r="H84" s="5"/>
      <c r="I84" s="5"/>
      <c r="J84" s="5"/>
      <c r="K84" s="5"/>
      <c r="L84" s="5"/>
      <c r="M84" s="5"/>
      <c r="N84" s="61"/>
      <c r="O84" s="61"/>
      <c r="P84" s="61"/>
    </row>
    <row r="85" spans="1:16" s="13" customFormat="1" ht="15.75" x14ac:dyDescent="0.25">
      <c r="A85" s="58"/>
      <c r="B85" s="63"/>
      <c r="C85" s="3" t="s">
        <v>14</v>
      </c>
      <c r="D85" s="4" t="s">
        <v>15</v>
      </c>
      <c r="E85" s="6">
        <v>24</v>
      </c>
      <c r="F85" s="7">
        <v>40</v>
      </c>
      <c r="G85" s="5"/>
      <c r="H85" s="5"/>
      <c r="I85" s="5"/>
      <c r="J85" s="5"/>
      <c r="K85" s="5"/>
      <c r="L85" s="5"/>
      <c r="M85" s="5"/>
      <c r="N85" s="61"/>
      <c r="O85" s="61"/>
      <c r="P85" s="61"/>
    </row>
    <row r="86" spans="1:16" s="13" customFormat="1" ht="15.75" x14ac:dyDescent="0.25">
      <c r="A86" s="58"/>
      <c r="B86" s="63"/>
      <c r="C86" s="3" t="s">
        <v>14</v>
      </c>
      <c r="D86" s="4" t="s">
        <v>10</v>
      </c>
      <c r="E86" s="6">
        <v>73</v>
      </c>
      <c r="F86" s="7">
        <v>122</v>
      </c>
      <c r="G86" s="5"/>
      <c r="H86" s="5"/>
      <c r="I86" s="5"/>
      <c r="J86" s="5"/>
      <c r="K86" s="5"/>
      <c r="L86" s="5"/>
      <c r="M86" s="5"/>
      <c r="N86" s="61"/>
      <c r="O86" s="61"/>
      <c r="P86" s="61"/>
    </row>
    <row r="87" spans="1:16" s="13" customFormat="1" ht="15.75" x14ac:dyDescent="0.25">
      <c r="A87" s="58"/>
      <c r="B87" s="63"/>
      <c r="C87" s="3" t="s">
        <v>14</v>
      </c>
      <c r="D87" s="4" t="s">
        <v>11</v>
      </c>
      <c r="E87" s="6">
        <v>45</v>
      </c>
      <c r="F87" s="7">
        <v>82</v>
      </c>
      <c r="G87" s="5"/>
      <c r="H87" s="5"/>
      <c r="I87" s="5"/>
      <c r="J87" s="5"/>
      <c r="K87" s="5"/>
      <c r="L87" s="5"/>
      <c r="M87" s="5"/>
      <c r="N87" s="61"/>
      <c r="O87" s="61"/>
      <c r="P87" s="61"/>
    </row>
    <row r="88" spans="1:16" s="13" customFormat="1" ht="15.75" x14ac:dyDescent="0.25">
      <c r="A88" s="58"/>
      <c r="B88" s="63"/>
      <c r="C88" s="3" t="s">
        <v>14</v>
      </c>
      <c r="D88" s="4" t="s">
        <v>12</v>
      </c>
      <c r="E88" s="6">
        <v>3</v>
      </c>
      <c r="F88" s="7"/>
      <c r="G88" s="5"/>
      <c r="H88" s="5"/>
      <c r="I88" s="5"/>
      <c r="J88" s="5"/>
      <c r="K88" s="5"/>
      <c r="L88" s="5"/>
      <c r="M88" s="5"/>
      <c r="N88" s="61"/>
      <c r="O88" s="61"/>
      <c r="P88" s="61"/>
    </row>
    <row r="89" spans="1:16" s="13" customFormat="1" ht="15.75" x14ac:dyDescent="0.25">
      <c r="A89" s="58"/>
      <c r="B89" s="63"/>
      <c r="C89" s="3" t="s">
        <v>16</v>
      </c>
      <c r="D89" s="4" t="s">
        <v>18</v>
      </c>
      <c r="E89" s="6">
        <v>22</v>
      </c>
      <c r="F89" s="7"/>
      <c r="G89" s="5"/>
      <c r="H89" s="81"/>
      <c r="K89" s="5"/>
      <c r="M89" s="5"/>
      <c r="N89" s="61"/>
      <c r="O89" s="61"/>
      <c r="P89" s="61"/>
    </row>
    <row r="90" spans="1:16" s="13" customFormat="1" ht="15.75" x14ac:dyDescent="0.25">
      <c r="A90" s="58"/>
      <c r="B90" s="63"/>
      <c r="C90" s="3" t="s">
        <v>16</v>
      </c>
      <c r="D90" s="4" t="s">
        <v>17</v>
      </c>
      <c r="E90" s="21">
        <v>90</v>
      </c>
      <c r="F90" s="7"/>
      <c r="G90" s="5"/>
      <c r="H90" s="81"/>
      <c r="K90" s="5"/>
      <c r="M90" s="5"/>
      <c r="N90" s="61"/>
      <c r="O90" s="61"/>
      <c r="P90" s="61"/>
    </row>
    <row r="91" spans="1:16" s="13" customFormat="1" ht="15.75" x14ac:dyDescent="0.25">
      <c r="A91" s="58"/>
      <c r="B91" s="63"/>
      <c r="C91" s="19" t="s">
        <v>16</v>
      </c>
      <c r="D91" s="4" t="s">
        <v>15</v>
      </c>
      <c r="E91" s="21">
        <v>53</v>
      </c>
      <c r="F91" s="7">
        <v>88</v>
      </c>
      <c r="G91" s="5"/>
      <c r="H91" s="5"/>
      <c r="I91" s="5"/>
      <c r="J91" s="5"/>
      <c r="K91" s="5"/>
      <c r="L91" s="5"/>
      <c r="M91" s="5"/>
      <c r="N91" s="61"/>
      <c r="O91" s="61"/>
      <c r="P91" s="61"/>
    </row>
    <row r="92" spans="1:16" s="13" customFormat="1" ht="15.75" x14ac:dyDescent="0.25">
      <c r="A92" s="58"/>
      <c r="B92" s="63"/>
      <c r="C92" s="19" t="s">
        <v>16</v>
      </c>
      <c r="D92" s="4" t="s">
        <v>10</v>
      </c>
      <c r="E92" s="21">
        <v>250</v>
      </c>
      <c r="F92" s="7">
        <v>417</v>
      </c>
      <c r="G92" s="5"/>
      <c r="H92" s="5"/>
      <c r="I92" s="5"/>
      <c r="J92" s="5"/>
      <c r="K92" s="5"/>
      <c r="L92" s="5"/>
      <c r="M92" s="5"/>
      <c r="N92" s="61"/>
      <c r="O92" s="61"/>
      <c r="P92" s="61"/>
    </row>
    <row r="93" spans="1:16" s="13" customFormat="1" ht="15.75" x14ac:dyDescent="0.25">
      <c r="A93" s="58"/>
      <c r="B93" s="63"/>
      <c r="C93" s="19" t="s">
        <v>16</v>
      </c>
      <c r="D93" s="4" t="s">
        <v>11</v>
      </c>
      <c r="E93" s="21">
        <v>166</v>
      </c>
      <c r="F93" s="7">
        <v>302</v>
      </c>
      <c r="G93" s="21"/>
      <c r="H93" s="21"/>
      <c r="I93" s="5"/>
      <c r="J93" s="5"/>
      <c r="K93" s="5"/>
      <c r="L93" s="5"/>
      <c r="M93" s="5"/>
      <c r="N93" s="61"/>
      <c r="O93" s="61"/>
      <c r="P93" s="61"/>
    </row>
    <row r="94" spans="1:16" s="13" customFormat="1" ht="15.75" x14ac:dyDescent="0.25">
      <c r="A94" s="58"/>
      <c r="B94" s="63"/>
      <c r="C94" s="19" t="s">
        <v>16</v>
      </c>
      <c r="D94" s="4" t="s">
        <v>12</v>
      </c>
      <c r="E94" s="13">
        <v>1</v>
      </c>
      <c r="F94" s="18"/>
      <c r="G94" s="5"/>
      <c r="H94" s="5"/>
      <c r="I94" s="5"/>
      <c r="J94" s="5"/>
      <c r="K94" s="5"/>
      <c r="L94" s="5"/>
      <c r="M94" s="5"/>
      <c r="N94" s="61"/>
      <c r="O94" s="61"/>
      <c r="P94" s="61"/>
    </row>
    <row r="95" spans="1:16" s="13" customFormat="1" ht="15.75" x14ac:dyDescent="0.25">
      <c r="A95" s="58"/>
      <c r="B95" s="64"/>
      <c r="C95" s="8"/>
      <c r="D95" s="9" t="s">
        <v>13</v>
      </c>
      <c r="E95" s="10">
        <f>SUM(E83:E94)</f>
        <v>794</v>
      </c>
      <c r="F95" s="10">
        <f>SUM(F83:F94)</f>
        <v>1051</v>
      </c>
      <c r="G95" s="11"/>
      <c r="H95" s="11"/>
      <c r="I95" s="11"/>
      <c r="J95" s="82"/>
      <c r="K95" s="12"/>
      <c r="L95" s="12"/>
      <c r="M95" s="12"/>
      <c r="N95" s="61"/>
      <c r="O95" s="61"/>
      <c r="P95" s="61"/>
    </row>
    <row r="96" spans="1:16" s="13" customFormat="1" ht="15.75" x14ac:dyDescent="0.25">
      <c r="A96" s="58"/>
      <c r="B96" s="63" t="s">
        <v>23</v>
      </c>
      <c r="C96" s="31" t="s">
        <v>14</v>
      </c>
      <c r="D96" s="32" t="s">
        <v>18</v>
      </c>
      <c r="E96" s="33">
        <v>15</v>
      </c>
      <c r="F96" s="34"/>
      <c r="G96" s="5"/>
      <c r="H96" s="35"/>
      <c r="I96" s="35"/>
      <c r="J96" s="35"/>
      <c r="K96" s="35"/>
      <c r="L96" s="35"/>
      <c r="M96" s="35"/>
      <c r="N96" s="61"/>
      <c r="O96" s="61"/>
      <c r="P96" s="61"/>
    </row>
    <row r="97" spans="1:16" s="13" customFormat="1" ht="15.75" x14ac:dyDescent="0.25">
      <c r="A97" s="58"/>
      <c r="B97" s="63"/>
      <c r="C97" s="3" t="s">
        <v>14</v>
      </c>
      <c r="D97" s="4" t="s">
        <v>17</v>
      </c>
      <c r="E97" s="6">
        <v>38</v>
      </c>
      <c r="F97" s="7"/>
      <c r="G97" s="5"/>
      <c r="H97" s="5"/>
      <c r="I97" s="5"/>
      <c r="J97" s="5"/>
      <c r="K97" s="5"/>
      <c r="L97" s="5"/>
      <c r="M97" s="5"/>
      <c r="N97" s="61"/>
      <c r="O97" s="61"/>
      <c r="P97" s="61"/>
    </row>
    <row r="98" spans="1:16" s="13" customFormat="1" ht="15.75" x14ac:dyDescent="0.25">
      <c r="A98" s="58"/>
      <c r="B98" s="63"/>
      <c r="C98" s="3" t="s">
        <v>14</v>
      </c>
      <c r="D98" s="4" t="s">
        <v>15</v>
      </c>
      <c r="E98" s="6">
        <v>43</v>
      </c>
      <c r="F98" s="7">
        <v>72</v>
      </c>
      <c r="G98" s="5"/>
      <c r="H98" s="5"/>
      <c r="I98" s="5"/>
      <c r="J98" s="5"/>
      <c r="K98" s="5"/>
      <c r="L98" s="5"/>
      <c r="M98" s="5"/>
      <c r="N98" s="61"/>
      <c r="O98" s="61"/>
      <c r="P98" s="61"/>
    </row>
    <row r="99" spans="1:16" s="13" customFormat="1" ht="15.75" x14ac:dyDescent="0.25">
      <c r="A99" s="58"/>
      <c r="B99" s="63"/>
      <c r="C99" s="3" t="s">
        <v>14</v>
      </c>
      <c r="D99" s="4" t="s">
        <v>9</v>
      </c>
      <c r="E99" s="6">
        <v>15</v>
      </c>
      <c r="F99" s="7">
        <v>25</v>
      </c>
      <c r="G99" s="5"/>
      <c r="H99" s="5"/>
      <c r="I99" s="5"/>
      <c r="J99" s="5"/>
      <c r="K99" s="5"/>
      <c r="L99" s="5"/>
      <c r="M99" s="5"/>
      <c r="N99" s="61"/>
      <c r="O99" s="61"/>
      <c r="P99" s="61"/>
    </row>
    <row r="100" spans="1:16" s="13" customFormat="1" ht="15.75" x14ac:dyDescent="0.25">
      <c r="A100" s="58"/>
      <c r="B100" s="63"/>
      <c r="C100" s="3" t="s">
        <v>14</v>
      </c>
      <c r="D100" s="4" t="s">
        <v>10</v>
      </c>
      <c r="E100" s="6">
        <v>300</v>
      </c>
      <c r="F100" s="7">
        <v>500</v>
      </c>
      <c r="G100" s="5"/>
      <c r="H100" s="5"/>
      <c r="I100" s="5"/>
      <c r="J100" s="5"/>
      <c r="K100" s="5"/>
      <c r="L100" s="5"/>
      <c r="M100" s="5"/>
      <c r="N100" s="61"/>
      <c r="O100" s="61"/>
      <c r="P100" s="61"/>
    </row>
    <row r="101" spans="1:16" s="13" customFormat="1" ht="15.75" x14ac:dyDescent="0.25">
      <c r="A101" s="58"/>
      <c r="B101" s="63"/>
      <c r="C101" s="3" t="s">
        <v>14</v>
      </c>
      <c r="D101" s="4" t="s">
        <v>11</v>
      </c>
      <c r="E101" s="6">
        <v>120</v>
      </c>
      <c r="F101" s="7">
        <v>218</v>
      </c>
      <c r="G101" s="5"/>
      <c r="H101" s="5"/>
      <c r="I101" s="5"/>
      <c r="J101" s="5"/>
      <c r="K101" s="5"/>
      <c r="L101" s="5"/>
      <c r="M101" s="5"/>
      <c r="N101" s="61"/>
      <c r="O101" s="61"/>
      <c r="P101" s="61"/>
    </row>
    <row r="102" spans="1:16" s="13" customFormat="1" ht="15.75" x14ac:dyDescent="0.25">
      <c r="A102" s="58"/>
      <c r="B102" s="63"/>
      <c r="C102" s="3" t="s">
        <v>14</v>
      </c>
      <c r="D102" s="4" t="s">
        <v>12</v>
      </c>
      <c r="E102" s="6">
        <v>17</v>
      </c>
      <c r="F102" s="7"/>
      <c r="G102" s="5"/>
      <c r="H102" s="5"/>
      <c r="I102" s="5"/>
      <c r="J102" s="5"/>
      <c r="K102" s="5"/>
      <c r="L102" s="5"/>
      <c r="M102" s="5"/>
      <c r="N102" s="61"/>
      <c r="O102" s="61"/>
      <c r="P102" s="61"/>
    </row>
    <row r="103" spans="1:16" s="13" customFormat="1" ht="15.75" x14ac:dyDescent="0.25">
      <c r="A103" s="58"/>
      <c r="B103" s="63"/>
      <c r="C103" s="3" t="s">
        <v>16</v>
      </c>
      <c r="D103" s="4" t="s">
        <v>18</v>
      </c>
      <c r="E103" s="6">
        <v>10</v>
      </c>
      <c r="F103" s="7"/>
      <c r="G103" s="5"/>
      <c r="H103" s="5"/>
      <c r="I103" s="5"/>
      <c r="J103" s="5"/>
      <c r="K103" s="5"/>
      <c r="L103" s="5"/>
      <c r="M103" s="5"/>
      <c r="N103" s="61"/>
      <c r="O103" s="61"/>
      <c r="P103" s="61"/>
    </row>
    <row r="104" spans="1:16" s="13" customFormat="1" ht="15.75" x14ac:dyDescent="0.25">
      <c r="A104" s="58"/>
      <c r="B104" s="63"/>
      <c r="C104" s="3" t="s">
        <v>16</v>
      </c>
      <c r="D104" s="4" t="s">
        <v>17</v>
      </c>
      <c r="E104" s="6">
        <v>3</v>
      </c>
      <c r="F104" s="7"/>
      <c r="G104" s="5"/>
      <c r="H104" s="5"/>
      <c r="I104" s="5"/>
      <c r="J104" s="5"/>
      <c r="K104" s="5"/>
      <c r="L104" s="5"/>
      <c r="M104" s="5"/>
      <c r="N104" s="61"/>
      <c r="O104" s="61"/>
      <c r="P104" s="61"/>
    </row>
    <row r="105" spans="1:16" s="13" customFormat="1" ht="15.75" x14ac:dyDescent="0.25">
      <c r="A105" s="58"/>
      <c r="B105" s="63"/>
      <c r="C105" s="3" t="s">
        <v>16</v>
      </c>
      <c r="D105" s="4" t="s">
        <v>15</v>
      </c>
      <c r="E105" s="6">
        <v>6</v>
      </c>
      <c r="F105" s="7">
        <v>10</v>
      </c>
      <c r="G105" s="5"/>
      <c r="H105" s="5"/>
      <c r="I105" s="5"/>
      <c r="J105" s="5"/>
      <c r="K105" s="5"/>
      <c r="L105" s="5"/>
      <c r="M105" s="5"/>
      <c r="N105" s="61"/>
      <c r="O105" s="61"/>
      <c r="P105" s="61"/>
    </row>
    <row r="106" spans="1:16" s="13" customFormat="1" ht="15.75" x14ac:dyDescent="0.25">
      <c r="A106" s="58"/>
      <c r="B106" s="63"/>
      <c r="C106" s="3" t="s">
        <v>16</v>
      </c>
      <c r="D106" s="4" t="s">
        <v>9</v>
      </c>
      <c r="E106" s="6">
        <v>3</v>
      </c>
      <c r="F106" s="7">
        <v>5</v>
      </c>
      <c r="G106" s="5"/>
      <c r="H106" s="5"/>
      <c r="I106" s="5"/>
      <c r="J106" s="5"/>
      <c r="K106" s="5"/>
      <c r="L106" s="5"/>
      <c r="M106" s="5"/>
      <c r="N106" s="61"/>
      <c r="O106" s="61"/>
      <c r="P106" s="61"/>
    </row>
    <row r="107" spans="1:16" s="13" customFormat="1" ht="15.75" x14ac:dyDescent="0.25">
      <c r="A107" s="58"/>
      <c r="B107" s="63"/>
      <c r="C107" s="3" t="s">
        <v>16</v>
      </c>
      <c r="D107" s="4" t="s">
        <v>10</v>
      </c>
      <c r="E107" s="6">
        <v>60</v>
      </c>
      <c r="F107" s="7">
        <v>100</v>
      </c>
      <c r="G107" s="5"/>
      <c r="H107" s="5"/>
      <c r="I107" s="5"/>
      <c r="J107" s="5"/>
      <c r="K107" s="5"/>
      <c r="L107" s="5"/>
      <c r="M107" s="5"/>
      <c r="N107" s="61"/>
      <c r="O107" s="61"/>
      <c r="P107" s="61"/>
    </row>
    <row r="108" spans="1:16" s="13" customFormat="1" ht="15.75" x14ac:dyDescent="0.25">
      <c r="A108" s="58"/>
      <c r="B108" s="63"/>
      <c r="C108" s="3" t="s">
        <v>16</v>
      </c>
      <c r="D108" s="4" t="s">
        <v>11</v>
      </c>
      <c r="E108" s="6">
        <v>30</v>
      </c>
      <c r="F108" s="7">
        <v>55</v>
      </c>
      <c r="G108" s="21"/>
      <c r="H108" s="21"/>
      <c r="I108" s="5"/>
      <c r="J108" s="5"/>
      <c r="K108" s="5"/>
      <c r="L108" s="5"/>
      <c r="M108" s="5"/>
      <c r="N108" s="61"/>
      <c r="O108" s="61"/>
      <c r="P108" s="61"/>
    </row>
    <row r="109" spans="1:16" s="13" customFormat="1" ht="15.75" x14ac:dyDescent="0.25">
      <c r="A109" s="58"/>
      <c r="B109" s="63"/>
      <c r="C109" s="3" t="s">
        <v>16</v>
      </c>
      <c r="D109" s="4" t="s">
        <v>12</v>
      </c>
      <c r="E109" s="6">
        <v>6</v>
      </c>
      <c r="F109" s="7"/>
      <c r="G109" s="5"/>
      <c r="H109" s="5"/>
      <c r="I109" s="5"/>
      <c r="J109" s="5"/>
      <c r="K109" s="5"/>
      <c r="L109" s="5"/>
      <c r="M109" s="5"/>
      <c r="N109" s="61"/>
      <c r="O109" s="61"/>
      <c r="P109" s="61"/>
    </row>
    <row r="110" spans="1:16" s="13" customFormat="1" ht="15.75" x14ac:dyDescent="0.25">
      <c r="A110" s="58"/>
      <c r="B110" s="64"/>
      <c r="C110" s="8"/>
      <c r="D110" s="9" t="s">
        <v>13</v>
      </c>
      <c r="E110" s="10">
        <f>SUM(E96:E109)</f>
        <v>666</v>
      </c>
      <c r="F110" s="10">
        <f>SUM(F96:F109)</f>
        <v>985</v>
      </c>
      <c r="G110" s="11"/>
      <c r="H110" s="11"/>
      <c r="I110" s="11"/>
      <c r="J110" s="82"/>
      <c r="K110" s="12"/>
      <c r="L110" s="12"/>
      <c r="M110" s="12"/>
      <c r="N110" s="61"/>
      <c r="O110" s="61"/>
      <c r="P110" s="61"/>
    </row>
    <row r="111" spans="1:16" s="13" customFormat="1" ht="15.75" x14ac:dyDescent="0.25">
      <c r="A111" s="58"/>
      <c r="B111" s="63" t="s">
        <v>26</v>
      </c>
      <c r="C111" s="3" t="s">
        <v>14</v>
      </c>
      <c r="D111" s="4" t="s">
        <v>17</v>
      </c>
      <c r="E111" s="6">
        <v>12</v>
      </c>
      <c r="F111" s="7"/>
      <c r="G111" s="5"/>
      <c r="H111" s="5"/>
      <c r="I111" s="5"/>
      <c r="J111" s="5"/>
      <c r="K111" s="5"/>
      <c r="L111" s="5"/>
      <c r="M111" s="5"/>
      <c r="N111" s="61"/>
      <c r="O111" s="61"/>
      <c r="P111" s="61"/>
    </row>
    <row r="112" spans="1:16" s="13" customFormat="1" ht="15.75" x14ac:dyDescent="0.25">
      <c r="A112" s="58"/>
      <c r="B112" s="63"/>
      <c r="C112" s="3" t="s">
        <v>14</v>
      </c>
      <c r="D112" s="4" t="s">
        <v>15</v>
      </c>
      <c r="E112" s="6">
        <v>15</v>
      </c>
      <c r="F112" s="7">
        <v>25</v>
      </c>
      <c r="G112" s="5"/>
      <c r="H112" s="5"/>
      <c r="I112" s="5"/>
      <c r="J112" s="5"/>
      <c r="K112" s="5"/>
      <c r="L112" s="5"/>
      <c r="M112" s="5"/>
      <c r="N112" s="61"/>
      <c r="O112" s="61"/>
      <c r="P112" s="61"/>
    </row>
    <row r="113" spans="1:16" s="13" customFormat="1" ht="15.75" x14ac:dyDescent="0.25">
      <c r="A113" s="58"/>
      <c r="B113" s="63"/>
      <c r="C113" s="3" t="s">
        <v>14</v>
      </c>
      <c r="D113" s="4" t="s">
        <v>10</v>
      </c>
      <c r="E113" s="6">
        <v>39</v>
      </c>
      <c r="F113" s="7">
        <v>65</v>
      </c>
      <c r="G113" s="5"/>
      <c r="H113" s="5"/>
      <c r="I113" s="5"/>
      <c r="J113" s="5"/>
      <c r="K113" s="5"/>
      <c r="L113" s="5"/>
      <c r="M113" s="5"/>
      <c r="N113" s="61"/>
      <c r="O113" s="61"/>
      <c r="P113" s="61"/>
    </row>
    <row r="114" spans="1:16" s="13" customFormat="1" ht="15.75" x14ac:dyDescent="0.25">
      <c r="A114" s="58"/>
      <c r="B114" s="63"/>
      <c r="C114" s="3" t="s">
        <v>14</v>
      </c>
      <c r="D114" s="4" t="s">
        <v>11</v>
      </c>
      <c r="E114" s="6">
        <v>26</v>
      </c>
      <c r="F114" s="7">
        <v>47</v>
      </c>
      <c r="G114" s="5"/>
      <c r="H114" s="5"/>
      <c r="I114" s="5"/>
      <c r="J114" s="5"/>
      <c r="K114" s="5"/>
      <c r="L114" s="5"/>
      <c r="M114" s="5"/>
      <c r="N114" s="61"/>
      <c r="O114" s="61"/>
      <c r="P114" s="61"/>
    </row>
    <row r="115" spans="1:16" s="13" customFormat="1" ht="15.75" x14ac:dyDescent="0.25">
      <c r="A115" s="58"/>
      <c r="B115" s="63"/>
      <c r="C115" s="3" t="s">
        <v>14</v>
      </c>
      <c r="D115" s="4" t="s">
        <v>12</v>
      </c>
      <c r="E115" s="6">
        <v>1</v>
      </c>
      <c r="F115" s="7"/>
      <c r="G115" s="5"/>
      <c r="H115" s="5"/>
      <c r="I115" s="5"/>
      <c r="J115" s="5"/>
      <c r="K115" s="5"/>
      <c r="L115" s="5"/>
      <c r="M115" s="5"/>
      <c r="N115" s="61"/>
      <c r="O115" s="61"/>
      <c r="P115" s="61"/>
    </row>
    <row r="116" spans="1:16" s="13" customFormat="1" ht="15.75" x14ac:dyDescent="0.25">
      <c r="A116" s="58"/>
      <c r="B116" s="63"/>
      <c r="C116" s="14" t="s">
        <v>16</v>
      </c>
      <c r="D116" s="4" t="s">
        <v>18</v>
      </c>
      <c r="E116" s="6">
        <v>2</v>
      </c>
      <c r="F116" s="7"/>
      <c r="G116" s="5"/>
      <c r="H116" s="5"/>
      <c r="I116" s="5"/>
      <c r="J116" s="5"/>
      <c r="K116" s="5"/>
      <c r="L116" s="15"/>
      <c r="M116" s="5"/>
      <c r="N116" s="61"/>
      <c r="O116" s="61"/>
      <c r="P116" s="61"/>
    </row>
    <row r="117" spans="1:16" s="13" customFormat="1" ht="15.75" x14ac:dyDescent="0.25">
      <c r="A117" s="58"/>
      <c r="B117" s="63"/>
      <c r="C117" s="14" t="s">
        <v>16</v>
      </c>
      <c r="D117" s="4" t="s">
        <v>17</v>
      </c>
      <c r="E117" s="6">
        <v>17</v>
      </c>
      <c r="F117" s="7"/>
      <c r="G117" s="5"/>
      <c r="H117" s="5"/>
      <c r="I117" s="5"/>
      <c r="J117" s="5"/>
      <c r="K117" s="5"/>
      <c r="L117" s="15"/>
      <c r="M117" s="5"/>
      <c r="N117" s="61"/>
      <c r="O117" s="61"/>
      <c r="P117" s="61"/>
    </row>
    <row r="118" spans="1:16" s="13" customFormat="1" ht="15.75" x14ac:dyDescent="0.25">
      <c r="A118" s="58"/>
      <c r="B118" s="63"/>
      <c r="C118" s="14" t="s">
        <v>16</v>
      </c>
      <c r="D118" s="4" t="s">
        <v>15</v>
      </c>
      <c r="E118" s="6">
        <v>17</v>
      </c>
      <c r="F118" s="7">
        <v>28</v>
      </c>
      <c r="G118" s="5"/>
      <c r="H118" s="5"/>
      <c r="I118" s="5"/>
      <c r="J118" s="15"/>
      <c r="K118" s="15"/>
      <c r="L118" s="5"/>
      <c r="M118" s="5"/>
      <c r="N118" s="61"/>
      <c r="O118" s="61"/>
      <c r="P118" s="61"/>
    </row>
    <row r="119" spans="1:16" s="13" customFormat="1" ht="15.75" x14ac:dyDescent="0.25">
      <c r="A119" s="58"/>
      <c r="B119" s="63"/>
      <c r="C119" s="14" t="s">
        <v>16</v>
      </c>
      <c r="D119" s="4" t="s">
        <v>10</v>
      </c>
      <c r="E119" s="6">
        <v>79</v>
      </c>
      <c r="F119" s="7">
        <v>132</v>
      </c>
      <c r="G119" s="5"/>
      <c r="H119" s="5"/>
      <c r="I119" s="5"/>
      <c r="J119" s="15"/>
      <c r="K119" s="15"/>
      <c r="L119" s="5"/>
      <c r="M119" s="5"/>
      <c r="N119" s="61"/>
      <c r="O119" s="61"/>
      <c r="P119" s="61"/>
    </row>
    <row r="120" spans="1:16" s="13" customFormat="1" ht="15.75" x14ac:dyDescent="0.25">
      <c r="A120" s="58"/>
      <c r="B120" s="63"/>
      <c r="C120" s="14" t="s">
        <v>16</v>
      </c>
      <c r="D120" s="4" t="s">
        <v>11</v>
      </c>
      <c r="E120" s="6">
        <v>53</v>
      </c>
      <c r="F120" s="7">
        <v>96</v>
      </c>
      <c r="G120" s="5"/>
      <c r="H120" s="5"/>
      <c r="I120" s="5"/>
      <c r="J120" s="15"/>
      <c r="K120" s="15"/>
      <c r="L120" s="5"/>
      <c r="M120" s="5"/>
      <c r="N120" s="61"/>
      <c r="O120" s="61"/>
      <c r="P120" s="61"/>
    </row>
    <row r="121" spans="1:16" s="13" customFormat="1" ht="15.75" x14ac:dyDescent="0.25">
      <c r="A121" s="58"/>
      <c r="B121" s="63"/>
      <c r="C121" s="14" t="s">
        <v>16</v>
      </c>
      <c r="D121" s="4" t="s">
        <v>12</v>
      </c>
      <c r="E121" s="6">
        <v>1</v>
      </c>
      <c r="F121" s="7"/>
      <c r="G121" s="5"/>
      <c r="H121" s="5"/>
      <c r="I121" s="5"/>
      <c r="J121" s="5"/>
      <c r="K121" s="5"/>
      <c r="L121" s="15"/>
      <c r="M121" s="5"/>
      <c r="N121" s="61"/>
      <c r="O121" s="61"/>
      <c r="P121" s="61"/>
    </row>
    <row r="122" spans="1:16" s="13" customFormat="1" ht="15.75" x14ac:dyDescent="0.25">
      <c r="A122" s="58"/>
      <c r="B122" s="63"/>
      <c r="C122" s="14" t="s">
        <v>20</v>
      </c>
      <c r="D122" s="4" t="s">
        <v>10</v>
      </c>
      <c r="E122" s="6">
        <v>5</v>
      </c>
      <c r="F122" s="7">
        <v>8</v>
      </c>
      <c r="G122" s="5"/>
      <c r="H122" s="5"/>
      <c r="I122" s="5"/>
      <c r="J122" s="15"/>
      <c r="K122" s="15"/>
      <c r="L122" s="5"/>
      <c r="M122" s="5"/>
      <c r="N122" s="61"/>
      <c r="O122" s="61"/>
      <c r="P122" s="61"/>
    </row>
    <row r="123" spans="1:16" s="13" customFormat="1" ht="15.75" x14ac:dyDescent="0.25">
      <c r="A123" s="58"/>
      <c r="B123" s="63"/>
      <c r="C123" s="14" t="s">
        <v>20</v>
      </c>
      <c r="D123" s="4" t="s">
        <v>11</v>
      </c>
      <c r="E123" s="6">
        <v>4</v>
      </c>
      <c r="F123" s="7">
        <v>7</v>
      </c>
      <c r="G123" s="5"/>
      <c r="H123" s="5"/>
      <c r="I123" s="5"/>
      <c r="J123" s="15"/>
      <c r="K123" s="15"/>
      <c r="L123" s="5"/>
      <c r="M123" s="5"/>
      <c r="N123" s="61"/>
      <c r="O123" s="61"/>
      <c r="P123" s="61"/>
    </row>
    <row r="124" spans="1:16" s="13" customFormat="1" ht="15.75" x14ac:dyDescent="0.25">
      <c r="A124" s="58"/>
      <c r="B124" s="64"/>
      <c r="C124" s="8"/>
      <c r="D124" s="9" t="s">
        <v>13</v>
      </c>
      <c r="E124" s="10">
        <f>SUM(E111:E123)</f>
        <v>271</v>
      </c>
      <c r="F124" s="10">
        <f>SUM(F111:F123)</f>
        <v>408</v>
      </c>
      <c r="G124" s="11"/>
      <c r="H124" s="11"/>
      <c r="I124" s="11"/>
      <c r="J124" s="82"/>
      <c r="K124" s="12"/>
      <c r="L124" s="12"/>
      <c r="M124" s="12"/>
      <c r="N124" s="61"/>
      <c r="O124" s="61"/>
      <c r="P124" s="61"/>
    </row>
    <row r="125" spans="1:16" s="13" customFormat="1" ht="15.75" x14ac:dyDescent="0.25">
      <c r="A125" s="58"/>
      <c r="B125" s="63" t="s">
        <v>24</v>
      </c>
      <c r="C125" s="31" t="s">
        <v>14</v>
      </c>
      <c r="D125" s="32" t="s">
        <v>18</v>
      </c>
      <c r="E125" s="33">
        <v>8</v>
      </c>
      <c r="F125" s="34"/>
      <c r="G125" s="5"/>
      <c r="H125" s="35"/>
      <c r="I125" s="35"/>
      <c r="J125" s="35"/>
      <c r="K125" s="35"/>
      <c r="L125" s="35"/>
      <c r="M125" s="35"/>
      <c r="N125" s="61"/>
      <c r="O125" s="61"/>
      <c r="P125" s="61"/>
    </row>
    <row r="126" spans="1:16" s="13" customFormat="1" ht="15.75" x14ac:dyDescent="0.25">
      <c r="A126" s="58"/>
      <c r="B126" s="63"/>
      <c r="C126" s="3" t="s">
        <v>14</v>
      </c>
      <c r="D126" s="4" t="s">
        <v>17</v>
      </c>
      <c r="E126" s="6">
        <v>20</v>
      </c>
      <c r="F126" s="7"/>
      <c r="G126" s="5"/>
      <c r="H126" s="5"/>
      <c r="I126" s="5"/>
      <c r="J126" s="5"/>
      <c r="K126" s="5"/>
      <c r="L126" s="5"/>
      <c r="M126" s="5"/>
      <c r="N126" s="61"/>
      <c r="O126" s="61"/>
      <c r="P126" s="61"/>
    </row>
    <row r="127" spans="1:16" s="13" customFormat="1" ht="15.75" x14ac:dyDescent="0.25">
      <c r="A127" s="58"/>
      <c r="B127" s="63"/>
      <c r="C127" s="3" t="s">
        <v>14</v>
      </c>
      <c r="D127" s="4" t="s">
        <v>15</v>
      </c>
      <c r="E127" s="6">
        <v>12</v>
      </c>
      <c r="F127" s="7">
        <v>20</v>
      </c>
      <c r="G127" s="5"/>
      <c r="H127" s="5"/>
      <c r="I127" s="5"/>
      <c r="J127" s="5"/>
      <c r="K127" s="5"/>
      <c r="L127" s="5"/>
      <c r="M127" s="5"/>
      <c r="N127" s="61"/>
      <c r="O127" s="61"/>
      <c r="P127" s="61"/>
    </row>
    <row r="128" spans="1:16" s="13" customFormat="1" ht="15.75" x14ac:dyDescent="0.25">
      <c r="A128" s="58"/>
      <c r="B128" s="63"/>
      <c r="C128" s="3" t="s">
        <v>14</v>
      </c>
      <c r="D128" s="4" t="s">
        <v>9</v>
      </c>
      <c r="E128" s="6">
        <v>5</v>
      </c>
      <c r="F128" s="7">
        <v>8</v>
      </c>
      <c r="G128" s="5"/>
      <c r="H128" s="5"/>
      <c r="I128" s="5"/>
      <c r="J128" s="5"/>
      <c r="K128" s="5"/>
      <c r="L128" s="5"/>
      <c r="M128" s="5"/>
      <c r="N128" s="61"/>
      <c r="O128" s="61"/>
      <c r="P128" s="61"/>
    </row>
    <row r="129" spans="1:16" s="13" customFormat="1" ht="15.75" x14ac:dyDescent="0.25">
      <c r="A129" s="58"/>
      <c r="B129" s="63"/>
      <c r="C129" s="3" t="s">
        <v>14</v>
      </c>
      <c r="D129" s="4" t="s">
        <v>10</v>
      </c>
      <c r="E129" s="6">
        <v>90</v>
      </c>
      <c r="F129" s="7">
        <v>150</v>
      </c>
      <c r="G129" s="5"/>
      <c r="H129" s="5"/>
      <c r="I129" s="5"/>
      <c r="J129" s="5"/>
      <c r="K129" s="5"/>
      <c r="L129" s="5"/>
      <c r="M129" s="5"/>
      <c r="N129" s="61"/>
      <c r="O129" s="61"/>
      <c r="P129" s="61"/>
    </row>
    <row r="130" spans="1:16" s="13" customFormat="1" ht="15.75" x14ac:dyDescent="0.25">
      <c r="A130" s="58"/>
      <c r="B130" s="63"/>
      <c r="C130" s="3" t="s">
        <v>14</v>
      </c>
      <c r="D130" s="4" t="s">
        <v>11</v>
      </c>
      <c r="E130" s="6">
        <v>25</v>
      </c>
      <c r="F130" s="7">
        <v>45</v>
      </c>
      <c r="G130" s="5"/>
      <c r="H130" s="5"/>
      <c r="I130" s="5"/>
      <c r="J130" s="5"/>
      <c r="K130" s="5"/>
      <c r="L130" s="5"/>
      <c r="M130" s="5"/>
      <c r="N130" s="61"/>
      <c r="O130" s="61"/>
      <c r="P130" s="61"/>
    </row>
    <row r="131" spans="1:16" s="13" customFormat="1" ht="15.75" x14ac:dyDescent="0.25">
      <c r="A131" s="58"/>
      <c r="B131" s="63"/>
      <c r="C131" s="3" t="s">
        <v>14</v>
      </c>
      <c r="D131" s="4" t="s">
        <v>12</v>
      </c>
      <c r="E131" s="6">
        <v>5</v>
      </c>
      <c r="F131" s="7"/>
      <c r="G131" s="5"/>
      <c r="H131" s="5"/>
      <c r="I131" s="5"/>
      <c r="J131" s="5"/>
      <c r="K131" s="5"/>
      <c r="L131" s="5"/>
      <c r="M131" s="5"/>
      <c r="N131" s="61"/>
      <c r="O131" s="61"/>
      <c r="P131" s="61"/>
    </row>
    <row r="132" spans="1:16" s="13" customFormat="1" ht="15.75" x14ac:dyDescent="0.25">
      <c r="A132" s="58"/>
      <c r="B132" s="63"/>
      <c r="C132" s="3" t="s">
        <v>16</v>
      </c>
      <c r="D132" s="4" t="s">
        <v>18</v>
      </c>
      <c r="E132" s="6">
        <v>3</v>
      </c>
      <c r="F132" s="7"/>
      <c r="G132" s="5"/>
      <c r="H132" s="5"/>
      <c r="I132" s="5"/>
      <c r="J132" s="5"/>
      <c r="K132" s="5"/>
      <c r="L132" s="5"/>
      <c r="M132" s="5"/>
      <c r="N132" s="61"/>
      <c r="O132" s="61"/>
      <c r="P132" s="61"/>
    </row>
    <row r="133" spans="1:16" s="13" customFormat="1" ht="15.75" x14ac:dyDescent="0.25">
      <c r="A133" s="58"/>
      <c r="B133" s="63"/>
      <c r="C133" s="3" t="s">
        <v>16</v>
      </c>
      <c r="D133" s="4" t="s">
        <v>17</v>
      </c>
      <c r="E133" s="6">
        <v>10</v>
      </c>
      <c r="F133" s="7"/>
      <c r="G133" s="5"/>
      <c r="H133" s="5"/>
      <c r="I133" s="5"/>
      <c r="J133" s="5"/>
      <c r="K133" s="5"/>
      <c r="L133" s="5"/>
      <c r="M133" s="5"/>
      <c r="N133" s="61"/>
      <c r="O133" s="61"/>
      <c r="P133" s="61"/>
    </row>
    <row r="134" spans="1:16" s="13" customFormat="1" ht="15.75" x14ac:dyDescent="0.25">
      <c r="A134" s="58"/>
      <c r="B134" s="63"/>
      <c r="C134" s="3" t="s">
        <v>16</v>
      </c>
      <c r="D134" s="4" t="s">
        <v>15</v>
      </c>
      <c r="E134" s="6">
        <v>3</v>
      </c>
      <c r="F134" s="7">
        <v>5</v>
      </c>
      <c r="G134" s="5"/>
      <c r="H134" s="5"/>
      <c r="I134" s="5"/>
      <c r="J134" s="5"/>
      <c r="K134" s="5"/>
      <c r="L134" s="5"/>
      <c r="M134" s="5"/>
      <c r="N134" s="61"/>
      <c r="O134" s="61"/>
      <c r="P134" s="61"/>
    </row>
    <row r="135" spans="1:16" s="13" customFormat="1" ht="15.75" x14ac:dyDescent="0.25">
      <c r="A135" s="58"/>
      <c r="B135" s="63"/>
      <c r="C135" s="3" t="s">
        <v>16</v>
      </c>
      <c r="D135" s="4" t="s">
        <v>9</v>
      </c>
      <c r="E135" s="6">
        <v>3</v>
      </c>
      <c r="F135" s="7">
        <v>5</v>
      </c>
      <c r="G135" s="5"/>
      <c r="H135" s="5"/>
      <c r="I135" s="5"/>
      <c r="J135" s="5"/>
      <c r="K135" s="5"/>
      <c r="L135" s="5"/>
      <c r="M135" s="5"/>
      <c r="N135" s="61"/>
      <c r="O135" s="61"/>
      <c r="P135" s="61"/>
    </row>
    <row r="136" spans="1:16" s="13" customFormat="1" ht="15.75" x14ac:dyDescent="0.25">
      <c r="A136" s="58"/>
      <c r="B136" s="63"/>
      <c r="C136" s="3" t="s">
        <v>16</v>
      </c>
      <c r="D136" s="4" t="s">
        <v>10</v>
      </c>
      <c r="E136" s="6">
        <v>70</v>
      </c>
      <c r="F136" s="7">
        <v>117</v>
      </c>
      <c r="G136" s="5"/>
      <c r="H136" s="5"/>
      <c r="I136" s="5"/>
      <c r="J136" s="5"/>
      <c r="K136" s="5"/>
      <c r="L136" s="5"/>
      <c r="M136" s="5"/>
      <c r="N136" s="61"/>
      <c r="O136" s="61"/>
      <c r="P136" s="61"/>
    </row>
    <row r="137" spans="1:16" s="13" customFormat="1" ht="15.75" x14ac:dyDescent="0.25">
      <c r="A137" s="58"/>
      <c r="B137" s="63"/>
      <c r="C137" s="3" t="s">
        <v>16</v>
      </c>
      <c r="D137" s="4" t="s">
        <v>11</v>
      </c>
      <c r="E137" s="6">
        <v>25</v>
      </c>
      <c r="F137" s="7">
        <v>45</v>
      </c>
      <c r="G137" s="21"/>
      <c r="H137" s="21"/>
      <c r="I137" s="5"/>
      <c r="J137" s="5"/>
      <c r="K137" s="5"/>
      <c r="L137" s="5"/>
      <c r="M137" s="5"/>
      <c r="N137" s="61"/>
      <c r="O137" s="61"/>
      <c r="P137" s="61"/>
    </row>
    <row r="138" spans="1:16" s="13" customFormat="1" ht="15.75" x14ac:dyDescent="0.25">
      <c r="A138" s="58"/>
      <c r="B138" s="63"/>
      <c r="C138" s="3" t="s">
        <v>16</v>
      </c>
      <c r="D138" s="4" t="s">
        <v>12</v>
      </c>
      <c r="E138" s="6">
        <v>4</v>
      </c>
      <c r="F138" s="7"/>
      <c r="G138" s="5"/>
      <c r="H138" s="5"/>
      <c r="I138" s="5"/>
      <c r="J138" s="5"/>
      <c r="K138" s="5"/>
      <c r="L138" s="5"/>
      <c r="M138" s="5"/>
      <c r="N138" s="61"/>
      <c r="O138" s="61"/>
      <c r="P138" s="61"/>
    </row>
    <row r="139" spans="1:16" s="13" customFormat="1" ht="15.75" x14ac:dyDescent="0.25">
      <c r="A139" s="58"/>
      <c r="B139" s="64"/>
      <c r="C139" s="8"/>
      <c r="D139" s="9" t="s">
        <v>13</v>
      </c>
      <c r="E139" s="10">
        <f>SUM(E125:E138)</f>
        <v>283</v>
      </c>
      <c r="F139" s="10">
        <f>SUM(F125:F138)</f>
        <v>395</v>
      </c>
      <c r="G139" s="11"/>
      <c r="H139" s="11"/>
      <c r="I139" s="11"/>
      <c r="J139" s="82"/>
      <c r="K139" s="12"/>
      <c r="L139" s="12"/>
      <c r="M139" s="12"/>
      <c r="N139" s="61"/>
      <c r="O139" s="61"/>
      <c r="P139" s="61"/>
    </row>
    <row r="140" spans="1:16" s="13" customFormat="1" ht="15.75" x14ac:dyDescent="0.25">
      <c r="A140" s="58"/>
      <c r="B140" s="63" t="s">
        <v>29</v>
      </c>
      <c r="C140" s="3" t="s">
        <v>14</v>
      </c>
      <c r="D140" s="4" t="s">
        <v>17</v>
      </c>
      <c r="E140" s="6">
        <v>3</v>
      </c>
      <c r="F140" s="7"/>
      <c r="G140" s="5"/>
      <c r="H140" s="5"/>
      <c r="I140" s="5"/>
      <c r="J140" s="5"/>
      <c r="K140" s="5"/>
      <c r="L140" s="5"/>
      <c r="M140" s="5"/>
      <c r="N140" s="61"/>
      <c r="O140" s="61"/>
      <c r="P140" s="61"/>
    </row>
    <row r="141" spans="1:16" s="13" customFormat="1" ht="15.75" x14ac:dyDescent="0.25">
      <c r="A141" s="58"/>
      <c r="B141" s="63"/>
      <c r="C141" s="3" t="s">
        <v>14</v>
      </c>
      <c r="D141" s="4" t="s">
        <v>15</v>
      </c>
      <c r="E141" s="6">
        <v>2</v>
      </c>
      <c r="F141" s="7">
        <v>3</v>
      </c>
      <c r="G141" s="5"/>
      <c r="H141" s="5"/>
      <c r="I141" s="5"/>
      <c r="J141" s="5"/>
      <c r="K141" s="5"/>
      <c r="L141" s="5"/>
      <c r="M141" s="5"/>
      <c r="N141" s="61"/>
      <c r="O141" s="61"/>
      <c r="P141" s="61"/>
    </row>
    <row r="142" spans="1:16" s="13" customFormat="1" ht="15.75" x14ac:dyDescent="0.25">
      <c r="A142" s="58"/>
      <c r="B142" s="63"/>
      <c r="C142" s="3" t="s">
        <v>14</v>
      </c>
      <c r="D142" s="4" t="s">
        <v>10</v>
      </c>
      <c r="E142" s="6">
        <v>25</v>
      </c>
      <c r="F142" s="7">
        <v>42</v>
      </c>
      <c r="G142" s="5"/>
      <c r="H142" s="5"/>
      <c r="I142" s="5"/>
      <c r="J142" s="5"/>
      <c r="K142" s="5"/>
      <c r="L142" s="5"/>
      <c r="M142" s="5"/>
      <c r="N142" s="61"/>
      <c r="O142" s="61"/>
      <c r="P142" s="61"/>
    </row>
    <row r="143" spans="1:16" s="13" customFormat="1" ht="15.75" x14ac:dyDescent="0.25">
      <c r="A143" s="58"/>
      <c r="B143" s="63"/>
      <c r="C143" s="3" t="s">
        <v>14</v>
      </c>
      <c r="D143" s="4" t="s">
        <v>11</v>
      </c>
      <c r="E143" s="6">
        <v>5</v>
      </c>
      <c r="F143" s="7">
        <v>9</v>
      </c>
      <c r="G143" s="5"/>
      <c r="H143" s="5"/>
      <c r="I143" s="5"/>
      <c r="J143" s="5"/>
      <c r="K143" s="5"/>
      <c r="L143" s="5"/>
      <c r="M143" s="5"/>
      <c r="N143" s="61"/>
      <c r="O143" s="61"/>
      <c r="P143" s="61"/>
    </row>
    <row r="144" spans="1:16" s="13" customFormat="1" ht="15.75" x14ac:dyDescent="0.25">
      <c r="A144" s="58"/>
      <c r="B144" s="63"/>
      <c r="C144" s="3" t="s">
        <v>14</v>
      </c>
      <c r="D144" s="4" t="s">
        <v>12</v>
      </c>
      <c r="E144" s="6">
        <v>1</v>
      </c>
      <c r="F144" s="7"/>
      <c r="G144" s="5"/>
      <c r="H144" s="5"/>
      <c r="I144" s="5"/>
      <c r="J144" s="5"/>
      <c r="K144" s="5"/>
      <c r="L144" s="5"/>
      <c r="M144" s="5"/>
      <c r="N144" s="61"/>
      <c r="O144" s="61"/>
      <c r="P144" s="61"/>
    </row>
    <row r="145" spans="1:16" s="13" customFormat="1" ht="15.75" x14ac:dyDescent="0.25">
      <c r="A145" s="58"/>
      <c r="B145" s="63"/>
      <c r="C145" s="3" t="s">
        <v>16</v>
      </c>
      <c r="D145" s="4" t="s">
        <v>18</v>
      </c>
      <c r="E145" s="6">
        <v>1</v>
      </c>
      <c r="F145" s="7"/>
      <c r="G145" s="5"/>
      <c r="H145" s="81"/>
      <c r="K145" s="5"/>
      <c r="M145" s="5"/>
      <c r="N145" s="61"/>
      <c r="O145" s="61"/>
      <c r="P145" s="61"/>
    </row>
    <row r="146" spans="1:16" s="13" customFormat="1" ht="15.75" x14ac:dyDescent="0.25">
      <c r="A146" s="58"/>
      <c r="B146" s="63"/>
      <c r="C146" s="3" t="s">
        <v>16</v>
      </c>
      <c r="D146" s="4" t="s">
        <v>17</v>
      </c>
      <c r="E146" s="6">
        <v>4</v>
      </c>
      <c r="F146" s="7"/>
      <c r="G146" s="5"/>
      <c r="H146" s="81"/>
      <c r="K146" s="5"/>
      <c r="M146" s="5"/>
      <c r="N146" s="61"/>
      <c r="O146" s="61"/>
      <c r="P146" s="61"/>
    </row>
    <row r="147" spans="1:16" s="13" customFormat="1" ht="15.75" x14ac:dyDescent="0.25">
      <c r="A147" s="58"/>
      <c r="B147" s="63"/>
      <c r="C147" s="3" t="s">
        <v>16</v>
      </c>
      <c r="D147" s="4" t="s">
        <v>15</v>
      </c>
      <c r="E147" s="6">
        <v>1</v>
      </c>
      <c r="F147" s="7">
        <v>2</v>
      </c>
      <c r="G147" s="5"/>
      <c r="H147" s="5"/>
      <c r="I147" s="5"/>
      <c r="J147" s="5"/>
      <c r="K147" s="5"/>
      <c r="L147" s="5"/>
      <c r="M147" s="5"/>
      <c r="N147" s="61"/>
      <c r="O147" s="61"/>
      <c r="P147" s="61"/>
    </row>
    <row r="148" spans="1:16" s="13" customFormat="1" ht="15.75" x14ac:dyDescent="0.25">
      <c r="A148" s="58"/>
      <c r="B148" s="63"/>
      <c r="C148" s="3" t="s">
        <v>16</v>
      </c>
      <c r="D148" s="4" t="s">
        <v>10</v>
      </c>
      <c r="E148" s="17">
        <v>35</v>
      </c>
      <c r="F148" s="7">
        <v>58</v>
      </c>
      <c r="G148" s="5"/>
      <c r="H148" s="5"/>
      <c r="I148" s="5"/>
      <c r="J148" s="5"/>
      <c r="K148" s="5"/>
      <c r="L148" s="5"/>
      <c r="M148" s="5"/>
      <c r="N148" s="61"/>
      <c r="O148" s="61"/>
      <c r="P148" s="61"/>
    </row>
    <row r="149" spans="1:16" s="13" customFormat="1" ht="15.75" x14ac:dyDescent="0.25">
      <c r="A149" s="58"/>
      <c r="B149" s="63"/>
      <c r="C149" s="3" t="s">
        <v>16</v>
      </c>
      <c r="D149" s="4" t="s">
        <v>11</v>
      </c>
      <c r="E149" s="21">
        <v>9</v>
      </c>
      <c r="F149" s="7">
        <v>16</v>
      </c>
      <c r="G149" s="5"/>
      <c r="H149" s="5"/>
      <c r="I149" s="5"/>
      <c r="J149" s="5"/>
      <c r="K149" s="5"/>
      <c r="L149" s="5"/>
      <c r="M149" s="5"/>
      <c r="N149" s="61"/>
      <c r="O149" s="61"/>
      <c r="P149" s="61"/>
    </row>
    <row r="150" spans="1:16" s="13" customFormat="1" ht="15.75" x14ac:dyDescent="0.25">
      <c r="A150" s="58"/>
      <c r="B150" s="63"/>
      <c r="C150" s="3" t="s">
        <v>16</v>
      </c>
      <c r="D150" s="4" t="s">
        <v>12</v>
      </c>
      <c r="E150" s="22">
        <v>1</v>
      </c>
      <c r="F150" s="18"/>
      <c r="G150" s="5"/>
      <c r="H150" s="5"/>
      <c r="I150" s="5"/>
      <c r="J150" s="5"/>
      <c r="K150" s="5"/>
      <c r="L150" s="5"/>
      <c r="M150" s="5"/>
      <c r="N150" s="61"/>
      <c r="O150" s="61"/>
      <c r="P150" s="61"/>
    </row>
    <row r="151" spans="1:16" s="13" customFormat="1" ht="15.75" x14ac:dyDescent="0.25">
      <c r="A151" s="58"/>
      <c r="B151" s="64"/>
      <c r="C151" s="8"/>
      <c r="D151" s="9" t="s">
        <v>13</v>
      </c>
      <c r="E151" s="10">
        <f>SUM(E140:E150)</f>
        <v>87</v>
      </c>
      <c r="F151" s="10">
        <f>SUM(F140:F150)</f>
        <v>130</v>
      </c>
      <c r="G151" s="11"/>
      <c r="H151" s="11"/>
      <c r="I151" s="11"/>
      <c r="J151" s="82"/>
      <c r="K151" s="12"/>
      <c r="L151" s="12"/>
      <c r="M151" s="12"/>
      <c r="N151" s="62"/>
      <c r="O151" s="62"/>
      <c r="P151" s="62"/>
    </row>
    <row r="152" spans="1:16" s="13" customFormat="1" ht="15.75" x14ac:dyDescent="0.25">
      <c r="A152" s="59"/>
      <c r="B152" s="30"/>
      <c r="C152" s="26"/>
      <c r="D152" s="27" t="s">
        <v>44</v>
      </c>
      <c r="E152" s="28">
        <f>E151+E139+E124+E110+E95+E82+E71+E59+E54+E35+E26+E15+E7</f>
        <v>3033</v>
      </c>
      <c r="F152" s="28">
        <f>F151+F139+F124+F110+F95+F82+F71+F59+F54+F35+F26+F15+F7</f>
        <v>4368</v>
      </c>
      <c r="G152" s="11"/>
      <c r="H152" s="11"/>
      <c r="I152" s="11"/>
      <c r="J152" s="11"/>
      <c r="K152" s="29"/>
      <c r="L152" s="29"/>
      <c r="M152" s="29"/>
      <c r="N152" s="38"/>
      <c r="O152" s="38"/>
      <c r="P152" s="38"/>
    </row>
  </sheetData>
  <autoFilter ref="A2:P152"/>
  <mergeCells count="17">
    <mergeCell ref="B125:B139"/>
    <mergeCell ref="A3:A152"/>
    <mergeCell ref="B3:B7"/>
    <mergeCell ref="N3:N151"/>
    <mergeCell ref="O3:O151"/>
    <mergeCell ref="P3:P151"/>
    <mergeCell ref="B8:B15"/>
    <mergeCell ref="B16:B26"/>
    <mergeCell ref="B27:B35"/>
    <mergeCell ref="B36:B54"/>
    <mergeCell ref="B55:B59"/>
    <mergeCell ref="B140:B151"/>
    <mergeCell ref="B60:B71"/>
    <mergeCell ref="B72:B82"/>
    <mergeCell ref="B83:B95"/>
    <mergeCell ref="B96:B110"/>
    <mergeCell ref="B111:B124"/>
  </mergeCells>
  <conditionalFormatting sqref="B1:B2">
    <cfRule type="duplicateValues" dxfId="21" priority="21"/>
    <cfRule type="duplicateValues" dxfId="20" priority="22"/>
  </conditionalFormatting>
  <conditionalFormatting sqref="B96:B110">
    <cfRule type="duplicateValues" dxfId="19" priority="19"/>
    <cfRule type="duplicateValues" dxfId="18" priority="20"/>
  </conditionalFormatting>
  <conditionalFormatting sqref="B83:B95">
    <cfRule type="duplicateValues" dxfId="17" priority="17"/>
    <cfRule type="duplicateValues" dxfId="16" priority="18"/>
  </conditionalFormatting>
  <conditionalFormatting sqref="B111:B124">
    <cfRule type="duplicateValues" dxfId="15" priority="15"/>
    <cfRule type="duplicateValues" dxfId="14" priority="16"/>
  </conditionalFormatting>
  <conditionalFormatting sqref="B125:B139">
    <cfRule type="duplicateValues" dxfId="13" priority="13"/>
    <cfRule type="duplicateValues" dxfId="12" priority="14"/>
  </conditionalFormatting>
  <conditionalFormatting sqref="B3:B35">
    <cfRule type="duplicateValues" dxfId="11" priority="11"/>
    <cfRule type="duplicateValues" dxfId="10" priority="12"/>
  </conditionalFormatting>
  <conditionalFormatting sqref="B36:B59">
    <cfRule type="duplicateValues" dxfId="9" priority="9"/>
    <cfRule type="duplicateValues" dxfId="8" priority="10"/>
  </conditionalFormatting>
  <conditionalFormatting sqref="B60:B71">
    <cfRule type="duplicateValues" dxfId="7" priority="5"/>
    <cfRule type="duplicateValues" dxfId="6" priority="6"/>
  </conditionalFormatting>
  <conditionalFormatting sqref="B72:B82">
    <cfRule type="duplicateValues" dxfId="5" priority="7"/>
    <cfRule type="duplicateValues" dxfId="4" priority="8"/>
  </conditionalFormatting>
  <conditionalFormatting sqref="B152">
    <cfRule type="duplicateValues" dxfId="3" priority="3"/>
    <cfRule type="duplicateValues" dxfId="2" priority="4"/>
  </conditionalFormatting>
  <conditionalFormatting sqref="B140:B151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K21"/>
  <sheetViews>
    <sheetView workbookViewId="0">
      <selection activeCell="N23" sqref="N23"/>
    </sheetView>
  </sheetViews>
  <sheetFormatPr defaultRowHeight="15" x14ac:dyDescent="0.25"/>
  <cols>
    <col min="1" max="16384" width="9.140625" style="39"/>
  </cols>
  <sheetData>
    <row r="3" spans="4:11" ht="15.75" x14ac:dyDescent="0.25">
      <c r="D3" s="72" t="s">
        <v>45</v>
      </c>
      <c r="E3" s="72"/>
      <c r="F3" s="72"/>
      <c r="G3" s="72"/>
      <c r="H3" s="72"/>
      <c r="I3" s="72"/>
      <c r="J3" s="72"/>
      <c r="K3" s="72"/>
    </row>
    <row r="4" spans="4:11" ht="15.75" x14ac:dyDescent="0.25">
      <c r="D4" s="73" t="s">
        <v>46</v>
      </c>
      <c r="E4" s="73"/>
      <c r="F4" s="73"/>
      <c r="G4" s="73"/>
      <c r="H4" s="73"/>
      <c r="I4" s="73"/>
      <c r="J4" s="73"/>
      <c r="K4" s="73"/>
    </row>
    <row r="5" spans="4:11" ht="15.75" x14ac:dyDescent="0.25">
      <c r="D5" s="74" t="s">
        <v>47</v>
      </c>
      <c r="E5" s="74"/>
      <c r="F5" s="74"/>
      <c r="G5" s="74"/>
      <c r="H5" s="74"/>
      <c r="I5" s="74"/>
      <c r="J5" s="74"/>
      <c r="K5" s="74"/>
    </row>
    <row r="6" spans="4:11" ht="15.75" x14ac:dyDescent="0.25">
      <c r="D6" s="73" t="s">
        <v>61</v>
      </c>
      <c r="E6" s="73"/>
      <c r="F6" s="73"/>
      <c r="G6" s="73"/>
      <c r="H6" s="73"/>
      <c r="I6" s="73"/>
      <c r="J6" s="73"/>
      <c r="K6" s="73"/>
    </row>
    <row r="7" spans="4:11" ht="15.75" x14ac:dyDescent="0.25">
      <c r="D7" s="41"/>
      <c r="E7" s="41"/>
      <c r="F7" s="41"/>
      <c r="G7" s="41"/>
      <c r="H7" s="41"/>
      <c r="I7" s="41"/>
      <c r="J7" s="41"/>
      <c r="K7" s="41"/>
    </row>
    <row r="8" spans="4:11" ht="15.75" x14ac:dyDescent="0.25">
      <c r="D8" s="41"/>
      <c r="E8" s="41"/>
      <c r="F8" s="41"/>
      <c r="G8" s="41"/>
      <c r="H8" s="41"/>
      <c r="I8" s="41"/>
      <c r="J8" s="41"/>
      <c r="K8" s="41"/>
    </row>
    <row r="9" spans="4:11" ht="15.75" x14ac:dyDescent="0.25">
      <c r="D9" s="41"/>
      <c r="E9" s="41"/>
      <c r="F9" s="41"/>
      <c r="G9" s="41"/>
      <c r="H9" s="41"/>
      <c r="I9" s="41"/>
      <c r="J9" s="41"/>
      <c r="K9" s="41"/>
    </row>
    <row r="10" spans="4:11" ht="15.75" x14ac:dyDescent="0.25">
      <c r="D10" s="75" t="s">
        <v>48</v>
      </c>
      <c r="E10" s="77" t="s">
        <v>49</v>
      </c>
      <c r="F10" s="78"/>
      <c r="G10" s="78"/>
      <c r="H10" s="79"/>
      <c r="I10" s="80" t="s">
        <v>50</v>
      </c>
      <c r="J10" s="41"/>
      <c r="K10" s="41"/>
    </row>
    <row r="11" spans="4:11" ht="15.75" x14ac:dyDescent="0.25">
      <c r="D11" s="76"/>
      <c r="E11" s="40" t="s">
        <v>51</v>
      </c>
      <c r="F11" s="40" t="s">
        <v>52</v>
      </c>
      <c r="G11" s="40" t="s">
        <v>53</v>
      </c>
      <c r="H11" s="40" t="s">
        <v>54</v>
      </c>
      <c r="I11" s="76"/>
      <c r="J11" s="41"/>
      <c r="K11" s="41"/>
    </row>
    <row r="12" spans="4:11" ht="15.75" x14ac:dyDescent="0.25">
      <c r="D12" s="42" t="s">
        <v>55</v>
      </c>
      <c r="E12" s="40">
        <v>758</v>
      </c>
      <c r="F12" s="40">
        <v>758</v>
      </c>
      <c r="G12" s="40">
        <v>758</v>
      </c>
      <c r="H12" s="40">
        <v>759</v>
      </c>
      <c r="I12" s="55">
        <v>3033</v>
      </c>
      <c r="J12" s="41"/>
      <c r="K12" s="41"/>
    </row>
    <row r="13" spans="4:11" ht="15.75" x14ac:dyDescent="0.25">
      <c r="D13" s="41"/>
      <c r="E13" s="41"/>
      <c r="F13" s="41"/>
      <c r="G13" s="41"/>
      <c r="H13" s="41"/>
      <c r="I13" s="41"/>
      <c r="J13" s="41"/>
      <c r="K13" s="41"/>
    </row>
    <row r="14" spans="4:11" ht="15.75" x14ac:dyDescent="0.25">
      <c r="D14" s="43"/>
      <c r="E14" s="43"/>
      <c r="F14" s="43"/>
      <c r="G14" s="43"/>
      <c r="H14" s="43"/>
      <c r="I14" s="41"/>
      <c r="J14" s="43"/>
      <c r="K14" s="44"/>
    </row>
    <row r="15" spans="4:11" x14ac:dyDescent="0.25">
      <c r="D15" s="65"/>
      <c r="E15" s="65"/>
      <c r="F15" s="65"/>
      <c r="G15" s="65"/>
      <c r="H15" s="45"/>
      <c r="I15" s="46"/>
      <c r="J15" s="46"/>
      <c r="K15" s="46"/>
    </row>
    <row r="16" spans="4:11" ht="15.75" x14ac:dyDescent="0.25">
      <c r="D16" s="47" t="s">
        <v>56</v>
      </c>
      <c r="E16" s="48"/>
      <c r="F16" s="45"/>
      <c r="G16" s="45"/>
      <c r="H16" s="46" t="s">
        <v>57</v>
      </c>
      <c r="I16" s="45"/>
      <c r="J16" s="56"/>
      <c r="K16" s="56"/>
    </row>
    <row r="17" spans="4:11" ht="15.75" x14ac:dyDescent="0.25">
      <c r="D17" s="66" t="s">
        <v>58</v>
      </c>
      <c r="E17" s="67"/>
      <c r="F17" s="67"/>
      <c r="G17" s="49"/>
      <c r="H17" s="49"/>
      <c r="I17" s="49"/>
      <c r="J17" s="56"/>
      <c r="K17" s="56"/>
    </row>
    <row r="18" spans="4:11" x14ac:dyDescent="0.25">
      <c r="D18" s="50"/>
      <c r="E18" s="51"/>
      <c r="F18" s="52"/>
      <c r="G18" s="52"/>
      <c r="H18" s="53"/>
      <c r="I18" s="68"/>
      <c r="J18" s="68"/>
      <c r="K18" s="68"/>
    </row>
    <row r="19" spans="4:11" x14ac:dyDescent="0.25">
      <c r="D19" s="47"/>
      <c r="E19" s="48"/>
      <c r="F19" s="45"/>
      <c r="G19" s="45"/>
      <c r="H19" s="45"/>
      <c r="I19" s="45"/>
      <c r="J19" s="45"/>
      <c r="K19" s="45"/>
    </row>
    <row r="20" spans="4:11" x14ac:dyDescent="0.25">
      <c r="D20" s="69" t="s">
        <v>59</v>
      </c>
      <c r="E20" s="70"/>
      <c r="F20" s="70"/>
      <c r="G20" s="70"/>
      <c r="H20" s="45"/>
      <c r="I20" s="45"/>
      <c r="J20" s="45"/>
      <c r="K20" s="45"/>
    </row>
    <row r="21" spans="4:11" x14ac:dyDescent="0.25">
      <c r="D21" s="71" t="s">
        <v>60</v>
      </c>
      <c r="E21" s="71"/>
      <c r="F21" s="71"/>
      <c r="G21" s="54"/>
      <c r="H21" s="54"/>
      <c r="I21" s="45"/>
      <c r="J21" s="45"/>
      <c r="K21" s="45"/>
    </row>
  </sheetData>
  <mergeCells count="12">
    <mergeCell ref="D3:K3"/>
    <mergeCell ref="D4:K4"/>
    <mergeCell ref="D5:K5"/>
    <mergeCell ref="D6:K6"/>
    <mergeCell ref="D10:D11"/>
    <mergeCell ref="E10:H10"/>
    <mergeCell ref="I10:I11"/>
    <mergeCell ref="D15:G15"/>
    <mergeCell ref="D17:F17"/>
    <mergeCell ref="I18:K18"/>
    <mergeCell ref="D20:G20"/>
    <mergeCell ref="D21:F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2025-11-12T08:12:25Z</dcterms:modified>
</cp:coreProperties>
</file>