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\Documents\My Documents\KLF-2025\Процедури\Корен Електр\"/>
    </mc:Choice>
  </mc:AlternateContent>
  <xr:revisionPtr revIDLastSave="0" documentId="13_ncr:1_{D615C23A-9A6C-4868-843A-8D9B55BF30F7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5-5-25" sheetId="78" r:id="rId1"/>
    <sheet name="5-5-25 (2)" sheetId="79" r:id="rId2"/>
  </sheets>
  <definedNames>
    <definedName name="_xlnm._FilterDatabase" localSheetId="0" hidden="1">'5-5-25'!$B$8:$M$89</definedName>
    <definedName name="_xlnm._FilterDatabase" localSheetId="1" hidden="1">'5-5-25 (2)'!$B$8:$M$8</definedName>
  </definedNames>
  <calcPr calcId="191029"/>
</workbook>
</file>

<file path=xl/calcChain.xml><?xml version="1.0" encoding="utf-8"?>
<calcChain xmlns="http://schemas.openxmlformats.org/spreadsheetml/2006/main">
  <c r="K15" i="78" l="1"/>
  <c r="K14" i="78"/>
  <c r="K13" i="78"/>
  <c r="K12" i="78"/>
  <c r="K11" i="78"/>
  <c r="K10" i="78"/>
  <c r="K9" i="78"/>
  <c r="K87" i="78"/>
  <c r="K86" i="78"/>
  <c r="K85" i="78"/>
  <c r="K84" i="78"/>
  <c r="K83" i="78"/>
  <c r="K81" i="78"/>
  <c r="K80" i="78"/>
  <c r="K79" i="78"/>
  <c r="K78" i="78"/>
  <c r="K77" i="78"/>
  <c r="K75" i="78"/>
  <c r="K74" i="78"/>
  <c r="K73" i="78"/>
  <c r="K72" i="78"/>
  <c r="K71" i="78"/>
  <c r="K69" i="78"/>
  <c r="K68" i="78"/>
  <c r="K67" i="78"/>
  <c r="K66" i="78"/>
  <c r="K65" i="78"/>
  <c r="K64" i="78"/>
  <c r="K63" i="78"/>
  <c r="K61" i="78"/>
  <c r="K60" i="78"/>
  <c r="K59" i="78"/>
  <c r="K58" i="78"/>
  <c r="K57" i="78"/>
  <c r="K56" i="78"/>
  <c r="K55" i="78"/>
  <c r="K53" i="78"/>
  <c r="K52" i="78"/>
  <c r="K51" i="78"/>
  <c r="K49" i="78"/>
  <c r="K48" i="78"/>
  <c r="K47" i="78"/>
  <c r="K46" i="78"/>
  <c r="K45" i="78"/>
  <c r="K44" i="78"/>
  <c r="K43" i="78"/>
  <c r="K42" i="78"/>
  <c r="K40" i="78"/>
  <c r="K39" i="78"/>
  <c r="K37" i="78"/>
  <c r="K36" i="78"/>
  <c r="K35" i="78"/>
  <c r="K34" i="78"/>
  <c r="K33" i="78"/>
  <c r="K32" i="78"/>
  <c r="K31" i="78"/>
  <c r="K29" i="78"/>
  <c r="K28" i="78"/>
  <c r="K26" i="78"/>
  <c r="K25" i="78"/>
  <c r="K24" i="78"/>
  <c r="K23" i="78"/>
  <c r="K22" i="78"/>
  <c r="K21" i="78"/>
  <c r="K20" i="78"/>
  <c r="K19" i="78"/>
  <c r="K18" i="78"/>
  <c r="K17" i="78"/>
  <c r="G89" i="79" l="1"/>
  <c r="F89" i="79"/>
  <c r="G89" i="78" l="1"/>
  <c r="F89" i="78"/>
  <c r="J87" i="78"/>
  <c r="J86" i="78"/>
  <c r="J85" i="78"/>
  <c r="J84" i="78"/>
  <c r="J83" i="78"/>
  <c r="J81" i="78"/>
  <c r="J80" i="78"/>
  <c r="J79" i="78"/>
  <c r="J78" i="78"/>
  <c r="J77" i="78"/>
  <c r="J75" i="78"/>
  <c r="J74" i="78"/>
  <c r="J73" i="78"/>
  <c r="J72" i="78"/>
  <c r="J71" i="78"/>
  <c r="J56" i="78"/>
  <c r="J55" i="78"/>
  <c r="J64" i="78"/>
  <c r="J63" i="78"/>
  <c r="J67" i="78"/>
  <c r="J65" i="78"/>
  <c r="J59" i="78"/>
  <c r="J57" i="78"/>
  <c r="J69" i="78"/>
  <c r="J66" i="78"/>
  <c r="J61" i="78"/>
  <c r="J58" i="78"/>
  <c r="J53" i="78"/>
  <c r="J52" i="78"/>
  <c r="J51" i="78"/>
  <c r="J45" i="78"/>
  <c r="J42" i="78"/>
  <c r="J49" i="78"/>
  <c r="J48" i="78"/>
  <c r="J47" i="78"/>
  <c r="J46" i="78"/>
  <c r="J44" i="78"/>
  <c r="J40" i="78"/>
  <c r="J33" i="78"/>
  <c r="J32" i="78"/>
  <c r="J37" i="78"/>
  <c r="J36" i="78"/>
  <c r="J35" i="78"/>
  <c r="J34" i="78"/>
  <c r="J29" i="78"/>
  <c r="J28" i="78"/>
  <c r="J24" i="78"/>
  <c r="J23" i="78"/>
  <c r="J22" i="78"/>
  <c r="J20" i="78"/>
  <c r="J18" i="78"/>
  <c r="J26" i="78"/>
  <c r="J25" i="78"/>
  <c r="J21" i="78"/>
  <c r="J19" i="78"/>
  <c r="J17" i="78"/>
  <c r="J15" i="78"/>
  <c r="J14" i="78"/>
  <c r="J13" i="78"/>
  <c r="J12" i="78"/>
  <c r="J11" i="78"/>
  <c r="J9" i="78"/>
  <c r="J82" i="78" l="1"/>
  <c r="J60" i="78"/>
  <c r="J68" i="78"/>
  <c r="J70" i="78" s="1"/>
  <c r="J88" i="78"/>
  <c r="J76" i="78"/>
  <c r="J62" i="78"/>
  <c r="J39" i="78"/>
  <c r="J41" i="78" s="1"/>
  <c r="J54" i="78"/>
  <c r="J30" i="78"/>
  <c r="J31" i="78"/>
  <c r="J38" i="78" s="1"/>
  <c r="J43" i="78"/>
  <c r="J50" i="78" s="1"/>
  <c r="J27" i="78"/>
  <c r="J10" i="78"/>
  <c r="J16" i="78" s="1"/>
  <c r="K41" i="78" l="1"/>
  <c r="K38" i="78"/>
  <c r="K54" i="78"/>
  <c r="K88" i="78"/>
  <c r="K89" i="78"/>
  <c r="K82" i="78"/>
  <c r="J89" i="78"/>
  <c r="K70" i="78"/>
  <c r="K76" i="78"/>
  <c r="K62" i="78"/>
  <c r="K50" i="78"/>
  <c r="K30" i="78"/>
  <c r="K27" i="78"/>
  <c r="K16" i="78"/>
  <c r="M89" i="78" l="1"/>
  <c r="L89" i="78"/>
</calcChain>
</file>

<file path=xl/sharedStrings.xml><?xml version="1.0" encoding="utf-8"?>
<sst xmlns="http://schemas.openxmlformats.org/spreadsheetml/2006/main" count="534" uniqueCount="49">
  <si>
    <t>Дървесен вид</t>
  </si>
  <si>
    <t>Сортимент</t>
  </si>
  <si>
    <t>Отдел и подотдел</t>
  </si>
  <si>
    <t>Обект</t>
  </si>
  <si>
    <t xml:space="preserve">Прогнозно коли-чество дървесина, пл.м3 </t>
  </si>
  <si>
    <t xml:space="preserve">Прогнозно коли-чество дървесина, пр.м3  </t>
  </si>
  <si>
    <t xml:space="preserve">                                                                                                                                                           ПРИЛОЖЕНИЕ № 1 </t>
  </si>
  <si>
    <t>Мерна единица</t>
  </si>
  <si>
    <t>Начална цена в лв.</t>
  </si>
  <si>
    <t xml:space="preserve">Обща стойност,
лв. без ДДС </t>
  </si>
  <si>
    <t>цр</t>
  </si>
  <si>
    <t>ССД-трупи</t>
  </si>
  <si>
    <t>Ср.технологична</t>
  </si>
  <si>
    <t>Др.технологична</t>
  </si>
  <si>
    <t>Дърва</t>
  </si>
  <si>
    <t>Общо</t>
  </si>
  <si>
    <t>ак</t>
  </si>
  <si>
    <t>x</t>
  </si>
  <si>
    <t>пр.м3</t>
  </si>
  <si>
    <t>пл.м3</t>
  </si>
  <si>
    <t>ЕСД-трупи</t>
  </si>
  <si>
    <t>Ед.технологична</t>
  </si>
  <si>
    <t>ДСД-мертеци</t>
  </si>
  <si>
    <t>ДСД-колове</t>
  </si>
  <si>
    <t>бл</t>
  </si>
  <si>
    <t xml:space="preserve"> на корен при ТП ДЛС Тервел</t>
  </si>
  <si>
    <t>Начална цена в евро €.</t>
  </si>
  <si>
    <t xml:space="preserve">Обща стойност,
в евро € без ДДС </t>
  </si>
  <si>
    <t>цер</t>
  </si>
  <si>
    <t>93-в</t>
  </si>
  <si>
    <t>26-г</t>
  </si>
  <si>
    <t>ЕСД-трупи 18-29 см</t>
  </si>
  <si>
    <t>ССД-трупи 15-17 см</t>
  </si>
  <si>
    <t>гбр</t>
  </si>
  <si>
    <t>кл</t>
  </si>
  <si>
    <t>28-и</t>
  </si>
  <si>
    <t>31-ж</t>
  </si>
  <si>
    <t>31-е</t>
  </si>
  <si>
    <t>31-д</t>
  </si>
  <si>
    <t>58-а</t>
  </si>
  <si>
    <t>102-в</t>
  </si>
  <si>
    <t>88-а</t>
  </si>
  <si>
    <t>94-в</t>
  </si>
  <si>
    <t>166-д</t>
  </si>
  <si>
    <t>167-л</t>
  </si>
  <si>
    <t>5-5-25</t>
  </si>
  <si>
    <t xml:space="preserve">                                                                                                                                                           ПРИЛОЖЕНИЕ № 2 </t>
  </si>
  <si>
    <t>Гаранция за участие лв.</t>
  </si>
  <si>
    <t>Гаранция за участие в евро €.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</si>
</sst>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</cellStyleXfs>
  <cellXfs count="76">
    <xf numFmtId="0" fontId="1" fillId="0" borderId="0" xfId="0" applyNumberFormat="1" applyFont="1" applyFill="1" applyBorder="1" applyAlignment="1" applyProtection="1">
      <alignment vertical="top"/>
    </xf>
    <xf numFmtId="0" fontId="2" fillId="0" borderId="0" xfId="0" applyNumberFormat="1" applyFont="1" applyFill="1" applyBorder="1" applyAlignment="1" applyProtection="1">
      <alignment vertical="top"/>
    </xf>
    <xf numFmtId="2" fontId="3" fillId="0" borderId="10" xfId="2" applyNumberFormat="1" applyFont="1" applyBorder="1" applyAlignment="1">
      <alignment horizontal="center" vertical="center" textRotation="90" wrapText="1"/>
    </xf>
    <xf numFmtId="0" fontId="3" fillId="0" borderId="11" xfId="2" applyFont="1" applyBorder="1" applyAlignment="1">
      <alignment horizontal="center" vertical="center" textRotation="90" wrapText="1"/>
    </xf>
    <xf numFmtId="0" fontId="3" fillId="0" borderId="12" xfId="2" applyFont="1" applyBorder="1" applyAlignment="1">
      <alignment horizontal="center" vertical="center" textRotation="90" wrapText="1"/>
    </xf>
    <xf numFmtId="0" fontId="3" fillId="0" borderId="13" xfId="2" applyFont="1" applyBorder="1" applyAlignment="1">
      <alignment horizontal="center"/>
    </xf>
    <xf numFmtId="0" fontId="3" fillId="0" borderId="14" xfId="2" applyFont="1" applyBorder="1" applyAlignment="1">
      <alignment horizontal="center"/>
    </xf>
    <xf numFmtId="0" fontId="4" fillId="0" borderId="0" xfId="0" applyNumberFormat="1" applyFont="1" applyFill="1" applyBorder="1" applyAlignment="1" applyProtection="1">
      <alignment vertical="top" wrapText="1"/>
    </xf>
    <xf numFmtId="0" fontId="4" fillId="2" borderId="0" xfId="0" applyNumberFormat="1" applyFont="1" applyFill="1" applyBorder="1" applyAlignment="1" applyProtection="1">
      <alignment horizontal="center" vertical="top"/>
    </xf>
    <xf numFmtId="0" fontId="4" fillId="2" borderId="0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>
      <alignment vertical="top"/>
    </xf>
    <xf numFmtId="0" fontId="5" fillId="0" borderId="0" xfId="0" applyNumberFormat="1" applyFont="1" applyFill="1" applyBorder="1" applyAlignment="1" applyProtection="1">
      <alignment vertical="top"/>
    </xf>
    <xf numFmtId="0" fontId="5" fillId="2" borderId="0" xfId="0" applyNumberFormat="1" applyFont="1" applyFill="1" applyBorder="1" applyAlignment="1" applyProtection="1">
      <alignment horizontal="center" vertical="top"/>
    </xf>
    <xf numFmtId="0" fontId="5" fillId="2" borderId="0" xfId="0" applyNumberFormat="1" applyFont="1" applyFill="1" applyBorder="1" applyAlignment="1" applyProtection="1">
      <alignment vertical="top"/>
    </xf>
    <xf numFmtId="0" fontId="5" fillId="2" borderId="0" xfId="0" applyNumberFormat="1" applyFont="1" applyFill="1" applyBorder="1" applyAlignment="1" applyProtection="1">
      <alignment horizontal="right" vertical="top"/>
    </xf>
    <xf numFmtId="0" fontId="4" fillId="2" borderId="1" xfId="0" applyNumberFormat="1" applyFont="1" applyFill="1" applyBorder="1" applyAlignment="1" applyProtection="1">
      <alignment horizontal="center" vertical="center" textRotation="255"/>
    </xf>
    <xf numFmtId="0" fontId="4" fillId="2" borderId="2" xfId="0" applyNumberFormat="1" applyFont="1" applyFill="1" applyBorder="1" applyAlignment="1" applyProtection="1">
      <alignment horizontal="center" vertical="center" textRotation="90" wrapText="1"/>
    </xf>
    <xf numFmtId="0" fontId="4" fillId="2" borderId="1" xfId="0" applyNumberFormat="1" applyFont="1" applyFill="1" applyBorder="1" applyAlignment="1" applyProtection="1">
      <alignment horizontal="center" vertical="center" textRotation="90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textRotation="90"/>
    </xf>
    <xf numFmtId="2" fontId="4" fillId="2" borderId="1" xfId="0" applyNumberFormat="1" applyFont="1" applyFill="1" applyBorder="1" applyAlignment="1" applyProtection="1">
      <alignment horizontal="center" vertical="center" textRotation="90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top"/>
    </xf>
    <xf numFmtId="0" fontId="4" fillId="2" borderId="1" xfId="0" applyNumberFormat="1" applyFont="1" applyFill="1" applyBorder="1" applyAlignment="1" applyProtection="1">
      <alignment horizontal="left" vertical="top"/>
    </xf>
    <xf numFmtId="0" fontId="4" fillId="2" borderId="1" xfId="0" applyFont="1" applyFill="1" applyBorder="1" applyAlignment="1"/>
    <xf numFmtId="0" fontId="4" fillId="2" borderId="1" xfId="0" applyNumberFormat="1" applyFont="1" applyFill="1" applyBorder="1" applyAlignment="1" applyProtection="1">
      <alignment vertical="top"/>
    </xf>
    <xf numFmtId="2" fontId="4" fillId="0" borderId="1" xfId="0" applyNumberFormat="1" applyFont="1" applyFill="1" applyBorder="1" applyAlignment="1" applyProtection="1">
      <alignment vertical="top"/>
    </xf>
    <xf numFmtId="0" fontId="5" fillId="2" borderId="5" xfId="0" applyNumberFormat="1" applyFont="1" applyFill="1" applyBorder="1" applyAlignment="1" applyProtection="1">
      <alignment horizontal="right" vertical="top"/>
    </xf>
    <xf numFmtId="1" fontId="5" fillId="2" borderId="5" xfId="0" applyNumberFormat="1" applyFont="1" applyFill="1" applyBorder="1" applyAlignment="1" applyProtection="1">
      <alignment horizontal="right" vertical="top"/>
    </xf>
    <xf numFmtId="0" fontId="4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/>
    <xf numFmtId="0" fontId="4" fillId="2" borderId="4" xfId="0" applyNumberFormat="1" applyFont="1" applyFill="1" applyBorder="1" applyAlignment="1" applyProtection="1">
      <alignment horizontal="center" vertical="top"/>
    </xf>
    <xf numFmtId="0" fontId="4" fillId="2" borderId="1" xfId="0" applyNumberFormat="1" applyFont="1" applyFill="1" applyBorder="1" applyAlignment="1" applyProtection="1">
      <alignment horizontal="center" vertical="top"/>
    </xf>
    <xf numFmtId="0" fontId="5" fillId="3" borderId="1" xfId="0" applyFont="1" applyFill="1" applyBorder="1" applyAlignment="1">
      <alignment horizontal="right" vertical="center"/>
    </xf>
    <xf numFmtId="1" fontId="5" fillId="3" borderId="5" xfId="0" applyNumberFormat="1" applyFont="1" applyFill="1" applyBorder="1" applyAlignment="1">
      <alignment horizontal="right" vertical="center"/>
    </xf>
    <xf numFmtId="2" fontId="5" fillId="2" borderId="1" xfId="0" applyNumberFormat="1" applyFont="1" applyFill="1" applyBorder="1" applyAlignment="1" applyProtection="1">
      <alignment horizontal="right" vertical="top"/>
    </xf>
    <xf numFmtId="2" fontId="5" fillId="3" borderId="1" xfId="0" applyNumberFormat="1" applyFont="1" applyFill="1" applyBorder="1" applyAlignment="1">
      <alignment horizontal="right" vertical="center"/>
    </xf>
    <xf numFmtId="2" fontId="5" fillId="3" borderId="5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vertical="top"/>
    </xf>
    <xf numFmtId="0" fontId="4" fillId="2" borderId="8" xfId="0" applyNumberFormat="1" applyFont="1" applyFill="1" applyBorder="1" applyAlignment="1" applyProtection="1">
      <alignment horizontal="center" vertical="top"/>
    </xf>
    <xf numFmtId="2" fontId="4" fillId="2" borderId="2" xfId="0" applyNumberFormat="1" applyFont="1" applyFill="1" applyBorder="1" applyAlignment="1" applyProtection="1">
      <alignment horizontal="right" vertical="top"/>
    </xf>
    <xf numFmtId="0" fontId="5" fillId="2" borderId="16" xfId="0" applyNumberFormat="1" applyFont="1" applyFill="1" applyBorder="1" applyAlignment="1" applyProtection="1">
      <alignment horizontal="right" vertical="top"/>
    </xf>
    <xf numFmtId="0" fontId="5" fillId="3" borderId="2" xfId="0" applyFont="1" applyFill="1" applyBorder="1" applyAlignment="1">
      <alignment horizontal="right" vertical="center"/>
    </xf>
    <xf numFmtId="2" fontId="5" fillId="2" borderId="2" xfId="0" applyNumberFormat="1" applyFont="1" applyFill="1" applyBorder="1" applyAlignment="1" applyProtection="1">
      <alignment horizontal="right" vertical="top"/>
    </xf>
    <xf numFmtId="2" fontId="5" fillId="3" borderId="2" xfId="0" applyNumberFormat="1" applyFont="1" applyFill="1" applyBorder="1" applyAlignment="1">
      <alignment horizontal="right" vertical="center"/>
    </xf>
    <xf numFmtId="2" fontId="5" fillId="3" borderId="16" xfId="0" applyNumberFormat="1" applyFont="1" applyFill="1" applyBorder="1" applyAlignment="1">
      <alignment horizontal="center" vertical="center"/>
    </xf>
    <xf numFmtId="2" fontId="5" fillId="3" borderId="2" xfId="0" applyNumberFormat="1" applyFont="1" applyFill="1" applyBorder="1" applyAlignment="1">
      <alignment horizontal="center" vertical="center"/>
    </xf>
    <xf numFmtId="1" fontId="5" fillId="3" borderId="16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 applyProtection="1">
      <alignment horizontal="right" vertical="top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5" fillId="2" borderId="15" xfId="0" applyNumberFormat="1" applyFont="1" applyFill="1" applyBorder="1" applyAlignment="1" applyProtection="1">
      <alignment horizontal="right" vertical="top"/>
    </xf>
    <xf numFmtId="0" fontId="5" fillId="2" borderId="4" xfId="0" applyNumberFormat="1" applyFont="1" applyFill="1" applyBorder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</xf>
    <xf numFmtId="0" fontId="6" fillId="3" borderId="1" xfId="0" applyNumberFormat="1" applyFont="1" applyFill="1" applyBorder="1" applyAlignment="1" applyProtection="1">
      <alignment vertical="center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</xf>
    <xf numFmtId="0" fontId="5" fillId="2" borderId="0" xfId="0" applyNumberFormat="1" applyFont="1" applyFill="1" applyBorder="1" applyAlignment="1" applyProtection="1">
      <alignment horizontal="center" vertical="top"/>
    </xf>
    <xf numFmtId="0" fontId="4" fillId="2" borderId="7" xfId="0" applyNumberFormat="1" applyFont="1" applyFill="1" applyBorder="1" applyAlignment="1" applyProtection="1">
      <alignment horizontal="center" vertical="top"/>
    </xf>
    <xf numFmtId="0" fontId="4" fillId="2" borderId="8" xfId="0" applyNumberFormat="1" applyFont="1" applyFill="1" applyBorder="1" applyAlignment="1" applyProtection="1">
      <alignment horizontal="center" vertical="top"/>
    </xf>
    <xf numFmtId="0" fontId="4" fillId="3" borderId="1" xfId="0" applyFont="1" applyFill="1" applyBorder="1" applyAlignment="1">
      <alignment horizontal="left" vertical="center"/>
    </xf>
    <xf numFmtId="0" fontId="5" fillId="2" borderId="5" xfId="0" applyNumberFormat="1" applyFont="1" applyFill="1" applyBorder="1" applyAlignment="1" applyProtection="1">
      <alignment horizontal="left" vertical="top"/>
    </xf>
    <xf numFmtId="0" fontId="5" fillId="2" borderId="2" xfId="0" applyNumberFormat="1" applyFont="1" applyFill="1" applyBorder="1" applyAlignment="1" applyProtection="1">
      <alignment horizontal="left" vertical="top"/>
    </xf>
    <xf numFmtId="0" fontId="4" fillId="2" borderId="7" xfId="0" applyNumberFormat="1" applyFont="1" applyFill="1" applyBorder="1" applyAlignment="1" applyProtection="1">
      <alignment horizontal="center" vertical="top"/>
    </xf>
    <xf numFmtId="0" fontId="4" fillId="2" borderId="8" xfId="0" applyNumberFormat="1" applyFont="1" applyFill="1" applyBorder="1" applyAlignment="1" applyProtection="1">
      <alignment horizontal="center" vertical="top"/>
    </xf>
    <xf numFmtId="0" fontId="5" fillId="2" borderId="1" xfId="0" applyFont="1" applyFill="1" applyBorder="1" applyAlignment="1">
      <alignment horizontal="left" vertical="top"/>
    </xf>
    <xf numFmtId="0" fontId="5" fillId="2" borderId="0" xfId="0" applyNumberFormat="1" applyFont="1" applyFill="1" applyBorder="1" applyAlignment="1" applyProtection="1">
      <alignment horizontal="center" vertical="top"/>
    </xf>
    <xf numFmtId="0" fontId="2" fillId="0" borderId="9" xfId="0" applyNumberFormat="1" applyFont="1" applyFill="1" applyBorder="1" applyAlignment="1" applyProtection="1">
      <alignment horizontal="center" vertical="top"/>
    </xf>
    <xf numFmtId="49" fontId="4" fillId="0" borderId="3" xfId="0" applyNumberFormat="1" applyFont="1" applyFill="1" applyBorder="1" applyAlignment="1" applyProtection="1">
      <alignment horizontal="center" vertical="top"/>
    </xf>
    <xf numFmtId="2" fontId="4" fillId="0" borderId="6" xfId="0" applyNumberFormat="1" applyFont="1" applyFill="1" applyBorder="1" applyAlignment="1" applyProtection="1">
      <alignment horizontal="center" vertical="top"/>
    </xf>
    <xf numFmtId="2" fontId="4" fillId="0" borderId="3" xfId="0" applyNumberFormat="1" applyFont="1" applyFill="1" applyBorder="1" applyAlignment="1" applyProtection="1">
      <alignment horizontal="center" vertical="top"/>
    </xf>
  </cellXfs>
  <cellStyles count="3">
    <cellStyle name="Normal 2" xfId="2" xr:uid="{67234488-C387-4652-B0BB-369CE4CAD4F1}"/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3DCBB-B7B0-4466-BBE4-2DEFFB67C778}">
  <dimension ref="A1:M89"/>
  <sheetViews>
    <sheetView tabSelected="1" topLeftCell="A64" workbookViewId="0">
      <selection activeCell="N6" sqref="N6"/>
    </sheetView>
  </sheetViews>
  <sheetFormatPr defaultRowHeight="12" x14ac:dyDescent="0.2"/>
  <cols>
    <col min="1" max="1" width="7" style="10" customWidth="1"/>
    <col min="2" max="2" width="6.42578125" style="8" customWidth="1"/>
    <col min="3" max="3" width="5.28515625" style="9" customWidth="1"/>
    <col min="4" max="4" width="15.140625" style="9" customWidth="1"/>
    <col min="5" max="5" width="10.7109375" style="9" customWidth="1"/>
    <col min="6" max="7" width="10" style="9" customWidth="1"/>
    <col min="8" max="9" width="7" style="8" customWidth="1"/>
    <col min="10" max="10" width="9.5703125" style="9" customWidth="1"/>
    <col min="11" max="13" width="9.5703125" style="10" bestFit="1" customWidth="1"/>
    <col min="14" max="16384" width="9.140625" style="10"/>
  </cols>
  <sheetData>
    <row r="1" spans="1:13" x14ac:dyDescent="0.2">
      <c r="A1" s="7"/>
    </row>
    <row r="3" spans="1:13" s="11" customFormat="1" x14ac:dyDescent="0.2">
      <c r="B3" s="12"/>
      <c r="C3" s="13"/>
      <c r="D3" s="13"/>
      <c r="E3" s="13"/>
      <c r="F3" s="13"/>
      <c r="G3" s="13"/>
      <c r="H3" s="13"/>
      <c r="I3" s="13"/>
      <c r="J3" s="13"/>
    </row>
    <row r="4" spans="1:13" s="1" customFormat="1" x14ac:dyDescent="0.2">
      <c r="B4" s="8" t="s">
        <v>6</v>
      </c>
      <c r="C4" s="9"/>
      <c r="D4" s="9"/>
      <c r="E4" s="14"/>
      <c r="F4" s="14"/>
      <c r="G4" s="9"/>
      <c r="H4" s="8"/>
      <c r="I4" s="8"/>
      <c r="J4" s="9"/>
    </row>
    <row r="5" spans="1:13" s="1" customFormat="1" x14ac:dyDescent="0.2">
      <c r="B5" s="71" t="s">
        <v>25</v>
      </c>
      <c r="C5" s="71"/>
      <c r="D5" s="71"/>
      <c r="E5" s="71"/>
      <c r="F5" s="71"/>
      <c r="G5" s="71"/>
      <c r="H5" s="71"/>
      <c r="I5" s="71"/>
      <c r="J5" s="71"/>
    </row>
    <row r="6" spans="1:13" s="1" customFormat="1" ht="12.75" thickBot="1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3" s="1" customFormat="1" ht="79.5" customHeight="1" thickBot="1" x14ac:dyDescent="0.25">
      <c r="A7" s="15" t="s">
        <v>3</v>
      </c>
      <c r="B7" s="16" t="s">
        <v>2</v>
      </c>
      <c r="C7" s="17" t="s">
        <v>0</v>
      </c>
      <c r="D7" s="18" t="s">
        <v>1</v>
      </c>
      <c r="E7" s="19" t="s">
        <v>7</v>
      </c>
      <c r="F7" s="17" t="s">
        <v>4</v>
      </c>
      <c r="G7" s="17" t="s">
        <v>5</v>
      </c>
      <c r="H7" s="20" t="s">
        <v>8</v>
      </c>
      <c r="I7" s="2" t="s">
        <v>26</v>
      </c>
      <c r="J7" s="3" t="s">
        <v>9</v>
      </c>
      <c r="K7" s="3" t="s">
        <v>27</v>
      </c>
      <c r="L7" s="4" t="s">
        <v>47</v>
      </c>
      <c r="M7" s="4" t="s">
        <v>48</v>
      </c>
    </row>
    <row r="8" spans="1:13" s="1" customFormat="1" ht="15" customHeight="1" x14ac:dyDescent="0.2">
      <c r="A8" s="18">
        <v>1</v>
      </c>
      <c r="B8" s="21">
        <v>2</v>
      </c>
      <c r="C8" s="21">
        <v>3</v>
      </c>
      <c r="D8" s="18">
        <v>4</v>
      </c>
      <c r="E8" s="21">
        <v>5</v>
      </c>
      <c r="F8" s="53">
        <v>6</v>
      </c>
      <c r="G8" s="22">
        <v>7</v>
      </c>
      <c r="H8" s="53">
        <v>8</v>
      </c>
      <c r="I8" s="53">
        <v>9</v>
      </c>
      <c r="J8" s="23">
        <v>10</v>
      </c>
      <c r="K8" s="5">
        <v>11</v>
      </c>
      <c r="L8" s="6">
        <v>12</v>
      </c>
      <c r="M8" s="6">
        <v>13</v>
      </c>
    </row>
    <row r="9" spans="1:13" x14ac:dyDescent="0.2">
      <c r="A9" s="73" t="s">
        <v>45</v>
      </c>
      <c r="B9" s="24"/>
      <c r="C9" s="25" t="s">
        <v>28</v>
      </c>
      <c r="D9" s="26" t="s">
        <v>20</v>
      </c>
      <c r="E9" s="27" t="s">
        <v>19</v>
      </c>
      <c r="F9" s="56">
        <v>8</v>
      </c>
      <c r="G9" s="57" t="s">
        <v>17</v>
      </c>
      <c r="H9" s="56">
        <v>107</v>
      </c>
      <c r="I9" s="56">
        <v>54.71</v>
      </c>
      <c r="J9" s="44">
        <f>F9*H9</f>
        <v>856</v>
      </c>
      <c r="K9" s="28">
        <f t="shared" ref="K9:K15" si="0">J9/1.95583</f>
        <v>437.66585030396305</v>
      </c>
      <c r="L9" s="74"/>
      <c r="M9" s="74"/>
    </row>
    <row r="10" spans="1:13" x14ac:dyDescent="0.2">
      <c r="A10" s="73"/>
      <c r="B10" s="24" t="s">
        <v>29</v>
      </c>
      <c r="C10" s="25" t="s">
        <v>28</v>
      </c>
      <c r="D10" s="26" t="s">
        <v>21</v>
      </c>
      <c r="E10" s="27" t="s">
        <v>18</v>
      </c>
      <c r="F10" s="56">
        <v>8</v>
      </c>
      <c r="G10" s="57">
        <v>13</v>
      </c>
      <c r="H10" s="56">
        <v>64</v>
      </c>
      <c r="I10" s="56">
        <v>32.72</v>
      </c>
      <c r="J10" s="44">
        <f>H10*G10</f>
        <v>832</v>
      </c>
      <c r="K10" s="28">
        <f t="shared" si="0"/>
        <v>425.39484515525379</v>
      </c>
      <c r="L10" s="75"/>
      <c r="M10" s="75"/>
    </row>
    <row r="11" spans="1:13" x14ac:dyDescent="0.2">
      <c r="A11" s="73"/>
      <c r="B11" s="68"/>
      <c r="C11" s="25" t="s">
        <v>28</v>
      </c>
      <c r="D11" s="26" t="s">
        <v>11</v>
      </c>
      <c r="E11" s="27" t="s">
        <v>19</v>
      </c>
      <c r="F11" s="56">
        <v>6</v>
      </c>
      <c r="G11" s="57" t="s">
        <v>17</v>
      </c>
      <c r="H11" s="56">
        <v>102</v>
      </c>
      <c r="I11" s="56">
        <v>52.15</v>
      </c>
      <c r="J11" s="44">
        <f>F11*H11</f>
        <v>612</v>
      </c>
      <c r="K11" s="28">
        <f t="shared" si="0"/>
        <v>312.91063129208572</v>
      </c>
      <c r="L11" s="75"/>
      <c r="M11" s="75"/>
    </row>
    <row r="12" spans="1:13" x14ac:dyDescent="0.2">
      <c r="A12" s="73"/>
      <c r="B12" s="68"/>
      <c r="C12" s="25" t="s">
        <v>28</v>
      </c>
      <c r="D12" s="26" t="s">
        <v>12</v>
      </c>
      <c r="E12" s="27" t="s">
        <v>18</v>
      </c>
      <c r="F12" s="56">
        <v>6</v>
      </c>
      <c r="G12" s="57">
        <v>10</v>
      </c>
      <c r="H12" s="56">
        <v>43</v>
      </c>
      <c r="I12" s="56">
        <v>21.99</v>
      </c>
      <c r="J12" s="44">
        <f>H12*G12</f>
        <v>430</v>
      </c>
      <c r="K12" s="28">
        <f t="shared" si="0"/>
        <v>219.85550891437396</v>
      </c>
      <c r="L12" s="75"/>
      <c r="M12" s="75"/>
    </row>
    <row r="13" spans="1:13" x14ac:dyDescent="0.2">
      <c r="A13" s="73"/>
      <c r="B13" s="68"/>
      <c r="C13" s="25" t="s">
        <v>28</v>
      </c>
      <c r="D13" s="26" t="s">
        <v>23</v>
      </c>
      <c r="E13" s="27" t="s">
        <v>19</v>
      </c>
      <c r="F13" s="56">
        <v>7</v>
      </c>
      <c r="G13" s="57" t="s">
        <v>17</v>
      </c>
      <c r="H13" s="56">
        <v>97</v>
      </c>
      <c r="I13" s="56">
        <v>49.6</v>
      </c>
      <c r="J13" s="44">
        <f>F13*H13</f>
        <v>679</v>
      </c>
      <c r="K13" s="28">
        <f t="shared" si="0"/>
        <v>347.16718733223234</v>
      </c>
      <c r="L13" s="75"/>
      <c r="M13" s="75"/>
    </row>
    <row r="14" spans="1:13" x14ac:dyDescent="0.2">
      <c r="A14" s="73"/>
      <c r="B14" s="68"/>
      <c r="C14" s="25" t="s">
        <v>28</v>
      </c>
      <c r="D14" s="26" t="s">
        <v>13</v>
      </c>
      <c r="E14" s="27" t="s">
        <v>18</v>
      </c>
      <c r="F14" s="56">
        <v>8</v>
      </c>
      <c r="G14" s="57">
        <v>13</v>
      </c>
      <c r="H14" s="56">
        <v>43</v>
      </c>
      <c r="I14" s="56">
        <v>21.99</v>
      </c>
      <c r="J14" s="44">
        <f>H14*G14</f>
        <v>559</v>
      </c>
      <c r="K14" s="28">
        <f t="shared" si="0"/>
        <v>285.81216158868614</v>
      </c>
      <c r="L14" s="75"/>
      <c r="M14" s="75"/>
    </row>
    <row r="15" spans="1:13" x14ac:dyDescent="0.2">
      <c r="A15" s="73"/>
      <c r="B15" s="68"/>
      <c r="C15" s="25" t="s">
        <v>28</v>
      </c>
      <c r="D15" s="26" t="s">
        <v>14</v>
      </c>
      <c r="E15" s="27" t="s">
        <v>18</v>
      </c>
      <c r="F15" s="56">
        <v>267</v>
      </c>
      <c r="G15" s="57">
        <v>485</v>
      </c>
      <c r="H15" s="56">
        <v>43</v>
      </c>
      <c r="I15" s="56">
        <v>21.99</v>
      </c>
      <c r="J15" s="44">
        <f>H15*G15</f>
        <v>20855</v>
      </c>
      <c r="K15" s="28">
        <f t="shared" si="0"/>
        <v>10662.992182347136</v>
      </c>
      <c r="L15" s="75"/>
      <c r="M15" s="75"/>
    </row>
    <row r="16" spans="1:13" x14ac:dyDescent="0.2">
      <c r="A16" s="73"/>
      <c r="B16" s="69"/>
      <c r="C16" s="66" t="s">
        <v>15</v>
      </c>
      <c r="D16" s="67"/>
      <c r="E16" s="27"/>
      <c r="F16" s="58">
        <v>310</v>
      </c>
      <c r="G16" s="58">
        <v>522</v>
      </c>
      <c r="H16" s="59"/>
      <c r="I16" s="59"/>
      <c r="J16" s="45">
        <f t="shared" ref="J16" si="1">SUM(J9:J15)</f>
        <v>24823</v>
      </c>
      <c r="K16" s="29">
        <f t="shared" ref="K16" si="2">SUM(K9:K15)</f>
        <v>12691.79836693373</v>
      </c>
      <c r="L16" s="75"/>
      <c r="M16" s="75"/>
    </row>
    <row r="17" spans="1:13" x14ac:dyDescent="0.2">
      <c r="A17" s="73"/>
      <c r="B17" s="24"/>
      <c r="C17" s="31" t="s">
        <v>10</v>
      </c>
      <c r="D17" s="32" t="s">
        <v>31</v>
      </c>
      <c r="E17" s="27" t="s">
        <v>19</v>
      </c>
      <c r="F17" s="56">
        <v>3</v>
      </c>
      <c r="G17" s="57" t="s">
        <v>17</v>
      </c>
      <c r="H17" s="56">
        <v>107</v>
      </c>
      <c r="I17" s="56">
        <v>54.71</v>
      </c>
      <c r="J17" s="44">
        <f>F17*H17</f>
        <v>321</v>
      </c>
      <c r="K17" s="28">
        <f>J17/1.95583</f>
        <v>164.12469386398612</v>
      </c>
      <c r="L17" s="75"/>
      <c r="M17" s="75"/>
    </row>
    <row r="18" spans="1:13" x14ac:dyDescent="0.2">
      <c r="A18" s="73"/>
      <c r="B18" s="24" t="s">
        <v>30</v>
      </c>
      <c r="C18" s="31" t="s">
        <v>10</v>
      </c>
      <c r="D18" s="26" t="s">
        <v>21</v>
      </c>
      <c r="E18" s="27" t="s">
        <v>18</v>
      </c>
      <c r="F18" s="56">
        <v>4</v>
      </c>
      <c r="G18" s="57">
        <v>7</v>
      </c>
      <c r="H18" s="56">
        <v>64</v>
      </c>
      <c r="I18" s="56">
        <v>32.72</v>
      </c>
      <c r="J18" s="44">
        <f>H18*G18</f>
        <v>448</v>
      </c>
      <c r="K18" s="28">
        <f t="shared" ref="K18:K26" si="3">J18/1.95583</f>
        <v>229.05876277590588</v>
      </c>
      <c r="L18" s="75"/>
      <c r="M18" s="75"/>
    </row>
    <row r="19" spans="1:13" x14ac:dyDescent="0.2">
      <c r="A19" s="73"/>
      <c r="B19" s="24"/>
      <c r="C19" s="31" t="s">
        <v>10</v>
      </c>
      <c r="D19" s="32" t="s">
        <v>32</v>
      </c>
      <c r="E19" s="27" t="s">
        <v>19</v>
      </c>
      <c r="F19" s="56">
        <v>2</v>
      </c>
      <c r="G19" s="57" t="s">
        <v>17</v>
      </c>
      <c r="H19" s="56">
        <v>102</v>
      </c>
      <c r="I19" s="56">
        <v>52.15</v>
      </c>
      <c r="J19" s="44">
        <f>F19*H19</f>
        <v>204</v>
      </c>
      <c r="K19" s="28">
        <f t="shared" si="3"/>
        <v>104.30354376402857</v>
      </c>
      <c r="L19" s="75"/>
      <c r="M19" s="75"/>
    </row>
    <row r="20" spans="1:13" x14ac:dyDescent="0.2">
      <c r="A20" s="73"/>
      <c r="B20" s="24"/>
      <c r="C20" s="31" t="s">
        <v>10</v>
      </c>
      <c r="D20" s="26" t="s">
        <v>12</v>
      </c>
      <c r="E20" s="27" t="s">
        <v>18</v>
      </c>
      <c r="F20" s="56">
        <v>1</v>
      </c>
      <c r="G20" s="57">
        <v>2</v>
      </c>
      <c r="H20" s="56">
        <v>43</v>
      </c>
      <c r="I20" s="56">
        <v>21.99</v>
      </c>
      <c r="J20" s="44">
        <f>H20*G20</f>
        <v>86</v>
      </c>
      <c r="K20" s="28">
        <f t="shared" si="3"/>
        <v>43.97110178287479</v>
      </c>
      <c r="L20" s="75"/>
      <c r="M20" s="75"/>
    </row>
    <row r="21" spans="1:13" x14ac:dyDescent="0.2">
      <c r="A21" s="73"/>
      <c r="B21" s="24"/>
      <c r="C21" s="31" t="s">
        <v>10</v>
      </c>
      <c r="D21" s="26" t="s">
        <v>22</v>
      </c>
      <c r="E21" s="27" t="s">
        <v>19</v>
      </c>
      <c r="F21" s="56">
        <v>2</v>
      </c>
      <c r="G21" s="57" t="s">
        <v>17</v>
      </c>
      <c r="H21" s="56">
        <v>97</v>
      </c>
      <c r="I21" s="56">
        <v>49.6</v>
      </c>
      <c r="J21" s="44">
        <f>F21*H21</f>
        <v>194</v>
      </c>
      <c r="K21" s="28">
        <f t="shared" si="3"/>
        <v>99.190624952066386</v>
      </c>
      <c r="L21" s="75"/>
      <c r="M21" s="75"/>
    </row>
    <row r="22" spans="1:13" x14ac:dyDescent="0.2">
      <c r="A22" s="73"/>
      <c r="B22" s="24"/>
      <c r="C22" s="31" t="s">
        <v>10</v>
      </c>
      <c r="D22" s="26" t="s">
        <v>13</v>
      </c>
      <c r="E22" s="27" t="s">
        <v>18</v>
      </c>
      <c r="F22" s="56">
        <v>3</v>
      </c>
      <c r="G22" s="57">
        <v>5</v>
      </c>
      <c r="H22" s="56">
        <v>43</v>
      </c>
      <c r="I22" s="56">
        <v>21.99</v>
      </c>
      <c r="J22" s="44">
        <f>H22*G22</f>
        <v>215</v>
      </c>
      <c r="K22" s="28">
        <f t="shared" si="3"/>
        <v>109.92775445718698</v>
      </c>
      <c r="L22" s="75"/>
      <c r="M22" s="75"/>
    </row>
    <row r="23" spans="1:13" x14ac:dyDescent="0.2">
      <c r="A23" s="73"/>
      <c r="B23" s="24"/>
      <c r="C23" s="31" t="s">
        <v>10</v>
      </c>
      <c r="D23" s="26" t="s">
        <v>14</v>
      </c>
      <c r="E23" s="27" t="s">
        <v>18</v>
      </c>
      <c r="F23" s="56">
        <v>92</v>
      </c>
      <c r="G23" s="57">
        <v>167</v>
      </c>
      <c r="H23" s="56">
        <v>43</v>
      </c>
      <c r="I23" s="56">
        <v>21.99</v>
      </c>
      <c r="J23" s="44">
        <f>H23*G23</f>
        <v>7181</v>
      </c>
      <c r="K23" s="28">
        <f t="shared" si="3"/>
        <v>3671.5869988700451</v>
      </c>
      <c r="L23" s="75"/>
      <c r="M23" s="75"/>
    </row>
    <row r="24" spans="1:13" x14ac:dyDescent="0.2">
      <c r="A24" s="73"/>
      <c r="B24" s="24"/>
      <c r="C24" s="31" t="s">
        <v>24</v>
      </c>
      <c r="D24" s="26" t="s">
        <v>14</v>
      </c>
      <c r="E24" s="27" t="s">
        <v>18</v>
      </c>
      <c r="F24" s="56">
        <v>7</v>
      </c>
      <c r="G24" s="57">
        <v>13</v>
      </c>
      <c r="H24" s="56">
        <v>43</v>
      </c>
      <c r="I24" s="56">
        <v>21.99</v>
      </c>
      <c r="J24" s="44">
        <f t="shared" ref="J24:J26" si="4">H24*G24</f>
        <v>559</v>
      </c>
      <c r="K24" s="28">
        <f t="shared" si="3"/>
        <v>285.81216158868614</v>
      </c>
      <c r="L24" s="75"/>
      <c r="M24" s="75"/>
    </row>
    <row r="25" spans="1:13" x14ac:dyDescent="0.2">
      <c r="A25" s="73"/>
      <c r="B25" s="24"/>
      <c r="C25" s="31" t="s">
        <v>33</v>
      </c>
      <c r="D25" s="26" t="s">
        <v>14</v>
      </c>
      <c r="E25" s="27" t="s">
        <v>18</v>
      </c>
      <c r="F25" s="56">
        <v>6</v>
      </c>
      <c r="G25" s="57">
        <v>11</v>
      </c>
      <c r="H25" s="56">
        <v>43</v>
      </c>
      <c r="I25" s="56">
        <v>21.99</v>
      </c>
      <c r="J25" s="44">
        <f t="shared" si="4"/>
        <v>473</v>
      </c>
      <c r="K25" s="28">
        <f t="shared" si="3"/>
        <v>241.84105980581134</v>
      </c>
      <c r="L25" s="75"/>
      <c r="M25" s="75"/>
    </row>
    <row r="26" spans="1:13" x14ac:dyDescent="0.2">
      <c r="A26" s="73"/>
      <c r="B26" s="33"/>
      <c r="C26" s="31" t="s">
        <v>34</v>
      </c>
      <c r="D26" s="26" t="s">
        <v>14</v>
      </c>
      <c r="E26" s="27" t="s">
        <v>18</v>
      </c>
      <c r="F26" s="56">
        <v>3</v>
      </c>
      <c r="G26" s="57">
        <v>5</v>
      </c>
      <c r="H26" s="56">
        <v>43</v>
      </c>
      <c r="I26" s="56">
        <v>21.99</v>
      </c>
      <c r="J26" s="44">
        <f t="shared" si="4"/>
        <v>215</v>
      </c>
      <c r="K26" s="28">
        <f t="shared" si="3"/>
        <v>109.92775445718698</v>
      </c>
      <c r="L26" s="75"/>
      <c r="M26" s="75"/>
    </row>
    <row r="27" spans="1:13" x14ac:dyDescent="0.2">
      <c r="A27" s="73"/>
      <c r="B27" s="34"/>
      <c r="C27" s="70" t="s">
        <v>15</v>
      </c>
      <c r="D27" s="70"/>
      <c r="E27" s="35"/>
      <c r="F27" s="58">
        <v>123</v>
      </c>
      <c r="G27" s="58">
        <v>209.69696999999999</v>
      </c>
      <c r="H27" s="59"/>
      <c r="I27" s="59"/>
      <c r="J27" s="46">
        <f>SUM(J17:J26)</f>
        <v>9896</v>
      </c>
      <c r="K27" s="35">
        <f>SUM(K17:K26)</f>
        <v>5059.7444563177778</v>
      </c>
      <c r="L27" s="75"/>
      <c r="M27" s="75"/>
    </row>
    <row r="28" spans="1:13" x14ac:dyDescent="0.2">
      <c r="A28" s="73"/>
      <c r="B28" s="24" t="s">
        <v>35</v>
      </c>
      <c r="C28" s="31" t="s">
        <v>10</v>
      </c>
      <c r="D28" s="26" t="s">
        <v>14</v>
      </c>
      <c r="E28" s="27" t="s">
        <v>18</v>
      </c>
      <c r="F28" s="56">
        <v>32</v>
      </c>
      <c r="G28" s="57">
        <v>58</v>
      </c>
      <c r="H28" s="56">
        <v>43</v>
      </c>
      <c r="I28" s="56">
        <v>21.99</v>
      </c>
      <c r="J28" s="44">
        <f t="shared" ref="J28:J29" si="5">H28*G28</f>
        <v>2494</v>
      </c>
      <c r="K28" s="28">
        <f t="shared" ref="K28:K29" si="6">J28/1.95583</f>
        <v>1275.1619517033689</v>
      </c>
      <c r="L28" s="75"/>
      <c r="M28" s="75"/>
    </row>
    <row r="29" spans="1:13" x14ac:dyDescent="0.2">
      <c r="A29" s="73"/>
      <c r="B29" s="24"/>
      <c r="C29" s="31" t="s">
        <v>24</v>
      </c>
      <c r="D29" s="26" t="s">
        <v>14</v>
      </c>
      <c r="E29" s="27" t="s">
        <v>18</v>
      </c>
      <c r="F29" s="56">
        <v>8</v>
      </c>
      <c r="G29" s="57">
        <v>15</v>
      </c>
      <c r="H29" s="56">
        <v>43</v>
      </c>
      <c r="I29" s="56">
        <v>21.99</v>
      </c>
      <c r="J29" s="44">
        <f t="shared" si="5"/>
        <v>645</v>
      </c>
      <c r="K29" s="28">
        <f t="shared" si="6"/>
        <v>329.78326337156091</v>
      </c>
      <c r="L29" s="75"/>
      <c r="M29" s="75"/>
    </row>
    <row r="30" spans="1:13" x14ac:dyDescent="0.2">
      <c r="A30" s="73"/>
      <c r="B30" s="33"/>
      <c r="C30" s="70" t="s">
        <v>15</v>
      </c>
      <c r="D30" s="70"/>
      <c r="E30" s="35"/>
      <c r="F30" s="58">
        <v>40</v>
      </c>
      <c r="G30" s="58">
        <v>73</v>
      </c>
      <c r="H30" s="59"/>
      <c r="I30" s="59"/>
      <c r="J30" s="47">
        <f>SUM(J28:J29)</f>
        <v>3139</v>
      </c>
      <c r="K30" s="37">
        <f>SUM(K28:K29)</f>
        <v>1604.9452150749298</v>
      </c>
      <c r="L30" s="75"/>
      <c r="M30" s="75"/>
    </row>
    <row r="31" spans="1:13" x14ac:dyDescent="0.2">
      <c r="A31" s="73"/>
      <c r="B31" s="24"/>
      <c r="C31" s="31" t="s">
        <v>10</v>
      </c>
      <c r="D31" s="26" t="s">
        <v>21</v>
      </c>
      <c r="E31" s="27" t="s">
        <v>18</v>
      </c>
      <c r="F31" s="56">
        <v>1</v>
      </c>
      <c r="G31" s="57">
        <v>2</v>
      </c>
      <c r="H31" s="56">
        <v>64</v>
      </c>
      <c r="I31" s="56">
        <v>32.72</v>
      </c>
      <c r="J31" s="44">
        <f>H31*G31</f>
        <v>128</v>
      </c>
      <c r="K31" s="28">
        <f t="shared" ref="K31:K37" si="7">J31/1.95583</f>
        <v>65.445360793115967</v>
      </c>
      <c r="L31" s="75"/>
      <c r="M31" s="75"/>
    </row>
    <row r="32" spans="1:13" x14ac:dyDescent="0.2">
      <c r="A32" s="73"/>
      <c r="B32" s="24" t="s">
        <v>36</v>
      </c>
      <c r="C32" s="31" t="s">
        <v>10</v>
      </c>
      <c r="D32" s="32" t="s">
        <v>32</v>
      </c>
      <c r="E32" s="27" t="s">
        <v>19</v>
      </c>
      <c r="F32" s="56">
        <v>1</v>
      </c>
      <c r="G32" s="57" t="s">
        <v>17</v>
      </c>
      <c r="H32" s="56">
        <v>102</v>
      </c>
      <c r="I32" s="56">
        <v>52.15</v>
      </c>
      <c r="J32" s="44">
        <f>F32*H32</f>
        <v>102</v>
      </c>
      <c r="K32" s="28">
        <f t="shared" si="7"/>
        <v>52.151771882014287</v>
      </c>
      <c r="L32" s="75"/>
      <c r="M32" s="75"/>
    </row>
    <row r="33" spans="1:13" x14ac:dyDescent="0.2">
      <c r="A33" s="73"/>
      <c r="B33" s="24"/>
      <c r="C33" s="31" t="s">
        <v>10</v>
      </c>
      <c r="D33" s="26" t="s">
        <v>22</v>
      </c>
      <c r="E33" s="27" t="s">
        <v>19</v>
      </c>
      <c r="F33" s="56">
        <v>1</v>
      </c>
      <c r="G33" s="57" t="s">
        <v>17</v>
      </c>
      <c r="H33" s="56">
        <v>97</v>
      </c>
      <c r="I33" s="56">
        <v>49.6</v>
      </c>
      <c r="J33" s="44">
        <f>F33*H33</f>
        <v>97</v>
      </c>
      <c r="K33" s="28">
        <f t="shared" si="7"/>
        <v>49.595312476033193</v>
      </c>
      <c r="L33" s="75"/>
      <c r="M33" s="75"/>
    </row>
    <row r="34" spans="1:13" x14ac:dyDescent="0.2">
      <c r="A34" s="73"/>
      <c r="B34" s="24"/>
      <c r="C34" s="31" t="s">
        <v>10</v>
      </c>
      <c r="D34" s="26" t="s">
        <v>13</v>
      </c>
      <c r="E34" s="27" t="s">
        <v>18</v>
      </c>
      <c r="F34" s="56">
        <v>1</v>
      </c>
      <c r="G34" s="57">
        <v>2</v>
      </c>
      <c r="H34" s="56">
        <v>43</v>
      </c>
      <c r="I34" s="56">
        <v>21.99</v>
      </c>
      <c r="J34" s="44">
        <f>H34*G34</f>
        <v>86</v>
      </c>
      <c r="K34" s="28">
        <f t="shared" si="7"/>
        <v>43.97110178287479</v>
      </c>
      <c r="L34" s="75"/>
      <c r="M34" s="75"/>
    </row>
    <row r="35" spans="1:13" x14ac:dyDescent="0.2">
      <c r="A35" s="73"/>
      <c r="B35" s="24"/>
      <c r="C35" s="31" t="s">
        <v>24</v>
      </c>
      <c r="D35" s="26" t="s">
        <v>13</v>
      </c>
      <c r="E35" s="27" t="s">
        <v>18</v>
      </c>
      <c r="F35" s="56">
        <v>1</v>
      </c>
      <c r="G35" s="57">
        <v>2</v>
      </c>
      <c r="H35" s="56">
        <v>43</v>
      </c>
      <c r="I35" s="56">
        <v>21.99</v>
      </c>
      <c r="J35" s="44">
        <f>H35*G35</f>
        <v>86</v>
      </c>
      <c r="K35" s="28">
        <f t="shared" si="7"/>
        <v>43.97110178287479</v>
      </c>
      <c r="L35" s="75"/>
      <c r="M35" s="75"/>
    </row>
    <row r="36" spans="1:13" x14ac:dyDescent="0.2">
      <c r="A36" s="73"/>
      <c r="B36" s="24"/>
      <c r="C36" s="31" t="s">
        <v>10</v>
      </c>
      <c r="D36" s="26" t="s">
        <v>14</v>
      </c>
      <c r="E36" s="27" t="s">
        <v>18</v>
      </c>
      <c r="F36" s="56">
        <v>33</v>
      </c>
      <c r="G36" s="57">
        <v>60</v>
      </c>
      <c r="H36" s="56">
        <v>43</v>
      </c>
      <c r="I36" s="56">
        <v>21.99</v>
      </c>
      <c r="J36" s="44">
        <f t="shared" ref="J36:J37" si="8">H36*G36</f>
        <v>2580</v>
      </c>
      <c r="K36" s="28">
        <f t="shared" si="7"/>
        <v>1319.1330534862436</v>
      </c>
      <c r="L36" s="75"/>
      <c r="M36" s="75"/>
    </row>
    <row r="37" spans="1:13" x14ac:dyDescent="0.2">
      <c r="A37" s="73"/>
      <c r="B37" s="24"/>
      <c r="C37" s="31" t="s">
        <v>24</v>
      </c>
      <c r="D37" s="26" t="s">
        <v>14</v>
      </c>
      <c r="E37" s="27" t="s">
        <v>18</v>
      </c>
      <c r="F37" s="56">
        <v>14</v>
      </c>
      <c r="G37" s="57">
        <v>25</v>
      </c>
      <c r="H37" s="56">
        <v>43</v>
      </c>
      <c r="I37" s="56">
        <v>21.99</v>
      </c>
      <c r="J37" s="44">
        <f t="shared" si="8"/>
        <v>1075</v>
      </c>
      <c r="K37" s="28">
        <f t="shared" si="7"/>
        <v>549.63877228593492</v>
      </c>
      <c r="L37" s="75"/>
      <c r="M37" s="75"/>
    </row>
    <row r="38" spans="1:13" x14ac:dyDescent="0.2">
      <c r="A38" s="73"/>
      <c r="B38" s="33"/>
      <c r="C38" s="70" t="s">
        <v>15</v>
      </c>
      <c r="D38" s="70"/>
      <c r="E38" s="35"/>
      <c r="F38" s="58">
        <v>52</v>
      </c>
      <c r="G38" s="58">
        <v>90</v>
      </c>
      <c r="H38" s="59"/>
      <c r="I38" s="59"/>
      <c r="J38" s="48">
        <f t="shared" ref="J38:K38" si="9">SUM(J31:J37)</f>
        <v>4154</v>
      </c>
      <c r="K38" s="38">
        <f t="shared" si="9"/>
        <v>2123.9064744890916</v>
      </c>
      <c r="L38" s="75"/>
      <c r="M38" s="75"/>
    </row>
    <row r="39" spans="1:13" x14ac:dyDescent="0.2">
      <c r="A39" s="73"/>
      <c r="B39" s="24" t="s">
        <v>37</v>
      </c>
      <c r="C39" s="31" t="s">
        <v>10</v>
      </c>
      <c r="D39" s="26" t="s">
        <v>13</v>
      </c>
      <c r="E39" s="27" t="s">
        <v>18</v>
      </c>
      <c r="F39" s="56">
        <v>1</v>
      </c>
      <c r="G39" s="57">
        <v>2</v>
      </c>
      <c r="H39" s="56">
        <v>43</v>
      </c>
      <c r="I39" s="56">
        <v>21.99</v>
      </c>
      <c r="J39" s="44">
        <f t="shared" ref="J39:J40" si="10">H39*G39</f>
        <v>86</v>
      </c>
      <c r="K39" s="28">
        <f t="shared" ref="K39:K40" si="11">J39/1.95583</f>
        <v>43.97110178287479</v>
      </c>
      <c r="L39" s="75"/>
      <c r="M39" s="75"/>
    </row>
    <row r="40" spans="1:13" x14ac:dyDescent="0.2">
      <c r="A40" s="73"/>
      <c r="B40" s="24"/>
      <c r="C40" s="31" t="s">
        <v>10</v>
      </c>
      <c r="D40" s="26" t="s">
        <v>14</v>
      </c>
      <c r="E40" s="27" t="s">
        <v>18</v>
      </c>
      <c r="F40" s="56">
        <v>8</v>
      </c>
      <c r="G40" s="57">
        <v>15</v>
      </c>
      <c r="H40" s="56">
        <v>43</v>
      </c>
      <c r="I40" s="56">
        <v>21.99</v>
      </c>
      <c r="J40" s="44">
        <f t="shared" si="10"/>
        <v>645</v>
      </c>
      <c r="K40" s="28">
        <f t="shared" si="11"/>
        <v>329.78326337156091</v>
      </c>
      <c r="L40" s="75"/>
      <c r="M40" s="75"/>
    </row>
    <row r="41" spans="1:13" x14ac:dyDescent="0.2">
      <c r="A41" s="73"/>
      <c r="B41" s="34"/>
      <c r="C41" s="70" t="s">
        <v>15</v>
      </c>
      <c r="D41" s="70"/>
      <c r="E41" s="35"/>
      <c r="F41" s="60">
        <v>9</v>
      </c>
      <c r="G41" s="60">
        <v>16</v>
      </c>
      <c r="H41" s="58"/>
      <c r="I41" s="59"/>
      <c r="J41" s="49">
        <f t="shared" ref="J41:K41" si="12">SUM(J39:J40)</f>
        <v>731</v>
      </c>
      <c r="K41" s="39">
        <f t="shared" si="12"/>
        <v>373.75436515443567</v>
      </c>
      <c r="L41" s="75"/>
      <c r="M41" s="75"/>
    </row>
    <row r="42" spans="1:13" x14ac:dyDescent="0.2">
      <c r="A42" s="73"/>
      <c r="B42" s="24" t="s">
        <v>38</v>
      </c>
      <c r="C42" s="31" t="s">
        <v>10</v>
      </c>
      <c r="D42" s="32" t="s">
        <v>32</v>
      </c>
      <c r="E42" s="27" t="s">
        <v>19</v>
      </c>
      <c r="F42" s="56">
        <v>5</v>
      </c>
      <c r="G42" s="57" t="s">
        <v>17</v>
      </c>
      <c r="H42" s="56">
        <v>102</v>
      </c>
      <c r="I42" s="56">
        <v>52.15</v>
      </c>
      <c r="J42" s="44">
        <f>F42*H42</f>
        <v>510</v>
      </c>
      <c r="K42" s="28">
        <f t="shared" ref="K42:K49" si="13">J42/1.95583</f>
        <v>260.75885941007141</v>
      </c>
      <c r="L42" s="75"/>
      <c r="M42" s="75"/>
    </row>
    <row r="43" spans="1:13" x14ac:dyDescent="0.2">
      <c r="A43" s="73"/>
      <c r="B43" s="24"/>
      <c r="C43" s="31" t="s">
        <v>10</v>
      </c>
      <c r="D43" s="26" t="s">
        <v>12</v>
      </c>
      <c r="E43" s="27" t="s">
        <v>18</v>
      </c>
      <c r="F43" s="56">
        <v>5</v>
      </c>
      <c r="G43" s="57">
        <v>8</v>
      </c>
      <c r="H43" s="56">
        <v>43</v>
      </c>
      <c r="I43" s="56">
        <v>21.99</v>
      </c>
      <c r="J43" s="44">
        <f t="shared" ref="J43:J44" si="14">H43*G43</f>
        <v>344</v>
      </c>
      <c r="K43" s="28">
        <f t="shared" si="13"/>
        <v>175.88440713149916</v>
      </c>
      <c r="L43" s="75"/>
      <c r="M43" s="75"/>
    </row>
    <row r="44" spans="1:13" x14ac:dyDescent="0.2">
      <c r="A44" s="73"/>
      <c r="B44" s="24"/>
      <c r="C44" s="31" t="s">
        <v>24</v>
      </c>
      <c r="D44" s="26" t="s">
        <v>12</v>
      </c>
      <c r="E44" s="27" t="s">
        <v>18</v>
      </c>
      <c r="F44" s="56">
        <v>1</v>
      </c>
      <c r="G44" s="57">
        <v>2</v>
      </c>
      <c r="H44" s="56">
        <v>43</v>
      </c>
      <c r="I44" s="56">
        <v>21.99</v>
      </c>
      <c r="J44" s="44">
        <f t="shared" si="14"/>
        <v>86</v>
      </c>
      <c r="K44" s="28">
        <f t="shared" si="13"/>
        <v>43.97110178287479</v>
      </c>
      <c r="L44" s="75"/>
      <c r="M44" s="75"/>
    </row>
    <row r="45" spans="1:13" x14ac:dyDescent="0.2">
      <c r="A45" s="73"/>
      <c r="B45" s="24"/>
      <c r="C45" s="31" t="s">
        <v>10</v>
      </c>
      <c r="D45" s="26" t="s">
        <v>22</v>
      </c>
      <c r="E45" s="27" t="s">
        <v>19</v>
      </c>
      <c r="F45" s="56">
        <v>2</v>
      </c>
      <c r="G45" s="57" t="s">
        <v>17</v>
      </c>
      <c r="H45" s="56">
        <v>97</v>
      </c>
      <c r="I45" s="56">
        <v>49.6</v>
      </c>
      <c r="J45" s="44">
        <f>F45*H45</f>
        <v>194</v>
      </c>
      <c r="K45" s="28">
        <f t="shared" si="13"/>
        <v>99.190624952066386</v>
      </c>
      <c r="L45" s="75"/>
      <c r="M45" s="75"/>
    </row>
    <row r="46" spans="1:13" x14ac:dyDescent="0.2">
      <c r="A46" s="73"/>
      <c r="B46" s="24"/>
      <c r="C46" s="31" t="s">
        <v>10</v>
      </c>
      <c r="D46" s="26" t="s">
        <v>13</v>
      </c>
      <c r="E46" s="27" t="s">
        <v>18</v>
      </c>
      <c r="F46" s="56">
        <v>2</v>
      </c>
      <c r="G46" s="57">
        <v>3</v>
      </c>
      <c r="H46" s="56">
        <v>43</v>
      </c>
      <c r="I46" s="56">
        <v>21.99</v>
      </c>
      <c r="J46" s="44">
        <f t="shared" ref="J46:J49" si="15">H46*G46</f>
        <v>129</v>
      </c>
      <c r="K46" s="28">
        <f t="shared" si="13"/>
        <v>65.956652674312181</v>
      </c>
      <c r="L46" s="75"/>
      <c r="M46" s="75"/>
    </row>
    <row r="47" spans="1:13" x14ac:dyDescent="0.2">
      <c r="A47" s="73"/>
      <c r="B47" s="24"/>
      <c r="C47" s="31" t="s">
        <v>24</v>
      </c>
      <c r="D47" s="26" t="s">
        <v>13</v>
      </c>
      <c r="E47" s="27" t="s">
        <v>18</v>
      </c>
      <c r="F47" s="56">
        <v>1</v>
      </c>
      <c r="G47" s="57">
        <v>2</v>
      </c>
      <c r="H47" s="56">
        <v>43</v>
      </c>
      <c r="I47" s="56">
        <v>21.99</v>
      </c>
      <c r="J47" s="44">
        <f t="shared" si="15"/>
        <v>86</v>
      </c>
      <c r="K47" s="28">
        <f t="shared" si="13"/>
        <v>43.97110178287479</v>
      </c>
      <c r="L47" s="75"/>
      <c r="M47" s="75"/>
    </row>
    <row r="48" spans="1:13" x14ac:dyDescent="0.2">
      <c r="A48" s="73"/>
      <c r="B48" s="24"/>
      <c r="C48" s="31" t="s">
        <v>10</v>
      </c>
      <c r="D48" s="26" t="s">
        <v>14</v>
      </c>
      <c r="E48" s="27" t="s">
        <v>18</v>
      </c>
      <c r="F48" s="56">
        <v>57</v>
      </c>
      <c r="G48" s="57">
        <v>104</v>
      </c>
      <c r="H48" s="56">
        <v>43</v>
      </c>
      <c r="I48" s="56">
        <v>21.99</v>
      </c>
      <c r="J48" s="44">
        <f t="shared" si="15"/>
        <v>4472</v>
      </c>
      <c r="K48" s="28">
        <f t="shared" si="13"/>
        <v>2286.4972927094891</v>
      </c>
      <c r="L48" s="75"/>
      <c r="M48" s="75"/>
    </row>
    <row r="49" spans="1:13" x14ac:dyDescent="0.2">
      <c r="A49" s="73"/>
      <c r="B49" s="24"/>
      <c r="C49" s="31" t="s">
        <v>24</v>
      </c>
      <c r="D49" s="26" t="s">
        <v>14</v>
      </c>
      <c r="E49" s="27" t="s">
        <v>18</v>
      </c>
      <c r="F49" s="56">
        <v>22</v>
      </c>
      <c r="G49" s="57">
        <v>40</v>
      </c>
      <c r="H49" s="56">
        <v>43</v>
      </c>
      <c r="I49" s="56">
        <v>21.99</v>
      </c>
      <c r="J49" s="44">
        <f t="shared" si="15"/>
        <v>1720</v>
      </c>
      <c r="K49" s="28">
        <f t="shared" si="13"/>
        <v>879.42203565749583</v>
      </c>
      <c r="L49" s="75"/>
      <c r="M49" s="75"/>
    </row>
    <row r="50" spans="1:13" x14ac:dyDescent="0.2">
      <c r="A50" s="73"/>
      <c r="B50" s="34"/>
      <c r="C50" s="70" t="s">
        <v>15</v>
      </c>
      <c r="D50" s="70"/>
      <c r="E50" s="35"/>
      <c r="F50" s="60">
        <v>95</v>
      </c>
      <c r="G50" s="60">
        <v>159</v>
      </c>
      <c r="H50" s="58"/>
      <c r="I50" s="59"/>
      <c r="J50" s="50">
        <f t="shared" ref="J50:K50" si="16">SUM(J42:J49)</f>
        <v>7541</v>
      </c>
      <c r="K50" s="40">
        <f t="shared" si="16"/>
        <v>3855.6520761006841</v>
      </c>
      <c r="L50" s="75"/>
      <c r="M50" s="75"/>
    </row>
    <row r="51" spans="1:13" x14ac:dyDescent="0.2">
      <c r="A51" s="73"/>
      <c r="B51" s="24" t="s">
        <v>39</v>
      </c>
      <c r="C51" s="31" t="s">
        <v>10</v>
      </c>
      <c r="D51" s="26" t="s">
        <v>14</v>
      </c>
      <c r="E51" s="27" t="s">
        <v>18</v>
      </c>
      <c r="F51" s="56">
        <v>9</v>
      </c>
      <c r="G51" s="57">
        <v>16</v>
      </c>
      <c r="H51" s="56">
        <v>43</v>
      </c>
      <c r="I51" s="56">
        <v>21.99</v>
      </c>
      <c r="J51" s="44">
        <f t="shared" ref="J51:J53" si="17">H51*G51</f>
        <v>688</v>
      </c>
      <c r="K51" s="28">
        <f t="shared" ref="K51:K53" si="18">J51/1.95583</f>
        <v>351.76881426299832</v>
      </c>
      <c r="L51" s="75"/>
      <c r="M51" s="75"/>
    </row>
    <row r="52" spans="1:13" x14ac:dyDescent="0.2">
      <c r="A52" s="73"/>
      <c r="B52" s="24"/>
      <c r="C52" s="31" t="s">
        <v>24</v>
      </c>
      <c r="D52" s="26" t="s">
        <v>14</v>
      </c>
      <c r="E52" s="27" t="s">
        <v>18</v>
      </c>
      <c r="F52" s="56">
        <v>1</v>
      </c>
      <c r="G52" s="57">
        <v>2</v>
      </c>
      <c r="H52" s="56">
        <v>43</v>
      </c>
      <c r="I52" s="56">
        <v>21.99</v>
      </c>
      <c r="J52" s="44">
        <f t="shared" si="17"/>
        <v>86</v>
      </c>
      <c r="K52" s="28">
        <f t="shared" si="18"/>
        <v>43.97110178287479</v>
      </c>
      <c r="L52" s="75"/>
      <c r="M52" s="75"/>
    </row>
    <row r="53" spans="1:13" x14ac:dyDescent="0.2">
      <c r="A53" s="73"/>
      <c r="B53" s="24"/>
      <c r="C53" s="31" t="s">
        <v>33</v>
      </c>
      <c r="D53" s="26" t="s">
        <v>14</v>
      </c>
      <c r="E53" s="27" t="s">
        <v>18</v>
      </c>
      <c r="F53" s="56">
        <v>2</v>
      </c>
      <c r="G53" s="57">
        <v>4</v>
      </c>
      <c r="H53" s="56">
        <v>43</v>
      </c>
      <c r="I53" s="56">
        <v>21.99</v>
      </c>
      <c r="J53" s="44">
        <f t="shared" si="17"/>
        <v>172</v>
      </c>
      <c r="K53" s="28">
        <f t="shared" si="18"/>
        <v>87.94220356574958</v>
      </c>
      <c r="L53" s="75"/>
      <c r="M53" s="75"/>
    </row>
    <row r="54" spans="1:13" x14ac:dyDescent="0.2">
      <c r="A54" s="73"/>
      <c r="B54" s="34"/>
      <c r="C54" s="70" t="s">
        <v>15</v>
      </c>
      <c r="D54" s="70"/>
      <c r="E54" s="35"/>
      <c r="F54" s="58">
        <v>12</v>
      </c>
      <c r="G54" s="58">
        <v>22</v>
      </c>
      <c r="H54" s="59"/>
      <c r="I54" s="59"/>
      <c r="J54" s="51">
        <f t="shared" ref="J54:K54" si="19">SUM(J51:J53)</f>
        <v>946</v>
      </c>
      <c r="K54" s="36">
        <f t="shared" si="19"/>
        <v>483.68211961162268</v>
      </c>
      <c r="L54" s="75"/>
      <c r="M54" s="75"/>
    </row>
    <row r="55" spans="1:13" x14ac:dyDescent="0.2">
      <c r="A55" s="73"/>
      <c r="B55" s="24"/>
      <c r="C55" s="31" t="s">
        <v>16</v>
      </c>
      <c r="D55" s="32" t="s">
        <v>31</v>
      </c>
      <c r="E55" s="27" t="s">
        <v>19</v>
      </c>
      <c r="F55" s="56">
        <v>1</v>
      </c>
      <c r="G55" s="57" t="s">
        <v>17</v>
      </c>
      <c r="H55" s="61">
        <v>77</v>
      </c>
      <c r="I55" s="56">
        <v>39.369999999999997</v>
      </c>
      <c r="J55" s="44">
        <f t="shared" ref="J55:J56" si="20">F55*H55</f>
        <v>77</v>
      </c>
      <c r="K55" s="28">
        <f t="shared" ref="K55:K61" si="21">J55/1.95583</f>
        <v>39.369474852108823</v>
      </c>
      <c r="L55" s="75"/>
      <c r="M55" s="75"/>
    </row>
    <row r="56" spans="1:13" x14ac:dyDescent="0.2">
      <c r="A56" s="73"/>
      <c r="B56" s="24" t="s">
        <v>41</v>
      </c>
      <c r="C56" s="31" t="s">
        <v>16</v>
      </c>
      <c r="D56" s="26" t="s">
        <v>21</v>
      </c>
      <c r="E56" s="27" t="s">
        <v>18</v>
      </c>
      <c r="F56" s="56">
        <v>1</v>
      </c>
      <c r="G56" s="57">
        <v>2</v>
      </c>
      <c r="H56" s="61">
        <v>46</v>
      </c>
      <c r="I56" s="56">
        <v>23.52</v>
      </c>
      <c r="J56" s="44">
        <f t="shared" si="20"/>
        <v>46</v>
      </c>
      <c r="K56" s="28">
        <f t="shared" si="21"/>
        <v>23.519426535026049</v>
      </c>
      <c r="L56" s="75"/>
      <c r="M56" s="75"/>
    </row>
    <row r="57" spans="1:13" x14ac:dyDescent="0.2">
      <c r="A57" s="73"/>
      <c r="B57" s="24"/>
      <c r="C57" s="31" t="s">
        <v>16</v>
      </c>
      <c r="D57" s="32" t="s">
        <v>32</v>
      </c>
      <c r="E57" s="27" t="s">
        <v>19</v>
      </c>
      <c r="F57" s="56">
        <v>3</v>
      </c>
      <c r="G57" s="57" t="s">
        <v>17</v>
      </c>
      <c r="H57" s="56">
        <v>72</v>
      </c>
      <c r="I57" s="56">
        <v>36.81</v>
      </c>
      <c r="J57" s="44">
        <f>F57*H57</f>
        <v>216</v>
      </c>
      <c r="K57" s="28">
        <f t="shared" si="21"/>
        <v>110.43904633838319</v>
      </c>
      <c r="L57" s="75"/>
      <c r="M57" s="75"/>
    </row>
    <row r="58" spans="1:13" x14ac:dyDescent="0.2">
      <c r="A58" s="73"/>
      <c r="B58" s="24"/>
      <c r="C58" s="31" t="s">
        <v>16</v>
      </c>
      <c r="D58" s="26" t="s">
        <v>12</v>
      </c>
      <c r="E58" s="27" t="s">
        <v>18</v>
      </c>
      <c r="F58" s="56">
        <v>4</v>
      </c>
      <c r="G58" s="57">
        <v>7</v>
      </c>
      <c r="H58" s="56">
        <v>25</v>
      </c>
      <c r="I58" s="56">
        <v>12.78</v>
      </c>
      <c r="J58" s="44">
        <f>H58*G58</f>
        <v>175</v>
      </c>
      <c r="K58" s="28">
        <f t="shared" si="21"/>
        <v>89.476079209338238</v>
      </c>
      <c r="L58" s="75"/>
      <c r="M58" s="75"/>
    </row>
    <row r="59" spans="1:13" x14ac:dyDescent="0.2">
      <c r="A59" s="73"/>
      <c r="B59" s="24"/>
      <c r="C59" s="31" t="s">
        <v>16</v>
      </c>
      <c r="D59" s="26" t="s">
        <v>23</v>
      </c>
      <c r="E59" s="27" t="s">
        <v>19</v>
      </c>
      <c r="F59" s="56">
        <v>2</v>
      </c>
      <c r="G59" s="57" t="s">
        <v>17</v>
      </c>
      <c r="H59" s="56">
        <v>67</v>
      </c>
      <c r="I59" s="56">
        <v>34.26</v>
      </c>
      <c r="J59" s="44">
        <f>F59*H59</f>
        <v>134</v>
      </c>
      <c r="K59" s="28">
        <f t="shared" si="21"/>
        <v>68.513112080293283</v>
      </c>
      <c r="L59" s="75"/>
      <c r="M59" s="75"/>
    </row>
    <row r="60" spans="1:13" x14ac:dyDescent="0.2">
      <c r="A60" s="73"/>
      <c r="B60" s="24"/>
      <c r="C60" s="31" t="s">
        <v>16</v>
      </c>
      <c r="D60" s="26" t="s">
        <v>13</v>
      </c>
      <c r="E60" s="27" t="s">
        <v>18</v>
      </c>
      <c r="F60" s="56">
        <v>2</v>
      </c>
      <c r="G60" s="57">
        <v>3</v>
      </c>
      <c r="H60" s="56">
        <v>25</v>
      </c>
      <c r="I60" s="56">
        <v>12.78</v>
      </c>
      <c r="J60" s="44">
        <f>H60*G60</f>
        <v>75</v>
      </c>
      <c r="K60" s="28">
        <f t="shared" si="21"/>
        <v>38.346891089716387</v>
      </c>
      <c r="L60" s="75"/>
      <c r="M60" s="75"/>
    </row>
    <row r="61" spans="1:13" x14ac:dyDescent="0.2">
      <c r="A61" s="73"/>
      <c r="B61" s="24"/>
      <c r="C61" s="31" t="s">
        <v>16</v>
      </c>
      <c r="D61" s="26" t="s">
        <v>14</v>
      </c>
      <c r="E61" s="27" t="s">
        <v>18</v>
      </c>
      <c r="F61" s="56">
        <v>14</v>
      </c>
      <c r="G61" s="57">
        <v>25</v>
      </c>
      <c r="H61" s="56">
        <v>25</v>
      </c>
      <c r="I61" s="56">
        <v>12.78</v>
      </c>
      <c r="J61" s="44">
        <f>H61*G61</f>
        <v>625</v>
      </c>
      <c r="K61" s="28">
        <f t="shared" si="21"/>
        <v>319.55742574763656</v>
      </c>
      <c r="L61" s="75"/>
      <c r="M61" s="75"/>
    </row>
    <row r="62" spans="1:13" x14ac:dyDescent="0.2">
      <c r="A62" s="73"/>
      <c r="B62" s="34"/>
      <c r="C62" s="70" t="s">
        <v>15</v>
      </c>
      <c r="D62" s="70"/>
      <c r="E62" s="27"/>
      <c r="F62" s="58">
        <v>27</v>
      </c>
      <c r="G62" s="58">
        <v>37</v>
      </c>
      <c r="H62" s="59"/>
      <c r="I62" s="59"/>
      <c r="J62" s="52">
        <f t="shared" ref="J62:K62" si="22">SUM(J55:J61)</f>
        <v>1348</v>
      </c>
      <c r="K62" s="30">
        <f t="shared" si="22"/>
        <v>689.22145585250257</v>
      </c>
      <c r="L62" s="75"/>
      <c r="M62" s="75"/>
    </row>
    <row r="63" spans="1:13" x14ac:dyDescent="0.2">
      <c r="A63" s="73"/>
      <c r="B63" s="24" t="s">
        <v>40</v>
      </c>
      <c r="C63" s="31" t="s">
        <v>16</v>
      </c>
      <c r="D63" s="32" t="s">
        <v>31</v>
      </c>
      <c r="E63" s="27" t="s">
        <v>19</v>
      </c>
      <c r="F63" s="56">
        <v>2</v>
      </c>
      <c r="G63" s="57" t="s">
        <v>17</v>
      </c>
      <c r="H63" s="61">
        <v>77</v>
      </c>
      <c r="I63" s="56">
        <v>39.369999999999997</v>
      </c>
      <c r="J63" s="44">
        <f t="shared" ref="J63:J64" si="23">F63*H63</f>
        <v>154</v>
      </c>
      <c r="K63" s="28">
        <f t="shared" ref="K63:K69" si="24">J63/1.95583</f>
        <v>78.738949704217646</v>
      </c>
      <c r="L63" s="75"/>
      <c r="M63" s="75"/>
    </row>
    <row r="64" spans="1:13" x14ac:dyDescent="0.2">
      <c r="A64" s="73"/>
      <c r="B64" s="24"/>
      <c r="C64" s="31" t="s">
        <v>16</v>
      </c>
      <c r="D64" s="26" t="s">
        <v>21</v>
      </c>
      <c r="E64" s="27" t="s">
        <v>18</v>
      </c>
      <c r="F64" s="56">
        <v>2</v>
      </c>
      <c r="G64" s="57">
        <v>3</v>
      </c>
      <c r="H64" s="61">
        <v>46</v>
      </c>
      <c r="I64" s="56">
        <v>23.52</v>
      </c>
      <c r="J64" s="44">
        <f t="shared" si="23"/>
        <v>92</v>
      </c>
      <c r="K64" s="28">
        <f t="shared" si="24"/>
        <v>47.038853070052099</v>
      </c>
      <c r="L64" s="75"/>
      <c r="M64" s="75"/>
    </row>
    <row r="65" spans="1:13" x14ac:dyDescent="0.2">
      <c r="A65" s="73"/>
      <c r="B65" s="24"/>
      <c r="C65" s="31" t="s">
        <v>16</v>
      </c>
      <c r="D65" s="32" t="s">
        <v>32</v>
      </c>
      <c r="E65" s="27" t="s">
        <v>19</v>
      </c>
      <c r="F65" s="56">
        <v>10</v>
      </c>
      <c r="G65" s="57" t="s">
        <v>17</v>
      </c>
      <c r="H65" s="56">
        <v>72</v>
      </c>
      <c r="I65" s="56">
        <v>36.81</v>
      </c>
      <c r="J65" s="44">
        <f>F65*H65</f>
        <v>720</v>
      </c>
      <c r="K65" s="28">
        <f t="shared" si="24"/>
        <v>368.1301544612773</v>
      </c>
      <c r="L65" s="75"/>
      <c r="M65" s="75"/>
    </row>
    <row r="66" spans="1:13" x14ac:dyDescent="0.2">
      <c r="A66" s="73"/>
      <c r="B66" s="24"/>
      <c r="C66" s="31" t="s">
        <v>16</v>
      </c>
      <c r="D66" s="26" t="s">
        <v>12</v>
      </c>
      <c r="E66" s="27" t="s">
        <v>18</v>
      </c>
      <c r="F66" s="56">
        <v>10</v>
      </c>
      <c r="G66" s="57">
        <v>17</v>
      </c>
      <c r="H66" s="56">
        <v>25</v>
      </c>
      <c r="I66" s="56">
        <v>12.78</v>
      </c>
      <c r="J66" s="44">
        <f>H66*G66</f>
        <v>425</v>
      </c>
      <c r="K66" s="28">
        <f t="shared" si="24"/>
        <v>217.29904950839287</v>
      </c>
      <c r="L66" s="75"/>
      <c r="M66" s="75"/>
    </row>
    <row r="67" spans="1:13" x14ac:dyDescent="0.2">
      <c r="A67" s="73"/>
      <c r="B67" s="24"/>
      <c r="C67" s="31" t="s">
        <v>16</v>
      </c>
      <c r="D67" s="26" t="s">
        <v>23</v>
      </c>
      <c r="E67" s="27" t="s">
        <v>19</v>
      </c>
      <c r="F67" s="56">
        <v>3</v>
      </c>
      <c r="G67" s="57" t="s">
        <v>17</v>
      </c>
      <c r="H67" s="56">
        <v>67</v>
      </c>
      <c r="I67" s="56">
        <v>34.26</v>
      </c>
      <c r="J67" s="44">
        <f>F67*H67</f>
        <v>201</v>
      </c>
      <c r="K67" s="28">
        <f t="shared" si="24"/>
        <v>102.76966812043992</v>
      </c>
      <c r="L67" s="75"/>
      <c r="M67" s="75"/>
    </row>
    <row r="68" spans="1:13" x14ac:dyDescent="0.2">
      <c r="A68" s="73"/>
      <c r="B68" s="24"/>
      <c r="C68" s="31" t="s">
        <v>16</v>
      </c>
      <c r="D68" s="26" t="s">
        <v>13</v>
      </c>
      <c r="E68" s="27" t="s">
        <v>18</v>
      </c>
      <c r="F68" s="56">
        <v>3</v>
      </c>
      <c r="G68" s="57">
        <v>5</v>
      </c>
      <c r="H68" s="56">
        <v>25</v>
      </c>
      <c r="I68" s="56">
        <v>12.78</v>
      </c>
      <c r="J68" s="44">
        <f>H68*G68</f>
        <v>125</v>
      </c>
      <c r="K68" s="28">
        <f t="shared" si="24"/>
        <v>63.911485149527309</v>
      </c>
      <c r="L68" s="75"/>
      <c r="M68" s="75"/>
    </row>
    <row r="69" spans="1:13" x14ac:dyDescent="0.2">
      <c r="A69" s="73"/>
      <c r="B69" s="24"/>
      <c r="C69" s="31" t="s">
        <v>16</v>
      </c>
      <c r="D69" s="26" t="s">
        <v>14</v>
      </c>
      <c r="E69" s="65" t="s">
        <v>18</v>
      </c>
      <c r="F69" s="56">
        <v>40</v>
      </c>
      <c r="G69" s="57">
        <v>73</v>
      </c>
      <c r="H69" s="56">
        <v>25</v>
      </c>
      <c r="I69" s="56">
        <v>12.78</v>
      </c>
      <c r="J69" s="44">
        <f>H69*G69</f>
        <v>1825</v>
      </c>
      <c r="K69" s="28">
        <f t="shared" si="24"/>
        <v>933.10768318309874</v>
      </c>
      <c r="L69" s="75"/>
      <c r="M69" s="75"/>
    </row>
    <row r="70" spans="1:13" x14ac:dyDescent="0.2">
      <c r="A70" s="73"/>
      <c r="B70" s="34"/>
      <c r="C70" s="70" t="s">
        <v>15</v>
      </c>
      <c r="D70" s="70"/>
      <c r="E70" s="35"/>
      <c r="F70" s="58">
        <v>70</v>
      </c>
      <c r="G70" s="58">
        <v>98</v>
      </c>
      <c r="H70" s="59"/>
      <c r="I70" s="59"/>
      <c r="J70" s="51">
        <f t="shared" ref="J70:K70" si="25">SUM(J63:J69)</f>
        <v>3542</v>
      </c>
      <c r="K70" s="36">
        <f t="shared" si="25"/>
        <v>1810.9958431970058</v>
      </c>
      <c r="L70" s="75"/>
      <c r="M70" s="75"/>
    </row>
    <row r="71" spans="1:13" x14ac:dyDescent="0.2">
      <c r="A71" s="73"/>
      <c r="B71" s="24" t="s">
        <v>42</v>
      </c>
      <c r="C71" s="31" t="s">
        <v>16</v>
      </c>
      <c r="D71" s="32" t="s">
        <v>32</v>
      </c>
      <c r="E71" s="27" t="s">
        <v>19</v>
      </c>
      <c r="F71" s="56">
        <v>60</v>
      </c>
      <c r="G71" s="57" t="s">
        <v>17</v>
      </c>
      <c r="H71" s="56">
        <v>72</v>
      </c>
      <c r="I71" s="56">
        <v>36.81</v>
      </c>
      <c r="J71" s="44">
        <f>F71*H71</f>
        <v>4320</v>
      </c>
      <c r="K71" s="28">
        <f t="shared" ref="K71:K75" si="26">J71/1.95583</f>
        <v>2208.7809267676639</v>
      </c>
      <c r="L71" s="75"/>
      <c r="M71" s="75"/>
    </row>
    <row r="72" spans="1:13" x14ac:dyDescent="0.2">
      <c r="A72" s="73"/>
      <c r="B72" s="24"/>
      <c r="C72" s="31" t="s">
        <v>16</v>
      </c>
      <c r="D72" s="26" t="s">
        <v>12</v>
      </c>
      <c r="E72" s="27" t="s">
        <v>18</v>
      </c>
      <c r="F72" s="56">
        <v>62</v>
      </c>
      <c r="G72" s="57">
        <v>103</v>
      </c>
      <c r="H72" s="56">
        <v>25</v>
      </c>
      <c r="I72" s="56">
        <v>12.78</v>
      </c>
      <c r="J72" s="44">
        <f>H72*G72</f>
        <v>2575</v>
      </c>
      <c r="K72" s="28">
        <f t="shared" si="26"/>
        <v>1316.5765940802626</v>
      </c>
      <c r="L72" s="75"/>
      <c r="M72" s="75"/>
    </row>
    <row r="73" spans="1:13" x14ac:dyDescent="0.2">
      <c r="A73" s="73"/>
      <c r="B73" s="24"/>
      <c r="C73" s="31" t="s">
        <v>16</v>
      </c>
      <c r="D73" s="26" t="s">
        <v>23</v>
      </c>
      <c r="E73" s="27" t="s">
        <v>19</v>
      </c>
      <c r="F73" s="56">
        <v>19</v>
      </c>
      <c r="G73" s="57" t="s">
        <v>17</v>
      </c>
      <c r="H73" s="56">
        <v>67</v>
      </c>
      <c r="I73" s="56">
        <v>34.26</v>
      </c>
      <c r="J73" s="44">
        <f>F73*H73</f>
        <v>1273</v>
      </c>
      <c r="K73" s="28">
        <f t="shared" si="26"/>
        <v>650.87456476278612</v>
      </c>
      <c r="L73" s="75"/>
      <c r="M73" s="75"/>
    </row>
    <row r="74" spans="1:13" x14ac:dyDescent="0.2">
      <c r="A74" s="73"/>
      <c r="B74" s="24"/>
      <c r="C74" s="31" t="s">
        <v>16</v>
      </c>
      <c r="D74" s="26" t="s">
        <v>13</v>
      </c>
      <c r="E74" s="27" t="s">
        <v>18</v>
      </c>
      <c r="F74" s="56">
        <v>20</v>
      </c>
      <c r="G74" s="57">
        <v>33</v>
      </c>
      <c r="H74" s="56">
        <v>25</v>
      </c>
      <c r="I74" s="56">
        <v>12.78</v>
      </c>
      <c r="J74" s="44">
        <f>H74*G74</f>
        <v>825</v>
      </c>
      <c r="K74" s="28">
        <f t="shared" si="26"/>
        <v>421.81580198688027</v>
      </c>
      <c r="L74" s="75"/>
      <c r="M74" s="75"/>
    </row>
    <row r="75" spans="1:13" x14ac:dyDescent="0.2">
      <c r="A75" s="73"/>
      <c r="B75" s="24"/>
      <c r="C75" s="31" t="s">
        <v>16</v>
      </c>
      <c r="D75" s="26" t="s">
        <v>14</v>
      </c>
      <c r="E75" s="65" t="s">
        <v>18</v>
      </c>
      <c r="F75" s="56">
        <v>261</v>
      </c>
      <c r="G75" s="57">
        <v>475</v>
      </c>
      <c r="H75" s="56">
        <v>25</v>
      </c>
      <c r="I75" s="56">
        <v>12.78</v>
      </c>
      <c r="J75" s="44">
        <f>H75*G75</f>
        <v>11875</v>
      </c>
      <c r="K75" s="28">
        <f t="shared" si="26"/>
        <v>6071.5910892050942</v>
      </c>
      <c r="L75" s="75"/>
      <c r="M75" s="75"/>
    </row>
    <row r="76" spans="1:13" x14ac:dyDescent="0.2">
      <c r="A76" s="73"/>
      <c r="B76" s="34"/>
      <c r="C76" s="70" t="s">
        <v>15</v>
      </c>
      <c r="D76" s="70"/>
      <c r="E76" s="35"/>
      <c r="F76" s="58">
        <v>422</v>
      </c>
      <c r="G76" s="58">
        <v>611</v>
      </c>
      <c r="H76" s="59"/>
      <c r="I76" s="59"/>
      <c r="J76" s="51">
        <f>SUM(J71:J75)</f>
        <v>20868</v>
      </c>
      <c r="K76" s="36">
        <f>SUM(K71:K75)</f>
        <v>10669.638976802687</v>
      </c>
      <c r="L76" s="75"/>
      <c r="M76" s="75"/>
    </row>
    <row r="77" spans="1:13" x14ac:dyDescent="0.2">
      <c r="A77" s="73"/>
      <c r="B77" s="24" t="s">
        <v>43</v>
      </c>
      <c r="C77" s="31" t="s">
        <v>16</v>
      </c>
      <c r="D77" s="32" t="s">
        <v>32</v>
      </c>
      <c r="E77" s="27" t="s">
        <v>19</v>
      </c>
      <c r="F77" s="56">
        <v>6</v>
      </c>
      <c r="G77" s="57" t="s">
        <v>17</v>
      </c>
      <c r="H77" s="56">
        <v>72</v>
      </c>
      <c r="I77" s="56">
        <v>36.81</v>
      </c>
      <c r="J77" s="44">
        <f>F77*H77</f>
        <v>432</v>
      </c>
      <c r="K77" s="28">
        <f t="shared" ref="K77:K81" si="27">J77/1.95583</f>
        <v>220.87809267676639</v>
      </c>
      <c r="L77" s="75"/>
      <c r="M77" s="75"/>
    </row>
    <row r="78" spans="1:13" x14ac:dyDescent="0.2">
      <c r="A78" s="73"/>
      <c r="B78" s="24"/>
      <c r="C78" s="31" t="s">
        <v>16</v>
      </c>
      <c r="D78" s="26" t="s">
        <v>12</v>
      </c>
      <c r="E78" s="27" t="s">
        <v>18</v>
      </c>
      <c r="F78" s="56">
        <v>6</v>
      </c>
      <c r="G78" s="57">
        <v>10</v>
      </c>
      <c r="H78" s="56">
        <v>25</v>
      </c>
      <c r="I78" s="56">
        <v>12.78</v>
      </c>
      <c r="J78" s="44">
        <f>H78*G78</f>
        <v>250</v>
      </c>
      <c r="K78" s="28">
        <f t="shared" si="27"/>
        <v>127.82297029905462</v>
      </c>
      <c r="L78" s="75"/>
      <c r="M78" s="75"/>
    </row>
    <row r="79" spans="1:13" x14ac:dyDescent="0.2">
      <c r="A79" s="73"/>
      <c r="B79" s="24"/>
      <c r="C79" s="31" t="s">
        <v>16</v>
      </c>
      <c r="D79" s="26" t="s">
        <v>23</v>
      </c>
      <c r="E79" s="27" t="s">
        <v>19</v>
      </c>
      <c r="F79" s="56">
        <v>2</v>
      </c>
      <c r="G79" s="57" t="s">
        <v>17</v>
      </c>
      <c r="H79" s="56">
        <v>67</v>
      </c>
      <c r="I79" s="56">
        <v>34.26</v>
      </c>
      <c r="J79" s="44">
        <f>F79*H79</f>
        <v>134</v>
      </c>
      <c r="K79" s="28">
        <f t="shared" si="27"/>
        <v>68.513112080293283</v>
      </c>
      <c r="L79" s="75"/>
      <c r="M79" s="75"/>
    </row>
    <row r="80" spans="1:13" x14ac:dyDescent="0.2">
      <c r="A80" s="73"/>
      <c r="B80" s="24"/>
      <c r="C80" s="31" t="s">
        <v>16</v>
      </c>
      <c r="D80" s="26" t="s">
        <v>13</v>
      </c>
      <c r="E80" s="27" t="s">
        <v>18</v>
      </c>
      <c r="F80" s="56">
        <v>2</v>
      </c>
      <c r="G80" s="57">
        <v>3</v>
      </c>
      <c r="H80" s="56">
        <v>25</v>
      </c>
      <c r="I80" s="56">
        <v>12.78</v>
      </c>
      <c r="J80" s="44">
        <f>H80*G80</f>
        <v>75</v>
      </c>
      <c r="K80" s="28">
        <f t="shared" si="27"/>
        <v>38.346891089716387</v>
      </c>
      <c r="L80" s="75"/>
      <c r="M80" s="75"/>
    </row>
    <row r="81" spans="1:13" x14ac:dyDescent="0.2">
      <c r="A81" s="73"/>
      <c r="B81" s="24"/>
      <c r="C81" s="31" t="s">
        <v>16</v>
      </c>
      <c r="D81" s="26" t="s">
        <v>14</v>
      </c>
      <c r="E81" s="65" t="s">
        <v>18</v>
      </c>
      <c r="F81" s="56">
        <v>27</v>
      </c>
      <c r="G81" s="57">
        <v>49</v>
      </c>
      <c r="H81" s="56">
        <v>25</v>
      </c>
      <c r="I81" s="56">
        <v>12.78</v>
      </c>
      <c r="J81" s="44">
        <f>H81*G81</f>
        <v>1225</v>
      </c>
      <c r="K81" s="28">
        <f t="shared" si="27"/>
        <v>626.33255446536771</v>
      </c>
      <c r="L81" s="75"/>
      <c r="M81" s="75"/>
    </row>
    <row r="82" spans="1:13" x14ac:dyDescent="0.2">
      <c r="A82" s="73"/>
      <c r="B82" s="34"/>
      <c r="C82" s="70" t="s">
        <v>15</v>
      </c>
      <c r="D82" s="70"/>
      <c r="E82" s="35"/>
      <c r="F82" s="58">
        <v>43</v>
      </c>
      <c r="G82" s="58">
        <v>62</v>
      </c>
      <c r="H82" s="59"/>
      <c r="I82" s="59"/>
      <c r="J82" s="51">
        <f>SUM(J77:J81)</f>
        <v>2116</v>
      </c>
      <c r="K82" s="36">
        <f>SUM(K77:K81)</f>
        <v>1081.8936206111985</v>
      </c>
      <c r="L82" s="75"/>
      <c r="M82" s="75"/>
    </row>
    <row r="83" spans="1:13" x14ac:dyDescent="0.2">
      <c r="A83" s="73"/>
      <c r="B83" s="24" t="s">
        <v>44</v>
      </c>
      <c r="C83" s="31" t="s">
        <v>16</v>
      </c>
      <c r="D83" s="32" t="s">
        <v>32</v>
      </c>
      <c r="E83" s="27" t="s">
        <v>19</v>
      </c>
      <c r="F83" s="56">
        <v>4</v>
      </c>
      <c r="G83" s="57" t="s">
        <v>17</v>
      </c>
      <c r="H83" s="56">
        <v>72</v>
      </c>
      <c r="I83" s="56">
        <v>36.81</v>
      </c>
      <c r="J83" s="44">
        <f>F83*H83</f>
        <v>288</v>
      </c>
      <c r="K83" s="28">
        <f t="shared" ref="K83:K87" si="28">J83/1.95583</f>
        <v>147.25206178451091</v>
      </c>
      <c r="L83" s="75"/>
      <c r="M83" s="75"/>
    </row>
    <row r="84" spans="1:13" x14ac:dyDescent="0.2">
      <c r="A84" s="73"/>
      <c r="B84" s="24"/>
      <c r="C84" s="31" t="s">
        <v>16</v>
      </c>
      <c r="D84" s="26" t="s">
        <v>12</v>
      </c>
      <c r="E84" s="27" t="s">
        <v>18</v>
      </c>
      <c r="F84" s="56">
        <v>4</v>
      </c>
      <c r="G84" s="57">
        <v>7</v>
      </c>
      <c r="H84" s="56">
        <v>25</v>
      </c>
      <c r="I84" s="56">
        <v>12.78</v>
      </c>
      <c r="J84" s="44">
        <f>H84*G84</f>
        <v>175</v>
      </c>
      <c r="K84" s="28">
        <f t="shared" si="28"/>
        <v>89.476079209338238</v>
      </c>
      <c r="L84" s="75"/>
      <c r="M84" s="75"/>
    </row>
    <row r="85" spans="1:13" x14ac:dyDescent="0.2">
      <c r="A85" s="73"/>
      <c r="B85" s="24"/>
      <c r="C85" s="31" t="s">
        <v>16</v>
      </c>
      <c r="D85" s="26" t="s">
        <v>23</v>
      </c>
      <c r="E85" s="27" t="s">
        <v>19</v>
      </c>
      <c r="F85" s="56">
        <v>1</v>
      </c>
      <c r="G85" s="57" t="s">
        <v>17</v>
      </c>
      <c r="H85" s="56">
        <v>67</v>
      </c>
      <c r="I85" s="56">
        <v>34.26</v>
      </c>
      <c r="J85" s="44">
        <f>F85*H85</f>
        <v>67</v>
      </c>
      <c r="K85" s="28">
        <f t="shared" si="28"/>
        <v>34.256556040146641</v>
      </c>
      <c r="L85" s="75"/>
      <c r="M85" s="75"/>
    </row>
    <row r="86" spans="1:13" x14ac:dyDescent="0.2">
      <c r="A86" s="73"/>
      <c r="B86" s="24"/>
      <c r="C86" s="31" t="s">
        <v>16</v>
      </c>
      <c r="D86" s="26" t="s">
        <v>13</v>
      </c>
      <c r="E86" s="27" t="s">
        <v>18</v>
      </c>
      <c r="F86" s="56">
        <v>2</v>
      </c>
      <c r="G86" s="57">
        <v>3</v>
      </c>
      <c r="H86" s="56">
        <v>25</v>
      </c>
      <c r="I86" s="56">
        <v>12.78</v>
      </c>
      <c r="J86" s="44">
        <f>H86*G86</f>
        <v>75</v>
      </c>
      <c r="K86" s="28">
        <f t="shared" si="28"/>
        <v>38.346891089716387</v>
      </c>
      <c r="L86" s="75"/>
      <c r="M86" s="75"/>
    </row>
    <row r="87" spans="1:13" x14ac:dyDescent="0.2">
      <c r="A87" s="73"/>
      <c r="B87" s="24"/>
      <c r="C87" s="31" t="s">
        <v>16</v>
      </c>
      <c r="D87" s="26" t="s">
        <v>14</v>
      </c>
      <c r="E87" s="65" t="s">
        <v>18</v>
      </c>
      <c r="F87" s="56">
        <v>20</v>
      </c>
      <c r="G87" s="57">
        <v>36</v>
      </c>
      <c r="H87" s="56">
        <v>25</v>
      </c>
      <c r="I87" s="56">
        <v>12.78</v>
      </c>
      <c r="J87" s="44">
        <f>H87*G87</f>
        <v>900</v>
      </c>
      <c r="K87" s="28">
        <f t="shared" si="28"/>
        <v>460.16269307659667</v>
      </c>
      <c r="L87" s="75"/>
      <c r="M87" s="75"/>
    </row>
    <row r="88" spans="1:13" x14ac:dyDescent="0.2">
      <c r="A88" s="73"/>
      <c r="B88" s="34"/>
      <c r="C88" s="70" t="s">
        <v>15</v>
      </c>
      <c r="D88" s="70"/>
      <c r="E88" s="35"/>
      <c r="F88" s="58">
        <v>31</v>
      </c>
      <c r="G88" s="58">
        <v>46</v>
      </c>
      <c r="H88" s="59"/>
      <c r="I88" s="59"/>
      <c r="J88" s="51">
        <f>SUM(J83:J87)</f>
        <v>1505</v>
      </c>
      <c r="K88" s="36">
        <f>SUM(K83:K87)</f>
        <v>769.49428120030882</v>
      </c>
      <c r="L88" s="75"/>
      <c r="M88" s="75"/>
    </row>
    <row r="89" spans="1:13" x14ac:dyDescent="0.2">
      <c r="A89" s="42"/>
      <c r="B89" s="43"/>
      <c r="C89" s="66" t="s">
        <v>15</v>
      </c>
      <c r="D89" s="67"/>
      <c r="E89" s="27"/>
      <c r="F89" s="54">
        <f>SUM(F83:F87,F77:F81,F71:F75,F63:F69,F55:F61,F51:F53,F42:F49,F39:F40,F31:F37,F28:F29,F17:F26,F9:F15)</f>
        <v>1234</v>
      </c>
      <c r="G89" s="54">
        <f>SUM(G83:G87,G77:G81,G71:G75,G63:G69,G55:G61,G51:G53,G42:G49,G39:G40,G31:G37,G28:G29,G17:G26,G9:G15)</f>
        <v>1947</v>
      </c>
      <c r="H89" s="55"/>
      <c r="I89" s="55"/>
      <c r="J89" s="29">
        <f>SUM(J83:J87,J77:J81,J71:J75,J63:J69,J55:J61,J51:J53,J42:J49,J39:J40,J31:J37,J28:J29,J17:J26,J9:J15)</f>
        <v>80609</v>
      </c>
      <c r="K89" s="29">
        <f>SUM(K83:K87,K77:K81,K71:K75,K63:K69,K55:K61,K51:K53,K42:K49,K39:K40,K31:K37,K28:K29,K17:K26,K9:K15)</f>
        <v>41214.727251345968</v>
      </c>
      <c r="L89" s="28">
        <f>J89*5/100</f>
        <v>4030.45</v>
      </c>
      <c r="M89" s="28">
        <f>K89*5/100</f>
        <v>2060.7363625672983</v>
      </c>
    </row>
  </sheetData>
  <autoFilter ref="B8:M89" xr:uid="{837197AB-990C-40BE-B9E1-637452056CE2}"/>
  <mergeCells count="19">
    <mergeCell ref="B5:J5"/>
    <mergeCell ref="A6:J6"/>
    <mergeCell ref="A9:A88"/>
    <mergeCell ref="L9:L88"/>
    <mergeCell ref="M9:M88"/>
    <mergeCell ref="C54:D54"/>
    <mergeCell ref="C89:D89"/>
    <mergeCell ref="B11:B16"/>
    <mergeCell ref="C16:D16"/>
    <mergeCell ref="C27:D27"/>
    <mergeCell ref="C30:D30"/>
    <mergeCell ref="C38:D38"/>
    <mergeCell ref="C41:D41"/>
    <mergeCell ref="C50:D50"/>
    <mergeCell ref="C70:D70"/>
    <mergeCell ref="C62:D62"/>
    <mergeCell ref="C76:D76"/>
    <mergeCell ref="C82:D82"/>
    <mergeCell ref="C88:D88"/>
  </mergeCells>
  <pageMargins left="0.70866141732283472" right="0.31496062992125984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1156A-833F-4081-9180-04E623304C4A}">
  <dimension ref="A1:M89"/>
  <sheetViews>
    <sheetView topLeftCell="A55" workbookViewId="0">
      <selection activeCell="E63" sqref="E63:E87"/>
    </sheetView>
  </sheetViews>
  <sheetFormatPr defaultRowHeight="12" x14ac:dyDescent="0.2"/>
  <cols>
    <col min="1" max="1" width="7" style="10" customWidth="1"/>
    <col min="2" max="2" width="6.42578125" style="8" customWidth="1"/>
    <col min="3" max="3" width="5.28515625" style="9" customWidth="1"/>
    <col min="4" max="4" width="15.140625" style="9" customWidth="1"/>
    <col min="5" max="5" width="10.7109375" style="9" customWidth="1"/>
    <col min="6" max="7" width="10" style="9" customWidth="1"/>
    <col min="8" max="9" width="7" style="8" customWidth="1"/>
    <col min="10" max="10" width="9.5703125" style="9" customWidth="1"/>
    <col min="11" max="13" width="9.5703125" style="10" bestFit="1" customWidth="1"/>
    <col min="14" max="16384" width="9.140625" style="10"/>
  </cols>
  <sheetData>
    <row r="1" spans="1:13" x14ac:dyDescent="0.2">
      <c r="A1" s="7"/>
    </row>
    <row r="3" spans="1:13" s="11" customFormat="1" x14ac:dyDescent="0.2">
      <c r="B3" s="62"/>
      <c r="C3" s="13"/>
      <c r="D3" s="13"/>
      <c r="E3" s="13"/>
      <c r="F3" s="13"/>
      <c r="G3" s="13"/>
      <c r="H3" s="13"/>
      <c r="I3" s="13"/>
      <c r="J3" s="13"/>
    </row>
    <row r="4" spans="1:13" s="1" customFormat="1" x14ac:dyDescent="0.2">
      <c r="B4" s="8" t="s">
        <v>46</v>
      </c>
      <c r="C4" s="9"/>
      <c r="D4" s="9"/>
      <c r="E4" s="14"/>
      <c r="F4" s="14"/>
      <c r="G4" s="9"/>
      <c r="H4" s="8"/>
      <c r="I4" s="8"/>
      <c r="J4" s="9"/>
    </row>
    <row r="5" spans="1:13" s="1" customFormat="1" x14ac:dyDescent="0.2">
      <c r="B5" s="71" t="s">
        <v>25</v>
      </c>
      <c r="C5" s="71"/>
      <c r="D5" s="71"/>
      <c r="E5" s="71"/>
      <c r="F5" s="71"/>
      <c r="G5" s="71"/>
      <c r="H5" s="71"/>
      <c r="I5" s="71"/>
      <c r="J5" s="71"/>
    </row>
    <row r="6" spans="1:13" s="1" customFormat="1" ht="12.75" thickBot="1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3" s="1" customFormat="1" ht="79.5" customHeight="1" thickBot="1" x14ac:dyDescent="0.25">
      <c r="A7" s="15" t="s">
        <v>3</v>
      </c>
      <c r="B7" s="16" t="s">
        <v>2</v>
      </c>
      <c r="C7" s="17" t="s">
        <v>0</v>
      </c>
      <c r="D7" s="18" t="s">
        <v>1</v>
      </c>
      <c r="E7" s="19" t="s">
        <v>7</v>
      </c>
      <c r="F7" s="17" t="s">
        <v>4</v>
      </c>
      <c r="G7" s="17" t="s">
        <v>5</v>
      </c>
      <c r="H7" s="20" t="s">
        <v>8</v>
      </c>
      <c r="I7" s="2" t="s">
        <v>26</v>
      </c>
      <c r="J7" s="3" t="s">
        <v>9</v>
      </c>
      <c r="K7" s="3" t="s">
        <v>27</v>
      </c>
      <c r="L7" s="4" t="s">
        <v>47</v>
      </c>
      <c r="M7" s="4" t="s">
        <v>48</v>
      </c>
    </row>
    <row r="8" spans="1:13" s="1" customFormat="1" ht="15" customHeight="1" x14ac:dyDescent="0.2">
      <c r="A8" s="18">
        <v>1</v>
      </c>
      <c r="B8" s="21">
        <v>2</v>
      </c>
      <c r="C8" s="21">
        <v>3</v>
      </c>
      <c r="D8" s="18">
        <v>4</v>
      </c>
      <c r="E8" s="21">
        <v>5</v>
      </c>
      <c r="F8" s="53">
        <v>6</v>
      </c>
      <c r="G8" s="22">
        <v>7</v>
      </c>
      <c r="H8" s="53">
        <v>8</v>
      </c>
      <c r="I8" s="53">
        <v>9</v>
      </c>
      <c r="J8" s="23">
        <v>10</v>
      </c>
      <c r="K8" s="5">
        <v>11</v>
      </c>
      <c r="L8" s="6">
        <v>12</v>
      </c>
      <c r="M8" s="6">
        <v>13</v>
      </c>
    </row>
    <row r="9" spans="1:13" x14ac:dyDescent="0.2">
      <c r="A9" s="73" t="s">
        <v>45</v>
      </c>
      <c r="B9" s="63"/>
      <c r="C9" s="25" t="s">
        <v>28</v>
      </c>
      <c r="D9" s="26" t="s">
        <v>20</v>
      </c>
      <c r="E9" s="27" t="s">
        <v>19</v>
      </c>
      <c r="F9" s="56">
        <v>8</v>
      </c>
      <c r="G9" s="57" t="s">
        <v>17</v>
      </c>
      <c r="H9" s="56"/>
      <c r="I9" s="56"/>
      <c r="J9" s="44"/>
      <c r="K9" s="28"/>
      <c r="L9" s="74"/>
      <c r="M9" s="74"/>
    </row>
    <row r="10" spans="1:13" x14ac:dyDescent="0.2">
      <c r="A10" s="73"/>
      <c r="B10" s="63" t="s">
        <v>29</v>
      </c>
      <c r="C10" s="25" t="s">
        <v>28</v>
      </c>
      <c r="D10" s="26" t="s">
        <v>21</v>
      </c>
      <c r="E10" s="27" t="s">
        <v>18</v>
      </c>
      <c r="F10" s="56">
        <v>8</v>
      </c>
      <c r="G10" s="57">
        <v>13</v>
      </c>
      <c r="H10" s="56"/>
      <c r="I10" s="56"/>
      <c r="J10" s="44"/>
      <c r="K10" s="28"/>
      <c r="L10" s="75"/>
      <c r="M10" s="75"/>
    </row>
    <row r="11" spans="1:13" x14ac:dyDescent="0.2">
      <c r="A11" s="73"/>
      <c r="B11" s="68"/>
      <c r="C11" s="25" t="s">
        <v>28</v>
      </c>
      <c r="D11" s="26" t="s">
        <v>11</v>
      </c>
      <c r="E11" s="27" t="s">
        <v>19</v>
      </c>
      <c r="F11" s="56">
        <v>6</v>
      </c>
      <c r="G11" s="57" t="s">
        <v>17</v>
      </c>
      <c r="H11" s="56"/>
      <c r="I11" s="56"/>
      <c r="J11" s="44"/>
      <c r="K11" s="28"/>
      <c r="L11" s="75"/>
      <c r="M11" s="75"/>
    </row>
    <row r="12" spans="1:13" x14ac:dyDescent="0.2">
      <c r="A12" s="73"/>
      <c r="B12" s="68"/>
      <c r="C12" s="25" t="s">
        <v>28</v>
      </c>
      <c r="D12" s="26" t="s">
        <v>12</v>
      </c>
      <c r="E12" s="27" t="s">
        <v>18</v>
      </c>
      <c r="F12" s="56">
        <v>6</v>
      </c>
      <c r="G12" s="57">
        <v>10</v>
      </c>
      <c r="H12" s="56"/>
      <c r="I12" s="56"/>
      <c r="J12" s="44"/>
      <c r="K12" s="28"/>
      <c r="L12" s="75"/>
      <c r="M12" s="75"/>
    </row>
    <row r="13" spans="1:13" x14ac:dyDescent="0.2">
      <c r="A13" s="73"/>
      <c r="B13" s="68"/>
      <c r="C13" s="25" t="s">
        <v>28</v>
      </c>
      <c r="D13" s="26" t="s">
        <v>23</v>
      </c>
      <c r="E13" s="27" t="s">
        <v>19</v>
      </c>
      <c r="F13" s="56">
        <v>7</v>
      </c>
      <c r="G13" s="57" t="s">
        <v>17</v>
      </c>
      <c r="H13" s="56"/>
      <c r="I13" s="56"/>
      <c r="J13" s="44"/>
      <c r="K13" s="28"/>
      <c r="L13" s="75"/>
      <c r="M13" s="75"/>
    </row>
    <row r="14" spans="1:13" x14ac:dyDescent="0.2">
      <c r="A14" s="73"/>
      <c r="B14" s="68"/>
      <c r="C14" s="25" t="s">
        <v>28</v>
      </c>
      <c r="D14" s="26" t="s">
        <v>13</v>
      </c>
      <c r="E14" s="27" t="s">
        <v>18</v>
      </c>
      <c r="F14" s="56">
        <v>8</v>
      </c>
      <c r="G14" s="57">
        <v>13</v>
      </c>
      <c r="H14" s="56"/>
      <c r="I14" s="56"/>
      <c r="J14" s="44"/>
      <c r="K14" s="28"/>
      <c r="L14" s="75"/>
      <c r="M14" s="75"/>
    </row>
    <row r="15" spans="1:13" x14ac:dyDescent="0.2">
      <c r="A15" s="73"/>
      <c r="B15" s="68"/>
      <c r="C15" s="25" t="s">
        <v>28</v>
      </c>
      <c r="D15" s="26" t="s">
        <v>14</v>
      </c>
      <c r="E15" s="27" t="s">
        <v>18</v>
      </c>
      <c r="F15" s="56">
        <v>267</v>
      </c>
      <c r="G15" s="57">
        <v>485</v>
      </c>
      <c r="H15" s="56"/>
      <c r="I15" s="56"/>
      <c r="J15" s="44"/>
      <c r="K15" s="28"/>
      <c r="L15" s="75"/>
      <c r="M15" s="75"/>
    </row>
    <row r="16" spans="1:13" x14ac:dyDescent="0.2">
      <c r="A16" s="73"/>
      <c r="B16" s="69"/>
      <c r="C16" s="66" t="s">
        <v>15</v>
      </c>
      <c r="D16" s="67"/>
      <c r="E16" s="27"/>
      <c r="F16" s="58">
        <v>310</v>
      </c>
      <c r="G16" s="58">
        <v>522</v>
      </c>
      <c r="H16" s="59"/>
      <c r="I16" s="59"/>
      <c r="J16" s="45"/>
      <c r="K16" s="29"/>
      <c r="L16" s="75"/>
      <c r="M16" s="75"/>
    </row>
    <row r="17" spans="1:13" x14ac:dyDescent="0.2">
      <c r="A17" s="73"/>
      <c r="B17" s="63"/>
      <c r="C17" s="31" t="s">
        <v>10</v>
      </c>
      <c r="D17" s="32" t="s">
        <v>31</v>
      </c>
      <c r="E17" s="27" t="s">
        <v>19</v>
      </c>
      <c r="F17" s="56">
        <v>3</v>
      </c>
      <c r="G17" s="57" t="s">
        <v>17</v>
      </c>
      <c r="H17" s="56"/>
      <c r="I17" s="56"/>
      <c r="J17" s="44"/>
      <c r="K17" s="28"/>
      <c r="L17" s="75"/>
      <c r="M17" s="75"/>
    </row>
    <row r="18" spans="1:13" x14ac:dyDescent="0.2">
      <c r="A18" s="73"/>
      <c r="B18" s="63" t="s">
        <v>30</v>
      </c>
      <c r="C18" s="31" t="s">
        <v>10</v>
      </c>
      <c r="D18" s="26" t="s">
        <v>21</v>
      </c>
      <c r="E18" s="27" t="s">
        <v>18</v>
      </c>
      <c r="F18" s="56">
        <v>4</v>
      </c>
      <c r="G18" s="57">
        <v>7</v>
      </c>
      <c r="H18" s="56"/>
      <c r="I18" s="56"/>
      <c r="J18" s="44"/>
      <c r="K18" s="28"/>
      <c r="L18" s="75"/>
      <c r="M18" s="75"/>
    </row>
    <row r="19" spans="1:13" x14ac:dyDescent="0.2">
      <c r="A19" s="73"/>
      <c r="B19" s="63"/>
      <c r="C19" s="31" t="s">
        <v>10</v>
      </c>
      <c r="D19" s="32" t="s">
        <v>32</v>
      </c>
      <c r="E19" s="27" t="s">
        <v>19</v>
      </c>
      <c r="F19" s="56">
        <v>2</v>
      </c>
      <c r="G19" s="57" t="s">
        <v>17</v>
      </c>
      <c r="H19" s="56"/>
      <c r="I19" s="56"/>
      <c r="J19" s="44"/>
      <c r="K19" s="28"/>
      <c r="L19" s="75"/>
      <c r="M19" s="75"/>
    </row>
    <row r="20" spans="1:13" x14ac:dyDescent="0.2">
      <c r="A20" s="73"/>
      <c r="B20" s="63"/>
      <c r="C20" s="31" t="s">
        <v>10</v>
      </c>
      <c r="D20" s="26" t="s">
        <v>12</v>
      </c>
      <c r="E20" s="27" t="s">
        <v>18</v>
      </c>
      <c r="F20" s="56">
        <v>1</v>
      </c>
      <c r="G20" s="57">
        <v>2</v>
      </c>
      <c r="H20" s="56"/>
      <c r="I20" s="56"/>
      <c r="J20" s="44"/>
      <c r="K20" s="28"/>
      <c r="L20" s="75"/>
      <c r="M20" s="75"/>
    </row>
    <row r="21" spans="1:13" x14ac:dyDescent="0.2">
      <c r="A21" s="73"/>
      <c r="B21" s="63"/>
      <c r="C21" s="31" t="s">
        <v>10</v>
      </c>
      <c r="D21" s="26" t="s">
        <v>22</v>
      </c>
      <c r="E21" s="27" t="s">
        <v>19</v>
      </c>
      <c r="F21" s="56">
        <v>2</v>
      </c>
      <c r="G21" s="57" t="s">
        <v>17</v>
      </c>
      <c r="H21" s="56"/>
      <c r="I21" s="56"/>
      <c r="J21" s="44"/>
      <c r="K21" s="28"/>
      <c r="L21" s="75"/>
      <c r="M21" s="75"/>
    </row>
    <row r="22" spans="1:13" x14ac:dyDescent="0.2">
      <c r="A22" s="73"/>
      <c r="B22" s="63"/>
      <c r="C22" s="31" t="s">
        <v>10</v>
      </c>
      <c r="D22" s="26" t="s">
        <v>13</v>
      </c>
      <c r="E22" s="27" t="s">
        <v>18</v>
      </c>
      <c r="F22" s="56">
        <v>3</v>
      </c>
      <c r="G22" s="57">
        <v>5</v>
      </c>
      <c r="H22" s="56"/>
      <c r="I22" s="56"/>
      <c r="J22" s="44"/>
      <c r="K22" s="28"/>
      <c r="L22" s="75"/>
      <c r="M22" s="75"/>
    </row>
    <row r="23" spans="1:13" x14ac:dyDescent="0.2">
      <c r="A23" s="73"/>
      <c r="B23" s="63"/>
      <c r="C23" s="31" t="s">
        <v>10</v>
      </c>
      <c r="D23" s="26" t="s">
        <v>14</v>
      </c>
      <c r="E23" s="27" t="s">
        <v>18</v>
      </c>
      <c r="F23" s="56">
        <v>92</v>
      </c>
      <c r="G23" s="57">
        <v>167</v>
      </c>
      <c r="H23" s="56"/>
      <c r="I23" s="56"/>
      <c r="J23" s="44"/>
      <c r="K23" s="28"/>
      <c r="L23" s="75"/>
      <c r="M23" s="75"/>
    </row>
    <row r="24" spans="1:13" x14ac:dyDescent="0.2">
      <c r="A24" s="73"/>
      <c r="B24" s="63"/>
      <c r="C24" s="31" t="s">
        <v>24</v>
      </c>
      <c r="D24" s="26" t="s">
        <v>14</v>
      </c>
      <c r="E24" s="27" t="s">
        <v>18</v>
      </c>
      <c r="F24" s="56">
        <v>7</v>
      </c>
      <c r="G24" s="57">
        <v>13</v>
      </c>
      <c r="H24" s="56"/>
      <c r="I24" s="56"/>
      <c r="J24" s="44"/>
      <c r="K24" s="28"/>
      <c r="L24" s="75"/>
      <c r="M24" s="75"/>
    </row>
    <row r="25" spans="1:13" x14ac:dyDescent="0.2">
      <c r="A25" s="73"/>
      <c r="B25" s="63"/>
      <c r="C25" s="31" t="s">
        <v>33</v>
      </c>
      <c r="D25" s="26" t="s">
        <v>14</v>
      </c>
      <c r="E25" s="27" t="s">
        <v>18</v>
      </c>
      <c r="F25" s="56">
        <v>6</v>
      </c>
      <c r="G25" s="57">
        <v>11</v>
      </c>
      <c r="H25" s="56"/>
      <c r="I25" s="56"/>
      <c r="J25" s="44"/>
      <c r="K25" s="28"/>
      <c r="L25" s="75"/>
      <c r="M25" s="75"/>
    </row>
    <row r="26" spans="1:13" x14ac:dyDescent="0.2">
      <c r="A26" s="73"/>
      <c r="B26" s="33"/>
      <c r="C26" s="31" t="s">
        <v>34</v>
      </c>
      <c r="D26" s="26" t="s">
        <v>14</v>
      </c>
      <c r="E26" s="27" t="s">
        <v>18</v>
      </c>
      <c r="F26" s="56">
        <v>3</v>
      </c>
      <c r="G26" s="57">
        <v>5</v>
      </c>
      <c r="H26" s="56"/>
      <c r="I26" s="56"/>
      <c r="J26" s="44"/>
      <c r="K26" s="28"/>
      <c r="L26" s="75"/>
      <c r="M26" s="75"/>
    </row>
    <row r="27" spans="1:13" x14ac:dyDescent="0.2">
      <c r="A27" s="73"/>
      <c r="B27" s="34"/>
      <c r="C27" s="70" t="s">
        <v>15</v>
      </c>
      <c r="D27" s="70"/>
      <c r="E27" s="35"/>
      <c r="F27" s="58">
        <v>123</v>
      </c>
      <c r="G27" s="58">
        <v>209.69696999999999</v>
      </c>
      <c r="H27" s="59"/>
      <c r="I27" s="59"/>
      <c r="J27" s="46"/>
      <c r="K27" s="35"/>
      <c r="L27" s="75"/>
      <c r="M27" s="75"/>
    </row>
    <row r="28" spans="1:13" x14ac:dyDescent="0.2">
      <c r="A28" s="73"/>
      <c r="B28" s="63" t="s">
        <v>35</v>
      </c>
      <c r="C28" s="31" t="s">
        <v>10</v>
      </c>
      <c r="D28" s="26" t="s">
        <v>14</v>
      </c>
      <c r="E28" s="27" t="s">
        <v>18</v>
      </c>
      <c r="F28" s="56">
        <v>32</v>
      </c>
      <c r="G28" s="57">
        <v>58</v>
      </c>
      <c r="H28" s="56"/>
      <c r="I28" s="56"/>
      <c r="J28" s="44"/>
      <c r="K28" s="28"/>
      <c r="L28" s="75"/>
      <c r="M28" s="75"/>
    </row>
    <row r="29" spans="1:13" x14ac:dyDescent="0.2">
      <c r="A29" s="73"/>
      <c r="B29" s="63"/>
      <c r="C29" s="31" t="s">
        <v>24</v>
      </c>
      <c r="D29" s="26" t="s">
        <v>14</v>
      </c>
      <c r="E29" s="27" t="s">
        <v>18</v>
      </c>
      <c r="F29" s="56">
        <v>8</v>
      </c>
      <c r="G29" s="57">
        <v>15</v>
      </c>
      <c r="H29" s="56"/>
      <c r="I29" s="56"/>
      <c r="J29" s="44"/>
      <c r="K29" s="28"/>
      <c r="L29" s="75"/>
      <c r="M29" s="75"/>
    </row>
    <row r="30" spans="1:13" x14ac:dyDescent="0.2">
      <c r="A30" s="73"/>
      <c r="B30" s="33"/>
      <c r="C30" s="70" t="s">
        <v>15</v>
      </c>
      <c r="D30" s="70"/>
      <c r="E30" s="35"/>
      <c r="F30" s="58">
        <v>40</v>
      </c>
      <c r="G30" s="58">
        <v>73</v>
      </c>
      <c r="H30" s="59"/>
      <c r="I30" s="59"/>
      <c r="J30" s="47"/>
      <c r="K30" s="37"/>
      <c r="L30" s="75"/>
      <c r="M30" s="75"/>
    </row>
    <row r="31" spans="1:13" x14ac:dyDescent="0.2">
      <c r="A31" s="73"/>
      <c r="B31" s="63"/>
      <c r="C31" s="31" t="s">
        <v>10</v>
      </c>
      <c r="D31" s="26" t="s">
        <v>21</v>
      </c>
      <c r="E31" s="27" t="s">
        <v>18</v>
      </c>
      <c r="F31" s="56">
        <v>1</v>
      </c>
      <c r="G31" s="57">
        <v>2</v>
      </c>
      <c r="H31" s="56"/>
      <c r="I31" s="56"/>
      <c r="J31" s="44"/>
      <c r="K31" s="28"/>
      <c r="L31" s="75"/>
      <c r="M31" s="75"/>
    </row>
    <row r="32" spans="1:13" x14ac:dyDescent="0.2">
      <c r="A32" s="73"/>
      <c r="B32" s="63" t="s">
        <v>36</v>
      </c>
      <c r="C32" s="31" t="s">
        <v>10</v>
      </c>
      <c r="D32" s="32" t="s">
        <v>32</v>
      </c>
      <c r="E32" s="27" t="s">
        <v>19</v>
      </c>
      <c r="F32" s="56">
        <v>1</v>
      </c>
      <c r="G32" s="57" t="s">
        <v>17</v>
      </c>
      <c r="H32" s="56"/>
      <c r="I32" s="56"/>
      <c r="J32" s="44"/>
      <c r="K32" s="28"/>
      <c r="L32" s="75"/>
      <c r="M32" s="75"/>
    </row>
    <row r="33" spans="1:13" x14ac:dyDescent="0.2">
      <c r="A33" s="73"/>
      <c r="B33" s="63"/>
      <c r="C33" s="31" t="s">
        <v>10</v>
      </c>
      <c r="D33" s="26" t="s">
        <v>22</v>
      </c>
      <c r="E33" s="27" t="s">
        <v>19</v>
      </c>
      <c r="F33" s="56">
        <v>1</v>
      </c>
      <c r="G33" s="57" t="s">
        <v>17</v>
      </c>
      <c r="H33" s="56"/>
      <c r="I33" s="56"/>
      <c r="J33" s="44"/>
      <c r="K33" s="28"/>
      <c r="L33" s="75"/>
      <c r="M33" s="75"/>
    </row>
    <row r="34" spans="1:13" x14ac:dyDescent="0.2">
      <c r="A34" s="73"/>
      <c r="B34" s="63"/>
      <c r="C34" s="31" t="s">
        <v>10</v>
      </c>
      <c r="D34" s="26" t="s">
        <v>13</v>
      </c>
      <c r="E34" s="27" t="s">
        <v>18</v>
      </c>
      <c r="F34" s="56">
        <v>1</v>
      </c>
      <c r="G34" s="57">
        <v>2</v>
      </c>
      <c r="H34" s="56"/>
      <c r="I34" s="56"/>
      <c r="J34" s="44"/>
      <c r="K34" s="28"/>
      <c r="L34" s="75"/>
      <c r="M34" s="75"/>
    </row>
    <row r="35" spans="1:13" x14ac:dyDescent="0.2">
      <c r="A35" s="73"/>
      <c r="B35" s="63"/>
      <c r="C35" s="31" t="s">
        <v>24</v>
      </c>
      <c r="D35" s="26" t="s">
        <v>13</v>
      </c>
      <c r="E35" s="27" t="s">
        <v>18</v>
      </c>
      <c r="F35" s="56">
        <v>1</v>
      </c>
      <c r="G35" s="57">
        <v>2</v>
      </c>
      <c r="H35" s="56"/>
      <c r="I35" s="56"/>
      <c r="J35" s="44"/>
      <c r="K35" s="28"/>
      <c r="L35" s="75"/>
      <c r="M35" s="75"/>
    </row>
    <row r="36" spans="1:13" x14ac:dyDescent="0.2">
      <c r="A36" s="73"/>
      <c r="B36" s="63"/>
      <c r="C36" s="31" t="s">
        <v>10</v>
      </c>
      <c r="D36" s="26" t="s">
        <v>14</v>
      </c>
      <c r="E36" s="27" t="s">
        <v>18</v>
      </c>
      <c r="F36" s="56">
        <v>33</v>
      </c>
      <c r="G36" s="57">
        <v>60</v>
      </c>
      <c r="H36" s="56"/>
      <c r="I36" s="56"/>
      <c r="J36" s="44"/>
      <c r="K36" s="28"/>
      <c r="L36" s="75"/>
      <c r="M36" s="75"/>
    </row>
    <row r="37" spans="1:13" x14ac:dyDescent="0.2">
      <c r="A37" s="73"/>
      <c r="B37" s="63"/>
      <c r="C37" s="31" t="s">
        <v>24</v>
      </c>
      <c r="D37" s="26" t="s">
        <v>14</v>
      </c>
      <c r="E37" s="27" t="s">
        <v>18</v>
      </c>
      <c r="F37" s="56">
        <v>14</v>
      </c>
      <c r="G37" s="57">
        <v>25</v>
      </c>
      <c r="H37" s="56"/>
      <c r="I37" s="56"/>
      <c r="J37" s="44"/>
      <c r="K37" s="28"/>
      <c r="L37" s="75"/>
      <c r="M37" s="75"/>
    </row>
    <row r="38" spans="1:13" x14ac:dyDescent="0.2">
      <c r="A38" s="73"/>
      <c r="B38" s="33"/>
      <c r="C38" s="70" t="s">
        <v>15</v>
      </c>
      <c r="D38" s="70"/>
      <c r="E38" s="35"/>
      <c r="F38" s="58">
        <v>52</v>
      </c>
      <c r="G38" s="58">
        <v>90</v>
      </c>
      <c r="H38" s="59"/>
      <c r="I38" s="59"/>
      <c r="J38" s="48"/>
      <c r="K38" s="38"/>
      <c r="L38" s="75"/>
      <c r="M38" s="75"/>
    </row>
    <row r="39" spans="1:13" x14ac:dyDescent="0.2">
      <c r="A39" s="73"/>
      <c r="B39" s="63" t="s">
        <v>37</v>
      </c>
      <c r="C39" s="31" t="s">
        <v>10</v>
      </c>
      <c r="D39" s="26" t="s">
        <v>13</v>
      </c>
      <c r="E39" s="27" t="s">
        <v>18</v>
      </c>
      <c r="F39" s="56">
        <v>1</v>
      </c>
      <c r="G39" s="57">
        <v>2</v>
      </c>
      <c r="H39" s="56"/>
      <c r="I39" s="56"/>
      <c r="J39" s="44"/>
      <c r="K39" s="28"/>
      <c r="L39" s="75"/>
      <c r="M39" s="75"/>
    </row>
    <row r="40" spans="1:13" x14ac:dyDescent="0.2">
      <c r="A40" s="73"/>
      <c r="B40" s="63"/>
      <c r="C40" s="31" t="s">
        <v>10</v>
      </c>
      <c r="D40" s="26" t="s">
        <v>14</v>
      </c>
      <c r="E40" s="27" t="s">
        <v>18</v>
      </c>
      <c r="F40" s="56">
        <v>8</v>
      </c>
      <c r="G40" s="57">
        <v>15</v>
      </c>
      <c r="H40" s="56"/>
      <c r="I40" s="56"/>
      <c r="J40" s="44"/>
      <c r="K40" s="28"/>
      <c r="L40" s="75"/>
      <c r="M40" s="75"/>
    </row>
    <row r="41" spans="1:13" x14ac:dyDescent="0.2">
      <c r="A41" s="73"/>
      <c r="B41" s="34"/>
      <c r="C41" s="70" t="s">
        <v>15</v>
      </c>
      <c r="D41" s="70"/>
      <c r="E41" s="35"/>
      <c r="F41" s="60">
        <v>9</v>
      </c>
      <c r="G41" s="60">
        <v>16</v>
      </c>
      <c r="H41" s="58"/>
      <c r="I41" s="59"/>
      <c r="J41" s="49"/>
      <c r="K41" s="39"/>
      <c r="L41" s="75"/>
      <c r="M41" s="75"/>
    </row>
    <row r="42" spans="1:13" x14ac:dyDescent="0.2">
      <c r="A42" s="73"/>
      <c r="B42" s="63" t="s">
        <v>38</v>
      </c>
      <c r="C42" s="31" t="s">
        <v>10</v>
      </c>
      <c r="D42" s="32" t="s">
        <v>32</v>
      </c>
      <c r="E42" s="27" t="s">
        <v>19</v>
      </c>
      <c r="F42" s="56">
        <v>5</v>
      </c>
      <c r="G42" s="57" t="s">
        <v>17</v>
      </c>
      <c r="H42" s="56"/>
      <c r="I42" s="56"/>
      <c r="J42" s="44"/>
      <c r="K42" s="28"/>
      <c r="L42" s="75"/>
      <c r="M42" s="75"/>
    </row>
    <row r="43" spans="1:13" x14ac:dyDescent="0.2">
      <c r="A43" s="73"/>
      <c r="B43" s="63"/>
      <c r="C43" s="31" t="s">
        <v>10</v>
      </c>
      <c r="D43" s="26" t="s">
        <v>12</v>
      </c>
      <c r="E43" s="27" t="s">
        <v>18</v>
      </c>
      <c r="F43" s="56">
        <v>5</v>
      </c>
      <c r="G43" s="57">
        <v>8</v>
      </c>
      <c r="H43" s="56"/>
      <c r="I43" s="56"/>
      <c r="J43" s="44"/>
      <c r="K43" s="28"/>
      <c r="L43" s="75"/>
      <c r="M43" s="75"/>
    </row>
    <row r="44" spans="1:13" x14ac:dyDescent="0.2">
      <c r="A44" s="73"/>
      <c r="B44" s="63"/>
      <c r="C44" s="31" t="s">
        <v>24</v>
      </c>
      <c r="D44" s="26" t="s">
        <v>12</v>
      </c>
      <c r="E44" s="27" t="s">
        <v>18</v>
      </c>
      <c r="F44" s="56">
        <v>1</v>
      </c>
      <c r="G44" s="57">
        <v>2</v>
      </c>
      <c r="H44" s="56"/>
      <c r="I44" s="56"/>
      <c r="J44" s="44"/>
      <c r="K44" s="28"/>
      <c r="L44" s="75"/>
      <c r="M44" s="75"/>
    </row>
    <row r="45" spans="1:13" x14ac:dyDescent="0.2">
      <c r="A45" s="73"/>
      <c r="B45" s="63"/>
      <c r="C45" s="31" t="s">
        <v>10</v>
      </c>
      <c r="D45" s="26" t="s">
        <v>22</v>
      </c>
      <c r="E45" s="27" t="s">
        <v>19</v>
      </c>
      <c r="F45" s="56">
        <v>2</v>
      </c>
      <c r="G45" s="57" t="s">
        <v>17</v>
      </c>
      <c r="H45" s="56"/>
      <c r="I45" s="56"/>
      <c r="J45" s="44"/>
      <c r="K45" s="28"/>
      <c r="L45" s="75"/>
      <c r="M45" s="75"/>
    </row>
    <row r="46" spans="1:13" x14ac:dyDescent="0.2">
      <c r="A46" s="73"/>
      <c r="B46" s="63"/>
      <c r="C46" s="31" t="s">
        <v>10</v>
      </c>
      <c r="D46" s="26" t="s">
        <v>13</v>
      </c>
      <c r="E46" s="27" t="s">
        <v>18</v>
      </c>
      <c r="F46" s="56">
        <v>2</v>
      </c>
      <c r="G46" s="57">
        <v>3</v>
      </c>
      <c r="H46" s="56"/>
      <c r="I46" s="56"/>
      <c r="J46" s="44"/>
      <c r="K46" s="28"/>
      <c r="L46" s="75"/>
      <c r="M46" s="75"/>
    </row>
    <row r="47" spans="1:13" x14ac:dyDescent="0.2">
      <c r="A47" s="73"/>
      <c r="B47" s="63"/>
      <c r="C47" s="31" t="s">
        <v>24</v>
      </c>
      <c r="D47" s="26" t="s">
        <v>13</v>
      </c>
      <c r="E47" s="27" t="s">
        <v>18</v>
      </c>
      <c r="F47" s="56">
        <v>1</v>
      </c>
      <c r="G47" s="57">
        <v>2</v>
      </c>
      <c r="H47" s="56"/>
      <c r="I47" s="56"/>
      <c r="J47" s="44"/>
      <c r="K47" s="28"/>
      <c r="L47" s="75"/>
      <c r="M47" s="75"/>
    </row>
    <row r="48" spans="1:13" x14ac:dyDescent="0.2">
      <c r="A48" s="73"/>
      <c r="B48" s="63"/>
      <c r="C48" s="31" t="s">
        <v>10</v>
      </c>
      <c r="D48" s="26" t="s">
        <v>14</v>
      </c>
      <c r="E48" s="27" t="s">
        <v>18</v>
      </c>
      <c r="F48" s="56">
        <v>57</v>
      </c>
      <c r="G48" s="57">
        <v>104</v>
      </c>
      <c r="H48" s="56"/>
      <c r="I48" s="56"/>
      <c r="J48" s="44"/>
      <c r="K48" s="28"/>
      <c r="L48" s="75"/>
      <c r="M48" s="75"/>
    </row>
    <row r="49" spans="1:13" x14ac:dyDescent="0.2">
      <c r="A49" s="73"/>
      <c r="B49" s="63"/>
      <c r="C49" s="31" t="s">
        <v>24</v>
      </c>
      <c r="D49" s="26" t="s">
        <v>14</v>
      </c>
      <c r="E49" s="27" t="s">
        <v>18</v>
      </c>
      <c r="F49" s="56">
        <v>22</v>
      </c>
      <c r="G49" s="57">
        <v>40</v>
      </c>
      <c r="H49" s="56"/>
      <c r="I49" s="56"/>
      <c r="J49" s="44"/>
      <c r="K49" s="28"/>
      <c r="L49" s="75"/>
      <c r="M49" s="75"/>
    </row>
    <row r="50" spans="1:13" x14ac:dyDescent="0.2">
      <c r="A50" s="73"/>
      <c r="B50" s="34"/>
      <c r="C50" s="70" t="s">
        <v>15</v>
      </c>
      <c r="D50" s="70"/>
      <c r="E50" s="35"/>
      <c r="F50" s="60">
        <v>95</v>
      </c>
      <c r="G50" s="60">
        <v>159</v>
      </c>
      <c r="H50" s="58"/>
      <c r="I50" s="59"/>
      <c r="J50" s="50"/>
      <c r="K50" s="40"/>
      <c r="L50" s="75"/>
      <c r="M50" s="75"/>
    </row>
    <row r="51" spans="1:13" x14ac:dyDescent="0.2">
      <c r="A51" s="73"/>
      <c r="B51" s="63" t="s">
        <v>39</v>
      </c>
      <c r="C51" s="31" t="s">
        <v>10</v>
      </c>
      <c r="D51" s="26" t="s">
        <v>14</v>
      </c>
      <c r="E51" s="27" t="s">
        <v>18</v>
      </c>
      <c r="F51" s="56">
        <v>9</v>
      </c>
      <c r="G51" s="57">
        <v>16</v>
      </c>
      <c r="H51" s="56"/>
      <c r="I51" s="56"/>
      <c r="J51" s="44"/>
      <c r="K51" s="28"/>
      <c r="L51" s="75"/>
      <c r="M51" s="75"/>
    </row>
    <row r="52" spans="1:13" x14ac:dyDescent="0.2">
      <c r="A52" s="73"/>
      <c r="B52" s="63"/>
      <c r="C52" s="31" t="s">
        <v>24</v>
      </c>
      <c r="D52" s="26" t="s">
        <v>14</v>
      </c>
      <c r="E52" s="27" t="s">
        <v>18</v>
      </c>
      <c r="F52" s="56">
        <v>1</v>
      </c>
      <c r="G52" s="57">
        <v>2</v>
      </c>
      <c r="H52" s="56"/>
      <c r="I52" s="56"/>
      <c r="J52" s="44"/>
      <c r="K52" s="28"/>
      <c r="L52" s="75"/>
      <c r="M52" s="75"/>
    </row>
    <row r="53" spans="1:13" x14ac:dyDescent="0.2">
      <c r="A53" s="73"/>
      <c r="B53" s="63"/>
      <c r="C53" s="31" t="s">
        <v>33</v>
      </c>
      <c r="D53" s="26" t="s">
        <v>14</v>
      </c>
      <c r="E53" s="27" t="s">
        <v>18</v>
      </c>
      <c r="F53" s="56">
        <v>2</v>
      </c>
      <c r="G53" s="57">
        <v>4</v>
      </c>
      <c r="H53" s="56"/>
      <c r="I53" s="56"/>
      <c r="J53" s="44"/>
      <c r="K53" s="28"/>
      <c r="L53" s="75"/>
      <c r="M53" s="75"/>
    </row>
    <row r="54" spans="1:13" x14ac:dyDescent="0.2">
      <c r="A54" s="73"/>
      <c r="B54" s="34"/>
      <c r="C54" s="70" t="s">
        <v>15</v>
      </c>
      <c r="D54" s="70"/>
      <c r="E54" s="35"/>
      <c r="F54" s="58">
        <v>12</v>
      </c>
      <c r="G54" s="58">
        <v>22</v>
      </c>
      <c r="H54" s="59"/>
      <c r="I54" s="59"/>
      <c r="J54" s="51"/>
      <c r="K54" s="36"/>
      <c r="L54" s="75"/>
      <c r="M54" s="75"/>
    </row>
    <row r="55" spans="1:13" x14ac:dyDescent="0.2">
      <c r="A55" s="73"/>
      <c r="B55" s="63"/>
      <c r="C55" s="31" t="s">
        <v>16</v>
      </c>
      <c r="D55" s="32" t="s">
        <v>31</v>
      </c>
      <c r="E55" s="27" t="s">
        <v>19</v>
      </c>
      <c r="F55" s="56">
        <v>1</v>
      </c>
      <c r="G55" s="57" t="s">
        <v>17</v>
      </c>
      <c r="H55" s="61"/>
      <c r="I55" s="56"/>
      <c r="J55" s="44"/>
      <c r="K55" s="41"/>
      <c r="L55" s="75"/>
      <c r="M55" s="75"/>
    </row>
    <row r="56" spans="1:13" x14ac:dyDescent="0.2">
      <c r="A56" s="73"/>
      <c r="B56" s="63" t="s">
        <v>41</v>
      </c>
      <c r="C56" s="31" t="s">
        <v>16</v>
      </c>
      <c r="D56" s="26" t="s">
        <v>21</v>
      </c>
      <c r="E56" s="27" t="s">
        <v>18</v>
      </c>
      <c r="F56" s="56">
        <v>1</v>
      </c>
      <c r="G56" s="57">
        <v>2</v>
      </c>
      <c r="H56" s="61"/>
      <c r="I56" s="56"/>
      <c r="J56" s="44"/>
      <c r="K56" s="41"/>
      <c r="L56" s="75"/>
      <c r="M56" s="75"/>
    </row>
    <row r="57" spans="1:13" x14ac:dyDescent="0.2">
      <c r="A57" s="73"/>
      <c r="B57" s="63"/>
      <c r="C57" s="31" t="s">
        <v>16</v>
      </c>
      <c r="D57" s="32" t="s">
        <v>32</v>
      </c>
      <c r="E57" s="27" t="s">
        <v>19</v>
      </c>
      <c r="F57" s="56">
        <v>3</v>
      </c>
      <c r="G57" s="57" t="s">
        <v>17</v>
      </c>
      <c r="H57" s="56"/>
      <c r="I57" s="56"/>
      <c r="J57" s="44"/>
      <c r="K57" s="41"/>
      <c r="L57" s="75"/>
      <c r="M57" s="75"/>
    </row>
    <row r="58" spans="1:13" x14ac:dyDescent="0.2">
      <c r="A58" s="73"/>
      <c r="B58" s="63"/>
      <c r="C58" s="31" t="s">
        <v>16</v>
      </c>
      <c r="D58" s="26" t="s">
        <v>12</v>
      </c>
      <c r="E58" s="27" t="s">
        <v>18</v>
      </c>
      <c r="F58" s="56">
        <v>4</v>
      </c>
      <c r="G58" s="57">
        <v>7</v>
      </c>
      <c r="H58" s="56"/>
      <c r="I58" s="56"/>
      <c r="J58" s="44"/>
      <c r="K58" s="41"/>
      <c r="L58" s="75"/>
      <c r="M58" s="75"/>
    </row>
    <row r="59" spans="1:13" x14ac:dyDescent="0.2">
      <c r="A59" s="73"/>
      <c r="B59" s="63"/>
      <c r="C59" s="31" t="s">
        <v>16</v>
      </c>
      <c r="D59" s="26" t="s">
        <v>23</v>
      </c>
      <c r="E59" s="27" t="s">
        <v>19</v>
      </c>
      <c r="F59" s="56">
        <v>2</v>
      </c>
      <c r="G59" s="57" t="s">
        <v>17</v>
      </c>
      <c r="H59" s="56"/>
      <c r="I59" s="56"/>
      <c r="J59" s="44"/>
      <c r="K59" s="41"/>
      <c r="L59" s="75"/>
      <c r="M59" s="75"/>
    </row>
    <row r="60" spans="1:13" x14ac:dyDescent="0.2">
      <c r="A60" s="73"/>
      <c r="B60" s="63"/>
      <c r="C60" s="31" t="s">
        <v>16</v>
      </c>
      <c r="D60" s="26" t="s">
        <v>13</v>
      </c>
      <c r="E60" s="27" t="s">
        <v>18</v>
      </c>
      <c r="F60" s="56">
        <v>2</v>
      </c>
      <c r="G60" s="57">
        <v>3</v>
      </c>
      <c r="H60" s="56"/>
      <c r="I60" s="56"/>
      <c r="J60" s="44"/>
      <c r="K60" s="41"/>
      <c r="L60" s="75"/>
      <c r="M60" s="75"/>
    </row>
    <row r="61" spans="1:13" x14ac:dyDescent="0.2">
      <c r="A61" s="73"/>
      <c r="B61" s="63"/>
      <c r="C61" s="31" t="s">
        <v>16</v>
      </c>
      <c r="D61" s="26" t="s">
        <v>14</v>
      </c>
      <c r="E61" s="27" t="s">
        <v>18</v>
      </c>
      <c r="F61" s="56">
        <v>14</v>
      </c>
      <c r="G61" s="57">
        <v>25</v>
      </c>
      <c r="H61" s="56"/>
      <c r="I61" s="56"/>
      <c r="J61" s="44"/>
      <c r="K61" s="41"/>
      <c r="L61" s="75"/>
      <c r="M61" s="75"/>
    </row>
    <row r="62" spans="1:13" x14ac:dyDescent="0.2">
      <c r="A62" s="73"/>
      <c r="B62" s="34"/>
      <c r="C62" s="70" t="s">
        <v>15</v>
      </c>
      <c r="D62" s="70"/>
      <c r="E62" s="27"/>
      <c r="F62" s="58">
        <v>27</v>
      </c>
      <c r="G62" s="58">
        <v>37</v>
      </c>
      <c r="H62" s="59"/>
      <c r="I62" s="59"/>
      <c r="J62" s="52"/>
      <c r="K62" s="30"/>
      <c r="L62" s="75"/>
      <c r="M62" s="75"/>
    </row>
    <row r="63" spans="1:13" x14ac:dyDescent="0.2">
      <c r="A63" s="73"/>
      <c r="B63" s="63" t="s">
        <v>40</v>
      </c>
      <c r="C63" s="31" t="s">
        <v>16</v>
      </c>
      <c r="D63" s="32" t="s">
        <v>31</v>
      </c>
      <c r="E63" s="27" t="s">
        <v>19</v>
      </c>
      <c r="F63" s="56">
        <v>2</v>
      </c>
      <c r="G63" s="57" t="s">
        <v>17</v>
      </c>
      <c r="H63" s="61"/>
      <c r="I63" s="56"/>
      <c r="J63" s="44"/>
      <c r="K63" s="41"/>
      <c r="L63" s="75"/>
      <c r="M63" s="75"/>
    </row>
    <row r="64" spans="1:13" x14ac:dyDescent="0.2">
      <c r="A64" s="73"/>
      <c r="B64" s="63"/>
      <c r="C64" s="31" t="s">
        <v>16</v>
      </c>
      <c r="D64" s="26" t="s">
        <v>21</v>
      </c>
      <c r="E64" s="27" t="s">
        <v>18</v>
      </c>
      <c r="F64" s="56">
        <v>2</v>
      </c>
      <c r="G64" s="57">
        <v>3</v>
      </c>
      <c r="H64" s="61"/>
      <c r="I64" s="56"/>
      <c r="J64" s="44"/>
      <c r="K64" s="41"/>
      <c r="L64" s="75"/>
      <c r="M64" s="75"/>
    </row>
    <row r="65" spans="1:13" x14ac:dyDescent="0.2">
      <c r="A65" s="73"/>
      <c r="B65" s="63"/>
      <c r="C65" s="31" t="s">
        <v>16</v>
      </c>
      <c r="D65" s="32" t="s">
        <v>32</v>
      </c>
      <c r="E65" s="27" t="s">
        <v>19</v>
      </c>
      <c r="F65" s="56">
        <v>10</v>
      </c>
      <c r="G65" s="57" t="s">
        <v>17</v>
      </c>
      <c r="H65" s="56"/>
      <c r="I65" s="56"/>
      <c r="J65" s="44"/>
      <c r="K65" s="41"/>
      <c r="L65" s="75"/>
      <c r="M65" s="75"/>
    </row>
    <row r="66" spans="1:13" x14ac:dyDescent="0.2">
      <c r="A66" s="73"/>
      <c r="B66" s="63"/>
      <c r="C66" s="31" t="s">
        <v>16</v>
      </c>
      <c r="D66" s="26" t="s">
        <v>12</v>
      </c>
      <c r="E66" s="27" t="s">
        <v>18</v>
      </c>
      <c r="F66" s="56">
        <v>10</v>
      </c>
      <c r="G66" s="57">
        <v>17</v>
      </c>
      <c r="H66" s="56"/>
      <c r="I66" s="56"/>
      <c r="J66" s="44"/>
      <c r="K66" s="41"/>
      <c r="L66" s="75"/>
      <c r="M66" s="75"/>
    </row>
    <row r="67" spans="1:13" x14ac:dyDescent="0.2">
      <c r="A67" s="73"/>
      <c r="B67" s="63"/>
      <c r="C67" s="31" t="s">
        <v>16</v>
      </c>
      <c r="D67" s="26" t="s">
        <v>23</v>
      </c>
      <c r="E67" s="27" t="s">
        <v>19</v>
      </c>
      <c r="F67" s="56">
        <v>3</v>
      </c>
      <c r="G67" s="57" t="s">
        <v>17</v>
      </c>
      <c r="H67" s="56"/>
      <c r="I67" s="56"/>
      <c r="J67" s="44"/>
      <c r="K67" s="41"/>
      <c r="L67" s="75"/>
      <c r="M67" s="75"/>
    </row>
    <row r="68" spans="1:13" x14ac:dyDescent="0.2">
      <c r="A68" s="73"/>
      <c r="B68" s="63"/>
      <c r="C68" s="31" t="s">
        <v>16</v>
      </c>
      <c r="D68" s="26" t="s">
        <v>13</v>
      </c>
      <c r="E68" s="27" t="s">
        <v>18</v>
      </c>
      <c r="F68" s="56">
        <v>3</v>
      </c>
      <c r="G68" s="57">
        <v>5</v>
      </c>
      <c r="H68" s="56"/>
      <c r="I68" s="56"/>
      <c r="J68" s="44"/>
      <c r="K68" s="41"/>
      <c r="L68" s="75"/>
      <c r="M68" s="75"/>
    </row>
    <row r="69" spans="1:13" x14ac:dyDescent="0.2">
      <c r="A69" s="73"/>
      <c r="B69" s="63"/>
      <c r="C69" s="31" t="s">
        <v>16</v>
      </c>
      <c r="D69" s="26" t="s">
        <v>14</v>
      </c>
      <c r="E69" s="65" t="s">
        <v>18</v>
      </c>
      <c r="F69" s="56">
        <v>40</v>
      </c>
      <c r="G69" s="57">
        <v>73</v>
      </c>
      <c r="H69" s="56"/>
      <c r="I69" s="56"/>
      <c r="J69" s="44"/>
      <c r="K69" s="41"/>
      <c r="L69" s="75"/>
      <c r="M69" s="75"/>
    </row>
    <row r="70" spans="1:13" x14ac:dyDescent="0.2">
      <c r="A70" s="73"/>
      <c r="B70" s="34"/>
      <c r="C70" s="70" t="s">
        <v>15</v>
      </c>
      <c r="D70" s="70"/>
      <c r="E70" s="35"/>
      <c r="F70" s="58">
        <v>70</v>
      </c>
      <c r="G70" s="58">
        <v>98</v>
      </c>
      <c r="H70" s="59"/>
      <c r="I70" s="59"/>
      <c r="J70" s="51"/>
      <c r="K70" s="36"/>
      <c r="L70" s="75"/>
      <c r="M70" s="75"/>
    </row>
    <row r="71" spans="1:13" x14ac:dyDescent="0.2">
      <c r="A71" s="73"/>
      <c r="B71" s="63" t="s">
        <v>42</v>
      </c>
      <c r="C71" s="31" t="s">
        <v>16</v>
      </c>
      <c r="D71" s="32" t="s">
        <v>32</v>
      </c>
      <c r="E71" s="27" t="s">
        <v>19</v>
      </c>
      <c r="F71" s="56">
        <v>60</v>
      </c>
      <c r="G71" s="57" t="s">
        <v>17</v>
      </c>
      <c r="H71" s="56"/>
      <c r="I71" s="56"/>
      <c r="J71" s="44"/>
      <c r="K71" s="41"/>
      <c r="L71" s="75"/>
      <c r="M71" s="75"/>
    </row>
    <row r="72" spans="1:13" x14ac:dyDescent="0.2">
      <c r="A72" s="73"/>
      <c r="B72" s="63"/>
      <c r="C72" s="31" t="s">
        <v>16</v>
      </c>
      <c r="D72" s="26" t="s">
        <v>12</v>
      </c>
      <c r="E72" s="27" t="s">
        <v>18</v>
      </c>
      <c r="F72" s="56">
        <v>62</v>
      </c>
      <c r="G72" s="57">
        <v>103</v>
      </c>
      <c r="H72" s="56"/>
      <c r="I72" s="56"/>
      <c r="J72" s="44"/>
      <c r="K72" s="41"/>
      <c r="L72" s="75"/>
      <c r="M72" s="75"/>
    </row>
    <row r="73" spans="1:13" x14ac:dyDescent="0.2">
      <c r="A73" s="73"/>
      <c r="B73" s="63"/>
      <c r="C73" s="31" t="s">
        <v>16</v>
      </c>
      <c r="D73" s="26" t="s">
        <v>23</v>
      </c>
      <c r="E73" s="27" t="s">
        <v>19</v>
      </c>
      <c r="F73" s="56">
        <v>19</v>
      </c>
      <c r="G73" s="57" t="s">
        <v>17</v>
      </c>
      <c r="H73" s="56"/>
      <c r="I73" s="56"/>
      <c r="J73" s="44"/>
      <c r="K73" s="41"/>
      <c r="L73" s="75"/>
      <c r="M73" s="75"/>
    </row>
    <row r="74" spans="1:13" x14ac:dyDescent="0.2">
      <c r="A74" s="73"/>
      <c r="B74" s="63"/>
      <c r="C74" s="31" t="s">
        <v>16</v>
      </c>
      <c r="D74" s="26" t="s">
        <v>13</v>
      </c>
      <c r="E74" s="27" t="s">
        <v>18</v>
      </c>
      <c r="F74" s="56">
        <v>20</v>
      </c>
      <c r="G74" s="57">
        <v>33</v>
      </c>
      <c r="H74" s="56"/>
      <c r="I74" s="56"/>
      <c r="J74" s="44"/>
      <c r="K74" s="41"/>
      <c r="L74" s="75"/>
      <c r="M74" s="75"/>
    </row>
    <row r="75" spans="1:13" x14ac:dyDescent="0.2">
      <c r="A75" s="73"/>
      <c r="B75" s="63"/>
      <c r="C75" s="31" t="s">
        <v>16</v>
      </c>
      <c r="D75" s="26" t="s">
        <v>14</v>
      </c>
      <c r="E75" s="65" t="s">
        <v>18</v>
      </c>
      <c r="F75" s="56">
        <v>261</v>
      </c>
      <c r="G75" s="57">
        <v>475</v>
      </c>
      <c r="H75" s="56"/>
      <c r="I75" s="56"/>
      <c r="J75" s="44"/>
      <c r="K75" s="41"/>
      <c r="L75" s="75"/>
      <c r="M75" s="75"/>
    </row>
    <row r="76" spans="1:13" x14ac:dyDescent="0.2">
      <c r="A76" s="73"/>
      <c r="B76" s="34"/>
      <c r="C76" s="70" t="s">
        <v>15</v>
      </c>
      <c r="D76" s="70"/>
      <c r="E76" s="35"/>
      <c r="F76" s="58">
        <v>422</v>
      </c>
      <c r="G76" s="58">
        <v>611</v>
      </c>
      <c r="H76" s="59"/>
      <c r="I76" s="59"/>
      <c r="J76" s="51"/>
      <c r="K76" s="36"/>
      <c r="L76" s="75"/>
      <c r="M76" s="75"/>
    </row>
    <row r="77" spans="1:13" x14ac:dyDescent="0.2">
      <c r="A77" s="73"/>
      <c r="B77" s="63" t="s">
        <v>43</v>
      </c>
      <c r="C77" s="31" t="s">
        <v>16</v>
      </c>
      <c r="D77" s="32" t="s">
        <v>32</v>
      </c>
      <c r="E77" s="27" t="s">
        <v>19</v>
      </c>
      <c r="F77" s="56">
        <v>6</v>
      </c>
      <c r="G77" s="57" t="s">
        <v>17</v>
      </c>
      <c r="H77" s="56"/>
      <c r="I77" s="56"/>
      <c r="J77" s="44"/>
      <c r="K77" s="41"/>
      <c r="L77" s="75"/>
      <c r="M77" s="75"/>
    </row>
    <row r="78" spans="1:13" x14ac:dyDescent="0.2">
      <c r="A78" s="73"/>
      <c r="B78" s="63"/>
      <c r="C78" s="31" t="s">
        <v>16</v>
      </c>
      <c r="D78" s="26" t="s">
        <v>12</v>
      </c>
      <c r="E78" s="27" t="s">
        <v>18</v>
      </c>
      <c r="F78" s="56">
        <v>6</v>
      </c>
      <c r="G78" s="57">
        <v>10</v>
      </c>
      <c r="H78" s="56"/>
      <c r="I78" s="56"/>
      <c r="J78" s="44"/>
      <c r="K78" s="41"/>
      <c r="L78" s="75"/>
      <c r="M78" s="75"/>
    </row>
    <row r="79" spans="1:13" x14ac:dyDescent="0.2">
      <c r="A79" s="73"/>
      <c r="B79" s="63"/>
      <c r="C79" s="31" t="s">
        <v>16</v>
      </c>
      <c r="D79" s="26" t="s">
        <v>23</v>
      </c>
      <c r="E79" s="27" t="s">
        <v>19</v>
      </c>
      <c r="F79" s="56">
        <v>2</v>
      </c>
      <c r="G79" s="57" t="s">
        <v>17</v>
      </c>
      <c r="H79" s="56"/>
      <c r="I79" s="56"/>
      <c r="J79" s="44"/>
      <c r="K79" s="41"/>
      <c r="L79" s="75"/>
      <c r="M79" s="75"/>
    </row>
    <row r="80" spans="1:13" x14ac:dyDescent="0.2">
      <c r="A80" s="73"/>
      <c r="B80" s="63"/>
      <c r="C80" s="31" t="s">
        <v>16</v>
      </c>
      <c r="D80" s="26" t="s">
        <v>13</v>
      </c>
      <c r="E80" s="27" t="s">
        <v>18</v>
      </c>
      <c r="F80" s="56">
        <v>2</v>
      </c>
      <c r="G80" s="57">
        <v>3</v>
      </c>
      <c r="H80" s="56"/>
      <c r="I80" s="56"/>
      <c r="J80" s="44"/>
      <c r="K80" s="41"/>
      <c r="L80" s="75"/>
      <c r="M80" s="75"/>
    </row>
    <row r="81" spans="1:13" x14ac:dyDescent="0.2">
      <c r="A81" s="73"/>
      <c r="B81" s="63"/>
      <c r="C81" s="31" t="s">
        <v>16</v>
      </c>
      <c r="D81" s="26" t="s">
        <v>14</v>
      </c>
      <c r="E81" s="65" t="s">
        <v>18</v>
      </c>
      <c r="F81" s="56">
        <v>27</v>
      </c>
      <c r="G81" s="57">
        <v>49</v>
      </c>
      <c r="H81" s="56"/>
      <c r="I81" s="56"/>
      <c r="J81" s="44"/>
      <c r="K81" s="41"/>
      <c r="L81" s="75"/>
      <c r="M81" s="75"/>
    </row>
    <row r="82" spans="1:13" x14ac:dyDescent="0.2">
      <c r="A82" s="73"/>
      <c r="B82" s="34"/>
      <c r="C82" s="70" t="s">
        <v>15</v>
      </c>
      <c r="D82" s="70"/>
      <c r="E82" s="35"/>
      <c r="F82" s="58">
        <v>43</v>
      </c>
      <c r="G82" s="58">
        <v>62</v>
      </c>
      <c r="H82" s="59"/>
      <c r="I82" s="59"/>
      <c r="J82" s="51"/>
      <c r="K82" s="36"/>
      <c r="L82" s="75"/>
      <c r="M82" s="75"/>
    </row>
    <row r="83" spans="1:13" x14ac:dyDescent="0.2">
      <c r="A83" s="73"/>
      <c r="B83" s="63" t="s">
        <v>44</v>
      </c>
      <c r="C83" s="31" t="s">
        <v>16</v>
      </c>
      <c r="D83" s="32" t="s">
        <v>32</v>
      </c>
      <c r="E83" s="27" t="s">
        <v>19</v>
      </c>
      <c r="F83" s="56">
        <v>4</v>
      </c>
      <c r="G83" s="57" t="s">
        <v>17</v>
      </c>
      <c r="H83" s="56"/>
      <c r="I83" s="56"/>
      <c r="J83" s="44"/>
      <c r="K83" s="41"/>
      <c r="L83" s="75"/>
      <c r="M83" s="75"/>
    </row>
    <row r="84" spans="1:13" x14ac:dyDescent="0.2">
      <c r="A84" s="73"/>
      <c r="B84" s="63"/>
      <c r="C84" s="31" t="s">
        <v>16</v>
      </c>
      <c r="D84" s="26" t="s">
        <v>12</v>
      </c>
      <c r="E84" s="27" t="s">
        <v>18</v>
      </c>
      <c r="F84" s="56">
        <v>4</v>
      </c>
      <c r="G84" s="57">
        <v>7</v>
      </c>
      <c r="H84" s="56"/>
      <c r="I84" s="56"/>
      <c r="J84" s="44"/>
      <c r="K84" s="41"/>
      <c r="L84" s="75"/>
      <c r="M84" s="75"/>
    </row>
    <row r="85" spans="1:13" x14ac:dyDescent="0.2">
      <c r="A85" s="73"/>
      <c r="B85" s="63"/>
      <c r="C85" s="31" t="s">
        <v>16</v>
      </c>
      <c r="D85" s="26" t="s">
        <v>23</v>
      </c>
      <c r="E85" s="27" t="s">
        <v>19</v>
      </c>
      <c r="F85" s="56">
        <v>1</v>
      </c>
      <c r="G85" s="57" t="s">
        <v>17</v>
      </c>
      <c r="H85" s="56"/>
      <c r="I85" s="56"/>
      <c r="J85" s="44"/>
      <c r="K85" s="41"/>
      <c r="L85" s="75"/>
      <c r="M85" s="75"/>
    </row>
    <row r="86" spans="1:13" x14ac:dyDescent="0.2">
      <c r="A86" s="73"/>
      <c r="B86" s="63"/>
      <c r="C86" s="31" t="s">
        <v>16</v>
      </c>
      <c r="D86" s="26" t="s">
        <v>13</v>
      </c>
      <c r="E86" s="27" t="s">
        <v>18</v>
      </c>
      <c r="F86" s="56">
        <v>2</v>
      </c>
      <c r="G86" s="57">
        <v>3</v>
      </c>
      <c r="H86" s="56"/>
      <c r="I86" s="56"/>
      <c r="J86" s="44"/>
      <c r="K86" s="41"/>
      <c r="L86" s="75"/>
      <c r="M86" s="75"/>
    </row>
    <row r="87" spans="1:13" x14ac:dyDescent="0.2">
      <c r="A87" s="73"/>
      <c r="B87" s="63"/>
      <c r="C87" s="31" t="s">
        <v>16</v>
      </c>
      <c r="D87" s="26" t="s">
        <v>14</v>
      </c>
      <c r="E87" s="65" t="s">
        <v>18</v>
      </c>
      <c r="F87" s="56">
        <v>20</v>
      </c>
      <c r="G87" s="57">
        <v>36</v>
      </c>
      <c r="H87" s="56"/>
      <c r="I87" s="56"/>
      <c r="J87" s="44"/>
      <c r="K87" s="41"/>
      <c r="L87" s="75"/>
      <c r="M87" s="75"/>
    </row>
    <row r="88" spans="1:13" x14ac:dyDescent="0.2">
      <c r="A88" s="73"/>
      <c r="B88" s="34"/>
      <c r="C88" s="70" t="s">
        <v>15</v>
      </c>
      <c r="D88" s="70"/>
      <c r="E88" s="35"/>
      <c r="F88" s="58">
        <v>31</v>
      </c>
      <c r="G88" s="58">
        <v>46</v>
      </c>
      <c r="H88" s="59"/>
      <c r="I88" s="59"/>
      <c r="J88" s="51"/>
      <c r="K88" s="36"/>
      <c r="L88" s="75"/>
      <c r="M88" s="75"/>
    </row>
    <row r="89" spans="1:13" x14ac:dyDescent="0.2">
      <c r="A89" s="42"/>
      <c r="B89" s="64"/>
      <c r="C89" s="66" t="s">
        <v>15</v>
      </c>
      <c r="D89" s="67"/>
      <c r="E89" s="27"/>
      <c r="F89" s="54">
        <f>SUM(F83:F87,F77:F81,F71:F75,F63:F69,F55:F61,F51:F53,F42:F49,F39:F40,F31:F37,F28:F29,F17:F26,F9:F15)</f>
        <v>1234</v>
      </c>
      <c r="G89" s="54">
        <f>SUM(G83:G87,G77:G81,G71:G75,G63:G69,G55:G61,G51:G53,G42:G49,G39:G40,G31:G37,G28:G29,G17:G26,G9:G15)</f>
        <v>1947</v>
      </c>
      <c r="H89" s="55"/>
      <c r="I89" s="55"/>
      <c r="J89" s="29"/>
      <c r="K89" s="29"/>
      <c r="L89" s="28"/>
      <c r="M89" s="28"/>
    </row>
  </sheetData>
  <autoFilter ref="B8:M8" xr:uid="{837197AB-990C-40BE-B9E1-637452056CE2}"/>
  <mergeCells count="19">
    <mergeCell ref="C89:D89"/>
    <mergeCell ref="C41:D41"/>
    <mergeCell ref="C50:D50"/>
    <mergeCell ref="C54:D54"/>
    <mergeCell ref="C62:D62"/>
    <mergeCell ref="C70:D70"/>
    <mergeCell ref="C76:D76"/>
    <mergeCell ref="B5:J5"/>
    <mergeCell ref="A6:J6"/>
    <mergeCell ref="A9:A88"/>
    <mergeCell ref="L9:L88"/>
    <mergeCell ref="M9:M88"/>
    <mergeCell ref="B11:B16"/>
    <mergeCell ref="C16:D16"/>
    <mergeCell ref="C27:D27"/>
    <mergeCell ref="C30:D30"/>
    <mergeCell ref="C38:D38"/>
    <mergeCell ref="C82:D82"/>
    <mergeCell ref="C88:D88"/>
  </mergeCells>
  <pageMargins left="0.70866141732283472" right="0.31496062992125984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2</vt:i4>
      </vt:variant>
    </vt:vector>
  </HeadingPairs>
  <TitlesOfParts>
    <vt:vector size="2" baseType="lpstr">
      <vt:lpstr>5-5-25</vt:lpstr>
      <vt:lpstr>5-5-25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Diana</cp:lastModifiedBy>
  <cp:lastPrinted>2024-01-12T12:26:21Z</cp:lastPrinted>
  <dcterms:created xsi:type="dcterms:W3CDTF">2012-01-24T13:22:39Z</dcterms:created>
  <dcterms:modified xsi:type="dcterms:W3CDTF">2025-10-14T08:31:11Z</dcterms:modified>
</cp:coreProperties>
</file>