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Цветан\Dropbox\ЗОП-ТЕРВЕЛ\2025\1 дърводобив план 2025\12 Ел търг стояща\Приложения нови\"/>
    </mc:Choice>
  </mc:AlternateContent>
  <xr:revisionPtr revIDLastSave="0" documentId="13_ncr:1_{44F959F2-FEE8-4EFD-BADE-C6CD8BE4C130}" xr6:coauthVersionLast="47" xr6:coauthVersionMax="47" xr10:uidLastSave="{00000000-0000-0000-0000-000000000000}"/>
  <bookViews>
    <workbookView xWindow="225" yWindow="945" windowWidth="16410" windowHeight="9975" activeTab="1" xr2:uid="{00000000-000D-0000-FFFF-FFFF00000000}"/>
  </bookViews>
  <sheets>
    <sheet name="Приложение №1 5-3-25" sheetId="73" r:id="rId1"/>
    <sheet name="Приложение №2 5-3-25" sheetId="79" r:id="rId2"/>
  </sheets>
  <definedNames>
    <definedName name="_xlnm._FilterDatabase" localSheetId="0" hidden="1">'Приложение №1 5-3-25'!$B$8:$M$8</definedName>
    <definedName name="_xlnm._FilterDatabase" localSheetId="1" hidden="1">'Приложение №2 5-3-25'!$B$8:$M$8</definedName>
  </definedNames>
  <calcPr calcId="191029"/>
</workbook>
</file>

<file path=xl/calcChain.xml><?xml version="1.0" encoding="utf-8"?>
<calcChain xmlns="http://schemas.openxmlformats.org/spreadsheetml/2006/main">
  <c r="K13" i="73" l="1"/>
  <c r="K12" i="73"/>
  <c r="K11" i="73"/>
  <c r="K10" i="73"/>
  <c r="K9" i="73"/>
  <c r="G14" i="79" l="1"/>
  <c r="F14" i="79"/>
  <c r="G14" i="73" l="1"/>
  <c r="F14" i="73" l="1"/>
  <c r="J11" i="73"/>
  <c r="J9" i="73"/>
  <c r="J12" i="73" l="1"/>
  <c r="J13" i="73"/>
  <c r="J10" i="73"/>
  <c r="J14" i="73"/>
  <c r="L14" i="73" s="1"/>
  <c r="K14" i="73" l="1"/>
  <c r="M14" i="73" s="1"/>
</calcChain>
</file>

<file path=xl/sharedStrings.xml><?xml version="1.0" encoding="utf-8"?>
<sst xmlns="http://schemas.openxmlformats.org/spreadsheetml/2006/main" count="70" uniqueCount="30">
  <si>
    <t>Дървесен вид</t>
  </si>
  <si>
    <t>Сортимент</t>
  </si>
  <si>
    <t>Отдел и подотдел</t>
  </si>
  <si>
    <t>Обект</t>
  </si>
  <si>
    <t xml:space="preserve">Прогнозно коли-чество дървесина, пл.м3 </t>
  </si>
  <si>
    <t xml:space="preserve">Прогнозно коли-чество дървесина, пр.м3  </t>
  </si>
  <si>
    <t xml:space="preserve">                                                                                                                                                           ПРИЛОЖЕНИЕ № 1 </t>
  </si>
  <si>
    <t>Мерна единица</t>
  </si>
  <si>
    <t>Начална цена в лв.</t>
  </si>
  <si>
    <t xml:space="preserve">Обща стойност,
лв. без ДДС </t>
  </si>
  <si>
    <t>ССД-трупи</t>
  </si>
  <si>
    <t>Ср.технологична</t>
  </si>
  <si>
    <t>Др.технологична</t>
  </si>
  <si>
    <t>Дърва</t>
  </si>
  <si>
    <t>Общо</t>
  </si>
  <si>
    <t>ак</t>
  </si>
  <si>
    <t>x</t>
  </si>
  <si>
    <t>пр.м3</t>
  </si>
  <si>
    <t>пл.м3</t>
  </si>
  <si>
    <t>ДСД-колове</t>
  </si>
  <si>
    <t xml:space="preserve"> на корен при ТП ДЛС Тервел</t>
  </si>
  <si>
    <t>Начална цена в евро €.</t>
  </si>
  <si>
    <t xml:space="preserve">Обща стойност,
в евро € без ДДС </t>
  </si>
  <si>
    <t>Гаранция за изпълнение лв.</t>
  </si>
  <si>
    <t>Гаранция за изпълнение в евро €.</t>
  </si>
  <si>
    <t>157-и</t>
  </si>
  <si>
    <t>5-3-25</t>
  </si>
  <si>
    <t xml:space="preserve">                                                                                                                                                           ПРИЛОЖЕНИЕ № 2 </t>
  </si>
  <si>
    <t>Гаранция за участие лв.</t>
  </si>
  <si>
    <t>Гаранция за участие в евро €.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</si>
</sst>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name val="Arial"/>
      <family val="2"/>
      <charset val="204"/>
    </font>
    <font>
      <sz val="11"/>
      <name val="Calibri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</cellStyleXfs>
  <cellXfs count="49">
    <xf numFmtId="0" fontId="1" fillId="0" borderId="0" xfId="0" applyNumberFormat="1" applyFont="1" applyFill="1" applyBorder="1" applyAlignment="1" applyProtection="1">
      <alignment vertical="top"/>
    </xf>
    <xf numFmtId="0" fontId="2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vertical="top"/>
    </xf>
    <xf numFmtId="0" fontId="1" fillId="2" borderId="1" xfId="0" applyNumberFormat="1" applyFont="1" applyFill="1" applyBorder="1" applyAlignment="1" applyProtection="1">
      <alignment horizontal="left" vertical="top"/>
    </xf>
    <xf numFmtId="0" fontId="1" fillId="2" borderId="1" xfId="0" applyFont="1" applyFill="1" applyBorder="1" applyAlignment="1"/>
    <xf numFmtId="0" fontId="4" fillId="2" borderId="0" xfId="0" applyNumberFormat="1" applyFont="1" applyFill="1" applyBorder="1" applyAlignment="1" applyProtection="1">
      <alignment vertical="top"/>
    </xf>
    <xf numFmtId="2" fontId="4" fillId="2" borderId="1" xfId="0" applyNumberFormat="1" applyFont="1" applyFill="1" applyBorder="1" applyAlignment="1" applyProtection="1">
      <alignment horizontal="right" vertical="top"/>
    </xf>
    <xf numFmtId="0" fontId="4" fillId="0" borderId="0" xfId="0" applyNumberFormat="1" applyFont="1" applyFill="1" applyBorder="1" applyAlignment="1" applyProtection="1">
      <alignment vertical="top"/>
    </xf>
    <xf numFmtId="0" fontId="1" fillId="2" borderId="1" xfId="0" applyNumberFormat="1" applyFont="1" applyFill="1" applyBorder="1" applyAlignment="1" applyProtection="1">
      <alignment vertical="top"/>
    </xf>
    <xf numFmtId="0" fontId="4" fillId="2" borderId="0" xfId="0" applyNumberFormat="1" applyFont="1" applyFill="1" applyBorder="1" applyAlignment="1" applyProtection="1">
      <alignment horizontal="right" vertical="top"/>
    </xf>
    <xf numFmtId="0" fontId="1" fillId="2" borderId="0" xfId="0" applyNumberFormat="1" applyFont="1" applyFill="1" applyBorder="1" applyAlignment="1" applyProtection="1">
      <alignment horizontal="center" vertical="top"/>
    </xf>
    <xf numFmtId="0" fontId="1" fillId="2" borderId="0" xfId="0" applyNumberFormat="1" applyFont="1" applyFill="1" applyBorder="1" applyAlignment="1" applyProtection="1">
      <alignment vertical="top"/>
    </xf>
    <xf numFmtId="0" fontId="1" fillId="2" borderId="1" xfId="0" applyNumberFormat="1" applyFont="1" applyFill="1" applyBorder="1" applyAlignment="1" applyProtection="1">
      <alignment horizontal="center" vertical="center" textRotation="255"/>
    </xf>
    <xf numFmtId="0" fontId="1" fillId="2" borderId="2" xfId="0" applyNumberFormat="1" applyFont="1" applyFill="1" applyBorder="1" applyAlignment="1" applyProtection="1">
      <alignment horizontal="center" vertical="center" textRotation="90" wrapText="1"/>
    </xf>
    <xf numFmtId="0" fontId="1" fillId="2" borderId="1" xfId="0" applyNumberFormat="1" applyFont="1" applyFill="1" applyBorder="1" applyAlignment="1" applyProtection="1">
      <alignment horizontal="center" vertical="center" textRotation="90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textRotation="90"/>
    </xf>
    <xf numFmtId="2" fontId="1" fillId="2" borderId="1" xfId="0" applyNumberFormat="1" applyFont="1" applyFill="1" applyBorder="1" applyAlignment="1" applyProtection="1">
      <alignment horizontal="center" vertical="center" textRotation="90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vertical="top"/>
    </xf>
    <xf numFmtId="0" fontId="1" fillId="0" borderId="4" xfId="0" applyNumberFormat="1" applyFont="1" applyFill="1" applyBorder="1" applyAlignment="1" applyProtection="1">
      <alignment vertical="top"/>
    </xf>
    <xf numFmtId="0" fontId="1" fillId="0" borderId="0" xfId="0" applyNumberFormat="1" applyFont="1" applyFill="1" applyBorder="1" applyAlignment="1" applyProtection="1">
      <alignment vertical="top" wrapText="1"/>
    </xf>
    <xf numFmtId="0" fontId="4" fillId="2" borderId="0" xfId="0" applyNumberFormat="1" applyFont="1" applyFill="1" applyBorder="1" applyAlignment="1" applyProtection="1">
      <alignment horizontal="center" vertical="top"/>
    </xf>
    <xf numFmtId="2" fontId="6" fillId="0" borderId="10" xfId="2" applyNumberFormat="1" applyFont="1" applyBorder="1" applyAlignment="1">
      <alignment horizontal="center" vertical="center" textRotation="90" wrapText="1"/>
    </xf>
    <xf numFmtId="0" fontId="6" fillId="0" borderId="11" xfId="2" applyFont="1" applyBorder="1" applyAlignment="1">
      <alignment horizontal="center" vertical="center" textRotation="90" wrapText="1"/>
    </xf>
    <xf numFmtId="0" fontId="6" fillId="0" borderId="12" xfId="2" applyFont="1" applyBorder="1" applyAlignment="1">
      <alignment horizontal="center" vertical="center" textRotation="90" wrapText="1"/>
    </xf>
    <xf numFmtId="1" fontId="1" fillId="2" borderId="1" xfId="0" applyNumberFormat="1" applyFont="1" applyFill="1" applyBorder="1" applyAlignment="1" applyProtection="1">
      <alignment horizontal="center" vertical="center" wrapText="1"/>
    </xf>
    <xf numFmtId="0" fontId="6" fillId="0" borderId="13" xfId="2" applyFont="1" applyBorder="1" applyAlignment="1">
      <alignment horizontal="center"/>
    </xf>
    <xf numFmtId="0" fontId="6" fillId="0" borderId="14" xfId="2" applyFont="1" applyBorder="1" applyAlignment="1">
      <alignment horizontal="center"/>
    </xf>
    <xf numFmtId="0" fontId="1" fillId="0" borderId="1" xfId="0" applyNumberFormat="1" applyFont="1" applyFill="1" applyBorder="1" applyAlignment="1" applyProtection="1">
      <alignment vertical="top"/>
    </xf>
    <xf numFmtId="2" fontId="1" fillId="0" borderId="1" xfId="0" applyNumberFormat="1" applyFont="1" applyFill="1" applyBorder="1" applyAlignment="1" applyProtection="1">
      <alignment vertical="top"/>
    </xf>
    <xf numFmtId="2" fontId="1" fillId="2" borderId="2" xfId="0" applyNumberFormat="1" applyFont="1" applyFill="1" applyBorder="1" applyAlignment="1" applyProtection="1">
      <alignment horizontal="right" vertical="top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4" fillId="2" borderId="15" xfId="0" applyNumberFormat="1" applyFont="1" applyFill="1" applyBorder="1" applyAlignment="1" applyProtection="1">
      <alignment horizontal="right" vertical="top"/>
    </xf>
    <xf numFmtId="1" fontId="4" fillId="2" borderId="15" xfId="0" applyNumberFormat="1" applyFont="1" applyFill="1" applyBorder="1" applyAlignment="1" applyProtection="1">
      <alignment horizontal="right" vertical="top"/>
    </xf>
    <xf numFmtId="0" fontId="5" fillId="2" borderId="4" xfId="0" applyNumberFormat="1" applyFont="1" applyFill="1" applyBorder="1" applyAlignment="1" applyProtection="1">
      <alignment vertical="top"/>
    </xf>
    <xf numFmtId="0" fontId="1" fillId="3" borderId="1" xfId="0" applyNumberFormat="1" applyFont="1" applyFill="1" applyBorder="1" applyAlignment="1" applyProtection="1">
      <alignment horizontal="right" vertic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vertical="center"/>
    </xf>
    <xf numFmtId="0" fontId="1" fillId="0" borderId="6" xfId="0" applyNumberFormat="1" applyFont="1" applyFill="1" applyBorder="1" applyAlignment="1" applyProtection="1">
      <alignment horizontal="center" vertical="top"/>
    </xf>
    <xf numFmtId="0" fontId="1" fillId="0" borderId="3" xfId="0" applyNumberFormat="1" applyFont="1" applyFill="1" applyBorder="1" applyAlignment="1" applyProtection="1">
      <alignment horizontal="center" vertical="top"/>
    </xf>
    <xf numFmtId="0" fontId="1" fillId="0" borderId="4" xfId="0" applyNumberFormat="1" applyFont="1" applyFill="1" applyBorder="1" applyAlignment="1" applyProtection="1">
      <alignment horizontal="center" vertical="top"/>
    </xf>
    <xf numFmtId="0" fontId="4" fillId="2" borderId="0" xfId="0" applyNumberFormat="1" applyFont="1" applyFill="1" applyBorder="1" applyAlignment="1" applyProtection="1">
      <alignment horizontal="center" vertical="top"/>
    </xf>
    <xf numFmtId="0" fontId="2" fillId="0" borderId="9" xfId="0" applyNumberFormat="1" applyFont="1" applyFill="1" applyBorder="1" applyAlignment="1" applyProtection="1">
      <alignment horizontal="center" vertical="top"/>
    </xf>
    <xf numFmtId="0" fontId="1" fillId="2" borderId="7" xfId="0" applyNumberFormat="1" applyFont="1" applyFill="1" applyBorder="1" applyAlignment="1" applyProtection="1">
      <alignment horizontal="center" vertical="top"/>
    </xf>
    <xf numFmtId="0" fontId="1" fillId="2" borderId="8" xfId="0" applyNumberFormat="1" applyFont="1" applyFill="1" applyBorder="1" applyAlignment="1" applyProtection="1">
      <alignment horizontal="center" vertical="top"/>
    </xf>
    <xf numFmtId="0" fontId="4" fillId="2" borderId="5" xfId="0" applyNumberFormat="1" applyFont="1" applyFill="1" applyBorder="1" applyAlignment="1" applyProtection="1">
      <alignment horizontal="left" vertical="top"/>
    </xf>
    <xf numFmtId="0" fontId="4" fillId="2" borderId="2" xfId="0" applyNumberFormat="1" applyFont="1" applyFill="1" applyBorder="1" applyAlignment="1" applyProtection="1">
      <alignment horizontal="left" vertical="top"/>
    </xf>
  </cellXfs>
  <cellStyles count="3">
    <cellStyle name="Normal 2" xfId="2" xr:uid="{67234488-C387-4652-B0BB-369CE4CAD4F1}"/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workbookViewId="0">
      <selection activeCell="O7" sqref="O7"/>
    </sheetView>
  </sheetViews>
  <sheetFormatPr defaultRowHeight="12.75" x14ac:dyDescent="0.2"/>
  <cols>
    <col min="1" max="1" width="9.28515625" customWidth="1"/>
    <col min="2" max="2" width="6.42578125" style="10" customWidth="1"/>
    <col min="3" max="3" width="5.28515625" style="11" customWidth="1"/>
    <col min="4" max="4" width="10.85546875" style="11" customWidth="1"/>
    <col min="5" max="5" width="10.7109375" style="11" customWidth="1"/>
    <col min="6" max="7" width="10" style="11" customWidth="1"/>
    <col min="8" max="9" width="7" style="10" customWidth="1"/>
    <col min="10" max="10" width="9.5703125" style="11" customWidth="1"/>
    <col min="12" max="13" width="9.5703125" bestFit="1" customWidth="1"/>
  </cols>
  <sheetData>
    <row r="1" spans="1:13" x14ac:dyDescent="0.2">
      <c r="A1" s="22"/>
    </row>
    <row r="3" spans="1:13" s="7" customFormat="1" x14ac:dyDescent="0.2">
      <c r="B3" s="23"/>
      <c r="C3" s="5"/>
      <c r="D3" s="5"/>
      <c r="E3" s="5"/>
      <c r="F3" s="5"/>
      <c r="G3" s="5"/>
      <c r="H3" s="5"/>
      <c r="I3" s="5"/>
      <c r="J3" s="5"/>
    </row>
    <row r="4" spans="1:13" s="1" customFormat="1" x14ac:dyDescent="0.2">
      <c r="B4" s="10" t="s">
        <v>6</v>
      </c>
      <c r="C4" s="11"/>
      <c r="D4" s="11"/>
      <c r="E4" s="9"/>
      <c r="F4" s="9"/>
      <c r="G4" s="11"/>
      <c r="H4" s="10"/>
      <c r="I4" s="10"/>
      <c r="J4" s="11"/>
    </row>
    <row r="5" spans="1:13" s="1" customFormat="1" x14ac:dyDescent="0.2">
      <c r="B5" s="43" t="s">
        <v>20</v>
      </c>
      <c r="C5" s="43"/>
      <c r="D5" s="43"/>
      <c r="E5" s="43"/>
      <c r="F5" s="43"/>
      <c r="G5" s="43"/>
      <c r="H5" s="43"/>
      <c r="I5" s="43"/>
      <c r="J5" s="43"/>
    </row>
    <row r="6" spans="1:13" s="1" customFormat="1" ht="13.5" thickBo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</row>
    <row r="7" spans="1:13" s="1" customFormat="1" ht="79.5" customHeight="1" thickBot="1" x14ac:dyDescent="0.25">
      <c r="A7" s="12" t="s">
        <v>3</v>
      </c>
      <c r="B7" s="13" t="s">
        <v>2</v>
      </c>
      <c r="C7" s="14" t="s">
        <v>0</v>
      </c>
      <c r="D7" s="15" t="s">
        <v>1</v>
      </c>
      <c r="E7" s="16" t="s">
        <v>7</v>
      </c>
      <c r="F7" s="14" t="s">
        <v>4</v>
      </c>
      <c r="G7" s="14" t="s">
        <v>5</v>
      </c>
      <c r="H7" s="17" t="s">
        <v>8</v>
      </c>
      <c r="I7" s="24" t="s">
        <v>21</v>
      </c>
      <c r="J7" s="25" t="s">
        <v>9</v>
      </c>
      <c r="K7" s="25" t="s">
        <v>22</v>
      </c>
      <c r="L7" s="26" t="s">
        <v>28</v>
      </c>
      <c r="M7" s="26" t="s">
        <v>29</v>
      </c>
    </row>
    <row r="8" spans="1:13" s="2" customFormat="1" ht="15" customHeight="1" x14ac:dyDescent="0.2">
      <c r="A8" s="15">
        <v>1</v>
      </c>
      <c r="B8" s="18">
        <v>2</v>
      </c>
      <c r="C8" s="18">
        <v>3</v>
      </c>
      <c r="D8" s="15">
        <v>4</v>
      </c>
      <c r="E8" s="18">
        <v>5</v>
      </c>
      <c r="F8" s="33">
        <v>6</v>
      </c>
      <c r="G8" s="19">
        <v>7</v>
      </c>
      <c r="H8" s="33">
        <v>8</v>
      </c>
      <c r="I8" s="33">
        <v>9</v>
      </c>
      <c r="J8" s="27">
        <v>10</v>
      </c>
      <c r="K8" s="28">
        <v>11</v>
      </c>
      <c r="L8" s="29">
        <v>12</v>
      </c>
      <c r="M8" s="29">
        <v>13</v>
      </c>
    </row>
    <row r="9" spans="1:13" x14ac:dyDescent="0.2">
      <c r="A9" s="20"/>
      <c r="B9" s="45" t="s">
        <v>25</v>
      </c>
      <c r="C9" s="3" t="s">
        <v>15</v>
      </c>
      <c r="D9" s="4" t="s">
        <v>10</v>
      </c>
      <c r="E9" s="8" t="s">
        <v>18</v>
      </c>
      <c r="F9" s="37">
        <v>180</v>
      </c>
      <c r="G9" s="38" t="s">
        <v>16</v>
      </c>
      <c r="H9" s="37">
        <v>72</v>
      </c>
      <c r="I9" s="37">
        <v>36.81</v>
      </c>
      <c r="J9" s="32">
        <f>F9*H9</f>
        <v>12960</v>
      </c>
      <c r="K9" s="31">
        <f>J9/1.95583</f>
        <v>6626.3427803029917</v>
      </c>
      <c r="L9" s="40"/>
      <c r="M9" s="40"/>
    </row>
    <row r="10" spans="1:13" x14ac:dyDescent="0.2">
      <c r="A10" s="20"/>
      <c r="B10" s="45"/>
      <c r="C10" s="3" t="s">
        <v>15</v>
      </c>
      <c r="D10" s="4" t="s">
        <v>11</v>
      </c>
      <c r="E10" s="8" t="s">
        <v>17</v>
      </c>
      <c r="F10" s="37">
        <v>180</v>
      </c>
      <c r="G10" s="38">
        <v>300</v>
      </c>
      <c r="H10" s="37">
        <v>25</v>
      </c>
      <c r="I10" s="37">
        <v>12.78</v>
      </c>
      <c r="J10" s="32">
        <f>H10*G10</f>
        <v>7500</v>
      </c>
      <c r="K10" s="31">
        <f t="shared" ref="K10:K13" si="0">J10/1.95583</f>
        <v>3834.6891089716387</v>
      </c>
      <c r="L10" s="41"/>
      <c r="M10" s="41"/>
    </row>
    <row r="11" spans="1:13" ht="15" x14ac:dyDescent="0.2">
      <c r="A11" s="39" t="s">
        <v>26</v>
      </c>
      <c r="B11" s="45"/>
      <c r="C11" s="3" t="s">
        <v>15</v>
      </c>
      <c r="D11" s="4" t="s">
        <v>19</v>
      </c>
      <c r="E11" s="8" t="s">
        <v>18</v>
      </c>
      <c r="F11" s="37">
        <v>55</v>
      </c>
      <c r="G11" s="38" t="s">
        <v>16</v>
      </c>
      <c r="H11" s="37">
        <v>67</v>
      </c>
      <c r="I11" s="37">
        <v>34.26</v>
      </c>
      <c r="J11" s="32">
        <f>F11*H11</f>
        <v>3685</v>
      </c>
      <c r="K11" s="31">
        <f t="shared" si="0"/>
        <v>1884.1105822080651</v>
      </c>
      <c r="L11" s="41"/>
      <c r="M11" s="41"/>
    </row>
    <row r="12" spans="1:13" x14ac:dyDescent="0.2">
      <c r="A12" s="20"/>
      <c r="B12" s="45"/>
      <c r="C12" s="3" t="s">
        <v>15</v>
      </c>
      <c r="D12" s="4" t="s">
        <v>12</v>
      </c>
      <c r="E12" s="8" t="s">
        <v>17</v>
      </c>
      <c r="F12" s="37">
        <v>55</v>
      </c>
      <c r="G12" s="38">
        <v>92</v>
      </c>
      <c r="H12" s="37">
        <v>25</v>
      </c>
      <c r="I12" s="37">
        <v>12.78</v>
      </c>
      <c r="J12" s="32">
        <f>H12*G12</f>
        <v>2300</v>
      </c>
      <c r="K12" s="31">
        <f t="shared" si="0"/>
        <v>1175.9713267513025</v>
      </c>
      <c r="L12" s="41"/>
      <c r="M12" s="41"/>
    </row>
    <row r="13" spans="1:13" x14ac:dyDescent="0.2">
      <c r="A13" s="20"/>
      <c r="B13" s="45"/>
      <c r="C13" s="3" t="s">
        <v>15</v>
      </c>
      <c r="D13" s="4" t="s">
        <v>13</v>
      </c>
      <c r="E13" s="8" t="s">
        <v>17</v>
      </c>
      <c r="F13" s="37">
        <v>810</v>
      </c>
      <c r="G13" s="38">
        <v>1473</v>
      </c>
      <c r="H13" s="37">
        <v>25</v>
      </c>
      <c r="I13" s="37">
        <v>12.78</v>
      </c>
      <c r="J13" s="32">
        <f>H13*G13</f>
        <v>36825</v>
      </c>
      <c r="K13" s="31">
        <f t="shared" si="0"/>
        <v>18828.323525050746</v>
      </c>
      <c r="L13" s="42"/>
      <c r="M13" s="42"/>
    </row>
    <row r="14" spans="1:13" ht="15" x14ac:dyDescent="0.2">
      <c r="A14" s="21"/>
      <c r="B14" s="46"/>
      <c r="C14" s="47" t="s">
        <v>14</v>
      </c>
      <c r="D14" s="48"/>
      <c r="E14" s="8"/>
      <c r="F14" s="34">
        <f>SUM(F9:F13)</f>
        <v>1280</v>
      </c>
      <c r="G14" s="35">
        <f>SUM(G9:G13)</f>
        <v>1865</v>
      </c>
      <c r="H14" s="36"/>
      <c r="I14" s="36"/>
      <c r="J14" s="6">
        <f>SUM(J9:J13)</f>
        <v>63270</v>
      </c>
      <c r="K14" s="6">
        <f>SUM(K9:K13)</f>
        <v>32349.437323284743</v>
      </c>
      <c r="L14" s="31">
        <f>J14*5/100</f>
        <v>3163.5</v>
      </c>
      <c r="M14" s="31">
        <f>K14*5/100</f>
        <v>1617.4718661642371</v>
      </c>
    </row>
  </sheetData>
  <autoFilter ref="B8:M8" xr:uid="{837197AB-990C-40BE-B9E1-637452056CE2}"/>
  <mergeCells count="6">
    <mergeCell ref="L9:L13"/>
    <mergeCell ref="M9:M13"/>
    <mergeCell ref="B5:J5"/>
    <mergeCell ref="A6:J6"/>
    <mergeCell ref="B9:B14"/>
    <mergeCell ref="C14:D14"/>
  </mergeCells>
  <pageMargins left="0.70866141732283472" right="0.31496062992125984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D47FB-EBE7-4726-963B-E051AA6D1281}">
  <dimension ref="A1:M14"/>
  <sheetViews>
    <sheetView tabSelected="1" workbookViewId="0">
      <selection activeCell="J23" sqref="J23"/>
    </sheetView>
  </sheetViews>
  <sheetFormatPr defaultRowHeight="12.75" x14ac:dyDescent="0.2"/>
  <cols>
    <col min="1" max="1" width="9.28515625" customWidth="1"/>
    <col min="2" max="2" width="6.42578125" style="10" customWidth="1"/>
    <col min="3" max="3" width="5.28515625" style="11" customWidth="1"/>
    <col min="4" max="4" width="10.85546875" style="11" customWidth="1"/>
    <col min="5" max="5" width="10.7109375" style="11" customWidth="1"/>
    <col min="6" max="7" width="10" style="11" customWidth="1"/>
    <col min="8" max="9" width="7" style="10" customWidth="1"/>
    <col min="10" max="10" width="9.5703125" style="11" customWidth="1"/>
    <col min="12" max="13" width="9.5703125" bestFit="1" customWidth="1"/>
  </cols>
  <sheetData>
    <row r="1" spans="1:13" x14ac:dyDescent="0.2">
      <c r="A1" s="22"/>
    </row>
    <row r="3" spans="1:13" s="7" customFormat="1" x14ac:dyDescent="0.2">
      <c r="B3" s="23"/>
      <c r="C3" s="5"/>
      <c r="D3" s="5"/>
      <c r="E3" s="5"/>
      <c r="F3" s="5"/>
      <c r="G3" s="5"/>
      <c r="H3" s="5"/>
      <c r="I3" s="5"/>
      <c r="J3" s="5"/>
    </row>
    <row r="4" spans="1:13" s="1" customFormat="1" x14ac:dyDescent="0.2">
      <c r="B4" s="10" t="s">
        <v>27</v>
      </c>
      <c r="C4" s="11"/>
      <c r="D4" s="11"/>
      <c r="E4" s="9"/>
      <c r="F4" s="9"/>
      <c r="G4" s="11"/>
      <c r="H4" s="10"/>
      <c r="I4" s="10"/>
      <c r="J4" s="11"/>
    </row>
    <row r="5" spans="1:13" s="1" customFormat="1" x14ac:dyDescent="0.2">
      <c r="B5" s="43" t="s">
        <v>20</v>
      </c>
      <c r="C5" s="43"/>
      <c r="D5" s="43"/>
      <c r="E5" s="43"/>
      <c r="F5" s="43"/>
      <c r="G5" s="43"/>
      <c r="H5" s="43"/>
      <c r="I5" s="43"/>
      <c r="J5" s="43"/>
    </row>
    <row r="6" spans="1:13" s="1" customFormat="1" ht="13.5" thickBo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</row>
    <row r="7" spans="1:13" s="1" customFormat="1" ht="79.5" customHeight="1" thickBot="1" x14ac:dyDescent="0.25">
      <c r="A7" s="12" t="s">
        <v>3</v>
      </c>
      <c r="B7" s="13" t="s">
        <v>2</v>
      </c>
      <c r="C7" s="14" t="s">
        <v>0</v>
      </c>
      <c r="D7" s="15" t="s">
        <v>1</v>
      </c>
      <c r="E7" s="16" t="s">
        <v>7</v>
      </c>
      <c r="F7" s="14" t="s">
        <v>4</v>
      </c>
      <c r="G7" s="14" t="s">
        <v>5</v>
      </c>
      <c r="H7" s="17" t="s">
        <v>8</v>
      </c>
      <c r="I7" s="24" t="s">
        <v>21</v>
      </c>
      <c r="J7" s="25" t="s">
        <v>9</v>
      </c>
      <c r="K7" s="25" t="s">
        <v>22</v>
      </c>
      <c r="L7" s="26" t="s">
        <v>23</v>
      </c>
      <c r="M7" s="26" t="s">
        <v>24</v>
      </c>
    </row>
    <row r="8" spans="1:13" s="2" customFormat="1" ht="15" customHeight="1" x14ac:dyDescent="0.2">
      <c r="A8" s="15">
        <v>1</v>
      </c>
      <c r="B8" s="18">
        <v>2</v>
      </c>
      <c r="C8" s="18">
        <v>3</v>
      </c>
      <c r="D8" s="15">
        <v>4</v>
      </c>
      <c r="E8" s="18">
        <v>5</v>
      </c>
      <c r="F8" s="33">
        <v>6</v>
      </c>
      <c r="G8" s="19">
        <v>7</v>
      </c>
      <c r="H8" s="33">
        <v>8</v>
      </c>
      <c r="I8" s="33">
        <v>9</v>
      </c>
      <c r="J8" s="27">
        <v>10</v>
      </c>
      <c r="K8" s="28">
        <v>11</v>
      </c>
      <c r="L8" s="29">
        <v>12</v>
      </c>
      <c r="M8" s="29">
        <v>13</v>
      </c>
    </row>
    <row r="9" spans="1:13" x14ac:dyDescent="0.2">
      <c r="A9" s="20"/>
      <c r="B9" s="45" t="s">
        <v>25</v>
      </c>
      <c r="C9" s="3" t="s">
        <v>15</v>
      </c>
      <c r="D9" s="4" t="s">
        <v>10</v>
      </c>
      <c r="E9" s="8" t="s">
        <v>18</v>
      </c>
      <c r="F9" s="37">
        <v>180</v>
      </c>
      <c r="G9" s="38" t="s">
        <v>16</v>
      </c>
      <c r="H9" s="37"/>
      <c r="I9" s="37"/>
      <c r="J9" s="32"/>
      <c r="K9" s="30"/>
      <c r="L9" s="40"/>
      <c r="M9" s="40"/>
    </row>
    <row r="10" spans="1:13" x14ac:dyDescent="0.2">
      <c r="A10" s="20"/>
      <c r="B10" s="45"/>
      <c r="C10" s="3" t="s">
        <v>15</v>
      </c>
      <c r="D10" s="4" t="s">
        <v>11</v>
      </c>
      <c r="E10" s="8" t="s">
        <v>17</v>
      </c>
      <c r="F10" s="37">
        <v>180</v>
      </c>
      <c r="G10" s="38">
        <v>300</v>
      </c>
      <c r="H10" s="37"/>
      <c r="I10" s="37"/>
      <c r="J10" s="32"/>
      <c r="K10" s="30"/>
      <c r="L10" s="41"/>
      <c r="M10" s="41"/>
    </row>
    <row r="11" spans="1:13" ht="15" x14ac:dyDescent="0.2">
      <c r="A11" s="39" t="s">
        <v>26</v>
      </c>
      <c r="B11" s="45"/>
      <c r="C11" s="3" t="s">
        <v>15</v>
      </c>
      <c r="D11" s="4" t="s">
        <v>19</v>
      </c>
      <c r="E11" s="8" t="s">
        <v>18</v>
      </c>
      <c r="F11" s="37">
        <v>55</v>
      </c>
      <c r="G11" s="38" t="s">
        <v>16</v>
      </c>
      <c r="H11" s="37"/>
      <c r="I11" s="37"/>
      <c r="J11" s="32"/>
      <c r="K11" s="30"/>
      <c r="L11" s="41"/>
      <c r="M11" s="41"/>
    </row>
    <row r="12" spans="1:13" x14ac:dyDescent="0.2">
      <c r="A12" s="20"/>
      <c r="B12" s="45"/>
      <c r="C12" s="3" t="s">
        <v>15</v>
      </c>
      <c r="D12" s="4" t="s">
        <v>12</v>
      </c>
      <c r="E12" s="8" t="s">
        <v>17</v>
      </c>
      <c r="F12" s="37">
        <v>55</v>
      </c>
      <c r="G12" s="38">
        <v>92</v>
      </c>
      <c r="H12" s="37"/>
      <c r="I12" s="37"/>
      <c r="J12" s="32"/>
      <c r="K12" s="30"/>
      <c r="L12" s="41"/>
      <c r="M12" s="41"/>
    </row>
    <row r="13" spans="1:13" x14ac:dyDescent="0.2">
      <c r="A13" s="20"/>
      <c r="B13" s="45"/>
      <c r="C13" s="3" t="s">
        <v>15</v>
      </c>
      <c r="D13" s="4" t="s">
        <v>13</v>
      </c>
      <c r="E13" s="8" t="s">
        <v>17</v>
      </c>
      <c r="F13" s="37">
        <v>810</v>
      </c>
      <c r="G13" s="38">
        <v>1473</v>
      </c>
      <c r="H13" s="37"/>
      <c r="I13" s="37"/>
      <c r="J13" s="32"/>
      <c r="K13" s="30"/>
      <c r="L13" s="42"/>
      <c r="M13" s="42"/>
    </row>
    <row r="14" spans="1:13" ht="15" x14ac:dyDescent="0.2">
      <c r="A14" s="21"/>
      <c r="B14" s="46"/>
      <c r="C14" s="47" t="s">
        <v>14</v>
      </c>
      <c r="D14" s="48"/>
      <c r="E14" s="8"/>
      <c r="F14" s="34">
        <f>SUM(F9:F13)</f>
        <v>1280</v>
      </c>
      <c r="G14" s="35">
        <f>SUM(G9:G13)</f>
        <v>1865</v>
      </c>
      <c r="H14" s="36"/>
      <c r="I14" s="36"/>
      <c r="J14" s="6"/>
      <c r="K14" s="6"/>
      <c r="L14" s="31"/>
      <c r="M14" s="31"/>
    </row>
  </sheetData>
  <autoFilter ref="B8:M8" xr:uid="{837197AB-990C-40BE-B9E1-637452056CE2}"/>
  <mergeCells count="6">
    <mergeCell ref="B5:J5"/>
    <mergeCell ref="A6:J6"/>
    <mergeCell ref="B9:B14"/>
    <mergeCell ref="L9:L13"/>
    <mergeCell ref="M9:M13"/>
    <mergeCell ref="C14:D14"/>
  </mergeCells>
  <pageMargins left="0.70866141732283472" right="0.31496062992125984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2</vt:i4>
      </vt:variant>
    </vt:vector>
  </HeadingPairs>
  <TitlesOfParts>
    <vt:vector size="2" baseType="lpstr">
      <vt:lpstr>Приложение №1 5-3-25</vt:lpstr>
      <vt:lpstr>Приложение №2 5-3-25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.</cp:lastModifiedBy>
  <cp:lastPrinted>2024-01-12T12:26:21Z</cp:lastPrinted>
  <dcterms:created xsi:type="dcterms:W3CDTF">2012-01-24T13:22:39Z</dcterms:created>
  <dcterms:modified xsi:type="dcterms:W3CDTF">2025-10-20T08:44:58Z</dcterms:modified>
</cp:coreProperties>
</file>