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ЕЛ.ТЪРГ ОБЕКТ 14-4-25\"/>
    </mc:Choice>
  </mc:AlternateContent>
  <xr:revisionPtr revIDLastSave="0" documentId="13_ncr:1_{2EE73667-8335-41B8-A4B5-337F54245A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Приложение №1" sheetId="79" r:id="rId1"/>
    <sheet name="Приложение №2" sheetId="80" r:id="rId2"/>
    <sheet name="Приложение №3" sheetId="81" r:id="rId3"/>
  </sheets>
  <definedNames>
    <definedName name="_xlnm._FilterDatabase" localSheetId="0" hidden="1">'Приложение №1'!#REF!</definedName>
  </definedNames>
  <calcPr calcId="181029"/>
</workbook>
</file>

<file path=xl/calcChain.xml><?xml version="1.0" encoding="utf-8"?>
<calcChain xmlns="http://schemas.openxmlformats.org/spreadsheetml/2006/main">
  <c r="G13" i="80" l="1"/>
  <c r="F13" i="80"/>
  <c r="G8" i="80"/>
  <c r="G14" i="80" s="1"/>
  <c r="F8" i="80"/>
  <c r="F14" i="80" s="1"/>
  <c r="G13" i="79" l="1"/>
  <c r="F13" i="79"/>
  <c r="J12" i="79"/>
  <c r="I12" i="79"/>
  <c r="K12" i="79" s="1"/>
  <c r="K11" i="79"/>
  <c r="J11" i="79"/>
  <c r="I11" i="79"/>
  <c r="K10" i="79"/>
  <c r="J10" i="79"/>
  <c r="I10" i="79"/>
  <c r="J9" i="79"/>
  <c r="J13" i="79" s="1"/>
  <c r="I9" i="79"/>
  <c r="K9" i="79" s="1"/>
  <c r="K13" i="79" s="1"/>
  <c r="G8" i="79"/>
  <c r="G14" i="79" s="1"/>
  <c r="F8" i="79"/>
  <c r="F14" i="79" s="1"/>
  <c r="J7" i="79"/>
  <c r="I7" i="79"/>
  <c r="K7" i="79" s="1"/>
  <c r="K6" i="79"/>
  <c r="J6" i="79"/>
  <c r="I6" i="79"/>
  <c r="J5" i="79"/>
  <c r="J8" i="79" s="1"/>
  <c r="J14" i="79" s="1"/>
  <c r="I5" i="79"/>
  <c r="K5" i="79" s="1"/>
  <c r="F11" i="81"/>
  <c r="K14" i="79" l="1"/>
  <c r="L5" i="79"/>
  <c r="M5" i="79" s="1"/>
  <c r="K8" i="79"/>
</calcChain>
</file>

<file path=xl/sharedStrings.xml><?xml version="1.0" encoding="utf-8"?>
<sst xmlns="http://schemas.openxmlformats.org/spreadsheetml/2006/main" count="98" uniqueCount="45">
  <si>
    <t>Дървесен вид</t>
  </si>
  <si>
    <t>Сортимент</t>
  </si>
  <si>
    <t>Отдел и подотдел</t>
  </si>
  <si>
    <t xml:space="preserve">Прогнозно коли-чество дървесина, пл.м3 </t>
  </si>
  <si>
    <t xml:space="preserve">Прогнозно коли-чество дървесина, пр.м3  </t>
  </si>
  <si>
    <t>Мерна единица</t>
  </si>
  <si>
    <t>Начална цена в лв.</t>
  </si>
  <si>
    <t xml:space="preserve">Обща стойност,
лв. без ДДС </t>
  </si>
  <si>
    <t>пр.м3</t>
  </si>
  <si>
    <t xml:space="preserve">ПРИЛОЖЕНИЕ 3 </t>
  </si>
  <si>
    <t>ТП ДГС, ДЛС</t>
  </si>
  <si>
    <t>Общо количество,
пл.куб.м</t>
  </si>
  <si>
    <t>I-во</t>
  </si>
  <si>
    <t>II-ро</t>
  </si>
  <si>
    <t>III-то</t>
  </si>
  <si>
    <t>IV-то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</si>
  <si>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</si>
  <si>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</si>
  <si>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</si>
  <si>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</si>
  <si>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 xml:space="preserve">ЗА ПРОДАВАЧ: ……………                                   </t>
  </si>
  <si>
    <t>…..........................................................</t>
  </si>
  <si>
    <t>Средна технологична д-на</t>
  </si>
  <si>
    <t>Дърва за огрев</t>
  </si>
  <si>
    <t>Всичко за подотдела</t>
  </si>
  <si>
    <t>ак</t>
  </si>
  <si>
    <t>Дребна технологична д-на</t>
  </si>
  <si>
    <t>ПРИЛОЖЕНИЕ №1</t>
  </si>
  <si>
    <t>ОБЕКТ</t>
  </si>
  <si>
    <t>Гаранция за изпълнение в лв.</t>
  </si>
  <si>
    <t>14-4-25</t>
  </si>
  <si>
    <t>53-в</t>
  </si>
  <si>
    <t>цер</t>
  </si>
  <si>
    <t>13-п</t>
  </si>
  <si>
    <t>Едра  технологична д-на</t>
  </si>
  <si>
    <t>мх</t>
  </si>
  <si>
    <t>ОБЩО ЗА ОБЕКТ № 14-4-25</t>
  </si>
  <si>
    <t>към Договор №…... от …...........2025 г.</t>
  </si>
  <si>
    <r>
      <t xml:space="preserve">График за покупко-продажба от временен склад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</t>
    </r>
    <r>
      <rPr>
        <b/>
        <sz val="12"/>
        <rFont val="Times New Roman"/>
        <family val="1"/>
        <charset val="204"/>
      </rPr>
      <t>- по тримесечия на 2025 година</t>
    </r>
  </si>
  <si>
    <t>за обект №14-4-25, ТП  ДГС Добрич</t>
  </si>
  <si>
    <t>Обшо Обект № 14-4-25</t>
  </si>
  <si>
    <t>Тримесечие на 2025 год. / прогнозно количество дървесиана (пл.куб.м)</t>
  </si>
  <si>
    <t>Начална цена в евро € /куб.м</t>
  </si>
  <si>
    <t xml:space="preserve">Обща стойност,
евро €. без ДДС </t>
  </si>
  <si>
    <t>Гаранция за изпълнение в евро 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</si>
</sst>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 applyNumberFormat="0" applyFont="0" applyFill="0" applyBorder="0" applyAlignment="0" applyProtection="0">
      <alignment vertical="top"/>
    </xf>
    <xf numFmtId="0" fontId="1" fillId="0" borderId="0"/>
    <xf numFmtId="0" fontId="1" fillId="0" borderId="0"/>
  </cellStyleXfs>
  <cellXfs count="112">
    <xf numFmtId="0" fontId="1" fillId="0" borderId="0" xfId="0" applyNumberFormat="1" applyFont="1" applyFill="1" applyBorder="1" applyAlignment="1" applyProtection="1">
      <alignment vertical="top"/>
    </xf>
    <xf numFmtId="0" fontId="4" fillId="0" borderId="0" xfId="0" applyFont="1" applyAlignment="1"/>
    <xf numFmtId="0" fontId="7" fillId="0" borderId="0" xfId="0" applyFont="1" applyAlignment="1">
      <alignment vertical="top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2" borderId="0" xfId="0" applyFont="1" applyFill="1" applyAlignment="1">
      <alignment vertical="top"/>
    </xf>
    <xf numFmtId="2" fontId="7" fillId="2" borderId="0" xfId="0" applyNumberFormat="1" applyFont="1" applyFill="1" applyAlignment="1">
      <alignment vertical="top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1" fillId="0" borderId="10" xfId="2" applyFont="1" applyBorder="1" applyAlignment="1">
      <alignment horizontal="center" vertical="center" wrapText="1"/>
    </xf>
    <xf numFmtId="0" fontId="11" fillId="0" borderId="10" xfId="2" applyFont="1" applyBorder="1" applyAlignment="1">
      <alignment horizontal="center"/>
    </xf>
    <xf numFmtId="0" fontId="11" fillId="0" borderId="12" xfId="2" applyFont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/>
    <xf numFmtId="0" fontId="11" fillId="0" borderId="17" xfId="2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left"/>
    </xf>
    <xf numFmtId="1" fontId="2" fillId="2" borderId="3" xfId="0" applyNumberFormat="1" applyFont="1" applyFill="1" applyBorder="1" applyAlignment="1">
      <alignment horizontal="right" vertical="top"/>
    </xf>
    <xf numFmtId="2" fontId="12" fillId="2" borderId="3" xfId="0" applyNumberFormat="1" applyFont="1" applyFill="1" applyBorder="1" applyAlignment="1"/>
    <xf numFmtId="0" fontId="2" fillId="0" borderId="0" xfId="0" applyFont="1" applyAlignment="1"/>
    <xf numFmtId="0" fontId="2" fillId="2" borderId="19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1" fontId="2" fillId="2" borderId="1" xfId="0" applyNumberFormat="1" applyFont="1" applyFill="1" applyBorder="1" applyAlignment="1">
      <alignment horizontal="right" vertical="top"/>
    </xf>
    <xf numFmtId="2" fontId="12" fillId="2" borderId="1" xfId="0" applyNumberFormat="1" applyFont="1" applyFill="1" applyBorder="1" applyAlignment="1"/>
    <xf numFmtId="0" fontId="2" fillId="2" borderId="5" xfId="0" applyFont="1" applyFill="1" applyBorder="1" applyAlignment="1"/>
    <xf numFmtId="1" fontId="2" fillId="2" borderId="5" xfId="0" applyNumberFormat="1" applyFont="1" applyFill="1" applyBorder="1" applyAlignment="1">
      <alignment horizontal="right" vertical="top"/>
    </xf>
    <xf numFmtId="2" fontId="12" fillId="2" borderId="5" xfId="0" applyNumberFormat="1" applyFont="1" applyFill="1" applyBorder="1" applyAlignment="1"/>
    <xf numFmtId="0" fontId="2" fillId="2" borderId="1" xfId="0" applyFont="1" applyFill="1" applyBorder="1" applyAlignment="1"/>
    <xf numFmtId="1" fontId="14" fillId="0" borderId="0" xfId="0" applyNumberFormat="1" applyFont="1" applyAlignment="1"/>
    <xf numFmtId="1" fontId="0" fillId="0" borderId="0" xfId="0" applyNumberFormat="1" applyAlignment="1"/>
    <xf numFmtId="0" fontId="5" fillId="2" borderId="0" xfId="0" applyFont="1" applyFill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5" fillId="2" borderId="0" xfId="0" applyFont="1" applyFill="1" applyAlignment="1">
      <alignment vertical="top"/>
    </xf>
    <xf numFmtId="0" fontId="3" fillId="0" borderId="21" xfId="2" applyFont="1" applyBorder="1" applyAlignment="1">
      <alignment horizontal="center" vertical="center" wrapText="1"/>
    </xf>
    <xf numFmtId="0" fontId="3" fillId="0" borderId="22" xfId="2" applyFont="1" applyBorder="1" applyAlignment="1">
      <alignment horizontal="center" vertical="center" wrapText="1"/>
    </xf>
    <xf numFmtId="0" fontId="3" fillId="0" borderId="23" xfId="2" applyFont="1" applyBorder="1" applyAlignment="1">
      <alignment horizontal="center" vertical="center"/>
    </xf>
    <xf numFmtId="0" fontId="11" fillId="0" borderId="23" xfId="2" applyFont="1" applyBorder="1" applyAlignment="1">
      <alignment horizontal="center" vertical="center" wrapText="1"/>
    </xf>
    <xf numFmtId="2" fontId="11" fillId="0" borderId="23" xfId="2" applyNumberFormat="1" applyFont="1" applyBorder="1" applyAlignment="1">
      <alignment horizontal="center" vertical="center" wrapText="1"/>
    </xf>
    <xf numFmtId="0" fontId="11" fillId="0" borderId="24" xfId="2" applyFont="1" applyBorder="1" applyAlignment="1">
      <alignment horizontal="center" vertical="center" wrapText="1"/>
    </xf>
    <xf numFmtId="0" fontId="11" fillId="0" borderId="21" xfId="2" applyFont="1" applyBorder="1" applyAlignment="1">
      <alignment horizontal="center" vertical="center" wrapText="1"/>
    </xf>
    <xf numFmtId="0" fontId="11" fillId="0" borderId="16" xfId="2" applyFont="1" applyBorder="1" applyAlignment="1">
      <alignment horizontal="center"/>
    </xf>
    <xf numFmtId="0" fontId="11" fillId="0" borderId="20" xfId="2" applyFont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2" borderId="25" xfId="0" applyFont="1" applyFill="1" applyBorder="1" applyAlignment="1">
      <alignment horizontal="left"/>
    </xf>
    <xf numFmtId="1" fontId="2" fillId="2" borderId="25" xfId="0" applyNumberFormat="1" applyFont="1" applyFill="1" applyBorder="1" applyAlignment="1">
      <alignment horizontal="right" vertical="top"/>
    </xf>
    <xf numFmtId="2" fontId="12" fillId="2" borderId="25" xfId="0" applyNumberFormat="1" applyFont="1" applyFill="1" applyBorder="1" applyAlignment="1"/>
    <xf numFmtId="2" fontId="12" fillId="2" borderId="26" xfId="0" applyNumberFormat="1" applyFont="1" applyFill="1" applyBorder="1" applyAlignment="1"/>
    <xf numFmtId="2" fontId="2" fillId="2" borderId="26" xfId="0" applyNumberFormat="1" applyFont="1" applyFill="1" applyBorder="1" applyAlignment="1">
      <alignment horizontal="right"/>
    </xf>
    <xf numFmtId="2" fontId="2" fillId="2" borderId="27" xfId="0" applyNumberFormat="1" applyFont="1" applyFill="1" applyBorder="1" applyAlignment="1">
      <alignment horizontal="right"/>
    </xf>
    <xf numFmtId="2" fontId="12" fillId="2" borderId="28" xfId="0" applyNumberFormat="1" applyFont="1" applyFill="1" applyBorder="1" applyAlignment="1"/>
    <xf numFmtId="2" fontId="2" fillId="2" borderId="4" xfId="0" applyNumberFormat="1" applyFont="1" applyFill="1" applyBorder="1" applyAlignment="1">
      <alignment horizontal="right"/>
    </xf>
    <xf numFmtId="2" fontId="2" fillId="2" borderId="29" xfId="0" applyNumberFormat="1" applyFont="1" applyFill="1" applyBorder="1" applyAlignment="1">
      <alignment horizontal="right"/>
    </xf>
    <xf numFmtId="2" fontId="12" fillId="2" borderId="30" xfId="0" applyNumberFormat="1" applyFont="1" applyFill="1" applyBorder="1" applyAlignment="1"/>
    <xf numFmtId="2" fontId="2" fillId="2" borderId="31" xfId="0" applyNumberFormat="1" applyFont="1" applyFill="1" applyBorder="1" applyAlignment="1">
      <alignment horizontal="right"/>
    </xf>
    <xf numFmtId="2" fontId="2" fillId="2" borderId="32" xfId="0" applyNumberFormat="1" applyFont="1" applyFill="1" applyBorder="1" applyAlignment="1">
      <alignment horizontal="right"/>
    </xf>
    <xf numFmtId="0" fontId="3" fillId="4" borderId="9" xfId="0" applyFont="1" applyFill="1" applyBorder="1" applyAlignment="1">
      <alignment horizontal="right" vertical="top"/>
    </xf>
    <xf numFmtId="0" fontId="3" fillId="4" borderId="16" xfId="0" applyFont="1" applyFill="1" applyBorder="1" applyAlignment="1">
      <alignment horizontal="right" vertical="top"/>
    </xf>
    <xf numFmtId="2" fontId="3" fillId="4" borderId="33" xfId="0" applyNumberFormat="1" applyFont="1" applyFill="1" applyBorder="1" applyAlignment="1">
      <alignment horizontal="right" vertical="top"/>
    </xf>
    <xf numFmtId="2" fontId="3" fillId="4" borderId="11" xfId="0" applyNumberFormat="1" applyFont="1" applyFill="1" applyBorder="1" applyAlignment="1">
      <alignment horizontal="right" vertical="top"/>
    </xf>
    <xf numFmtId="2" fontId="2" fillId="2" borderId="28" xfId="0" applyNumberFormat="1" applyFont="1" applyFill="1" applyBorder="1" applyAlignment="1">
      <alignment horizontal="right"/>
    </xf>
    <xf numFmtId="2" fontId="2" fillId="2" borderId="34" xfId="0" applyNumberFormat="1" applyFont="1" applyFill="1" applyBorder="1" applyAlignment="1">
      <alignment horizontal="right"/>
    </xf>
    <xf numFmtId="2" fontId="2" fillId="2" borderId="35" xfId="0" applyNumberFormat="1" applyFont="1" applyFill="1" applyBorder="1" applyAlignment="1">
      <alignment horizontal="right"/>
    </xf>
    <xf numFmtId="1" fontId="3" fillId="4" borderId="9" xfId="0" applyNumberFormat="1" applyFont="1" applyFill="1" applyBorder="1" applyAlignment="1">
      <alignment horizontal="right" vertical="top"/>
    </xf>
    <xf numFmtId="1" fontId="3" fillId="4" borderId="16" xfId="0" applyNumberFormat="1" applyFont="1" applyFill="1" applyBorder="1" applyAlignment="1">
      <alignment horizontal="right" vertical="top"/>
    </xf>
    <xf numFmtId="1" fontId="5" fillId="3" borderId="38" xfId="2" applyNumberFormat="1" applyFont="1" applyFill="1" applyBorder="1"/>
    <xf numFmtId="2" fontId="5" fillId="3" borderId="38" xfId="2" applyNumberFormat="1" applyFont="1" applyFill="1" applyBorder="1"/>
    <xf numFmtId="2" fontId="5" fillId="3" borderId="15" xfId="2" applyNumberFormat="1" applyFont="1" applyFill="1" applyBorder="1"/>
    <xf numFmtId="2" fontId="15" fillId="0" borderId="0" xfId="0" applyNumberFormat="1" applyFont="1" applyAlignment="1"/>
    <xf numFmtId="2" fontId="11" fillId="0" borderId="23" xfId="2" applyNumberFormat="1" applyFont="1" applyBorder="1" applyAlignment="1">
      <alignment horizontal="centerContinuous" vertical="center" wrapText="1"/>
    </xf>
    <xf numFmtId="0" fontId="11" fillId="0" borderId="24" xfId="2" applyFont="1" applyBorder="1" applyAlignment="1">
      <alignment horizontal="centerContinuous" vertical="center" wrapText="1"/>
    </xf>
    <xf numFmtId="0" fontId="5" fillId="0" borderId="0" xfId="0" applyFont="1" applyAlignment="1">
      <alignment horizontal="center"/>
    </xf>
    <xf numFmtId="2" fontId="9" fillId="0" borderId="18" xfId="0" applyNumberFormat="1" applyFont="1" applyBorder="1" applyAlignment="1">
      <alignment horizontal="center"/>
    </xf>
    <xf numFmtId="2" fontId="9" fillId="0" borderId="14" xfId="0" applyNumberFormat="1" applyFont="1" applyBorder="1" applyAlignment="1">
      <alignment horizontal="center"/>
    </xf>
    <xf numFmtId="49" fontId="13" fillId="2" borderId="21" xfId="0" applyNumberFormat="1" applyFont="1" applyFill="1" applyBorder="1" applyAlignment="1">
      <alignment horizontal="center" vertical="center" wrapText="1"/>
    </xf>
    <xf numFmtId="49" fontId="13" fillId="2" borderId="18" xfId="0" applyNumberFormat="1" applyFont="1" applyFill="1" applyBorder="1" applyAlignment="1">
      <alignment horizontal="center" vertical="center" wrapText="1"/>
    </xf>
    <xf numFmtId="49" fontId="13" fillId="2" borderId="14" xfId="0" applyNumberFormat="1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2" fontId="9" fillId="0" borderId="13" xfId="0" applyNumberFormat="1" applyFont="1" applyBorder="1" applyAlignment="1">
      <alignment horizontal="center"/>
    </xf>
    <xf numFmtId="0" fontId="3" fillId="4" borderId="20" xfId="0" applyFont="1" applyFill="1" applyBorder="1" applyAlignment="1">
      <alignment horizontal="left"/>
    </xf>
    <xf numFmtId="0" fontId="3" fillId="4" borderId="16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5" fillId="3" borderId="20" xfId="2" applyFont="1" applyFill="1" applyBorder="1" applyAlignment="1">
      <alignment horizontal="left"/>
    </xf>
    <xf numFmtId="0" fontId="5" fillId="3" borderId="16" xfId="2" applyFont="1" applyFill="1" applyBorder="1" applyAlignment="1">
      <alignment horizontal="left"/>
    </xf>
    <xf numFmtId="0" fontId="5" fillId="3" borderId="36" xfId="2" applyFont="1" applyFill="1" applyBorder="1" applyAlignment="1">
      <alignment horizontal="left"/>
    </xf>
    <xf numFmtId="0" fontId="5" fillId="3" borderId="37" xfId="2" applyFont="1" applyFill="1" applyBorder="1" applyAlignment="1">
      <alignment horizontal="left"/>
    </xf>
    <xf numFmtId="0" fontId="5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9" fillId="0" borderId="8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</cellXfs>
  <cellStyles count="3">
    <cellStyle name="Normal" xfId="0" builtinId="0"/>
    <cellStyle name="Normal 2" xfId="2" xr:uid="{00A545F3-4F1D-4D19-8C71-901493625931}"/>
    <cellStyle name="Нормален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"/>
  <sheetViews>
    <sheetView tabSelected="1" zoomScaleNormal="100" workbookViewId="0">
      <selection activeCell="P24" sqref="P24"/>
    </sheetView>
  </sheetViews>
  <sheetFormatPr defaultRowHeight="12.75" x14ac:dyDescent="0.2"/>
  <cols>
    <col min="1" max="1" width="7.7109375" style="20" customWidth="1"/>
    <col min="2" max="2" width="9.140625" style="20"/>
    <col min="3" max="3" width="8.28515625" style="20" customWidth="1"/>
    <col min="4" max="4" width="22.85546875" style="20" customWidth="1"/>
    <col min="5" max="5" width="6.140625" style="20" customWidth="1"/>
    <col min="6" max="6" width="9.7109375" style="20" customWidth="1"/>
    <col min="7" max="7" width="9.85546875" style="20" customWidth="1"/>
    <col min="8" max="9" width="7.7109375" style="20" customWidth="1"/>
    <col min="10" max="10" width="10.42578125" style="20" customWidth="1"/>
    <col min="11" max="11" width="10" style="20" customWidth="1"/>
    <col min="12" max="12" width="8.85546875" style="20" customWidth="1"/>
    <col min="13" max="16384" width="9.140625" style="20"/>
  </cols>
  <sheetData>
    <row r="1" spans="1:13" ht="15.75" x14ac:dyDescent="0.25">
      <c r="A1" s="78" t="s">
        <v>27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</row>
    <row r="2" spans="1:13" ht="16.5" thickBot="1" x14ac:dyDescent="0.3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3" ht="60.75" thickBot="1" x14ac:dyDescent="0.25">
      <c r="A3" s="41" t="s">
        <v>28</v>
      </c>
      <c r="B3" s="41" t="s">
        <v>2</v>
      </c>
      <c r="C3" s="42" t="s">
        <v>0</v>
      </c>
      <c r="D3" s="43" t="s">
        <v>1</v>
      </c>
      <c r="E3" s="44" t="s">
        <v>5</v>
      </c>
      <c r="F3" s="44" t="s">
        <v>3</v>
      </c>
      <c r="G3" s="44" t="s">
        <v>4</v>
      </c>
      <c r="H3" s="45" t="s">
        <v>6</v>
      </c>
      <c r="I3" s="76" t="s">
        <v>42</v>
      </c>
      <c r="J3" s="46" t="s">
        <v>7</v>
      </c>
      <c r="K3" s="77" t="s">
        <v>43</v>
      </c>
      <c r="L3" s="47" t="s">
        <v>29</v>
      </c>
      <c r="M3" s="47" t="s">
        <v>44</v>
      </c>
    </row>
    <row r="4" spans="1:13" ht="13.5" thickBot="1" x14ac:dyDescent="0.25">
      <c r="A4" s="21">
        <v>1</v>
      </c>
      <c r="B4" s="21">
        <v>2</v>
      </c>
      <c r="C4" s="16">
        <v>3</v>
      </c>
      <c r="D4" s="16">
        <v>4</v>
      </c>
      <c r="E4" s="16">
        <v>5</v>
      </c>
      <c r="F4" s="17">
        <v>6</v>
      </c>
      <c r="G4" s="17">
        <v>7</v>
      </c>
      <c r="H4" s="17">
        <v>8</v>
      </c>
      <c r="I4" s="48">
        <v>9</v>
      </c>
      <c r="J4" s="49">
        <v>10</v>
      </c>
      <c r="K4" s="17">
        <v>11</v>
      </c>
      <c r="L4" s="18">
        <v>12</v>
      </c>
      <c r="M4" s="18">
        <v>13</v>
      </c>
    </row>
    <row r="5" spans="1:13" s="26" customFormat="1" ht="12.75" customHeight="1" x14ac:dyDescent="0.2">
      <c r="A5" s="81" t="s">
        <v>30</v>
      </c>
      <c r="B5" s="84" t="s">
        <v>31</v>
      </c>
      <c r="C5" s="50" t="s">
        <v>32</v>
      </c>
      <c r="D5" s="51" t="s">
        <v>22</v>
      </c>
      <c r="E5" s="51" t="s">
        <v>8</v>
      </c>
      <c r="F5" s="52">
        <v>23</v>
      </c>
      <c r="G5" s="52">
        <v>38</v>
      </c>
      <c r="H5" s="53">
        <v>70</v>
      </c>
      <c r="I5" s="54">
        <f>H5/1.95583</f>
        <v>35.790431683735292</v>
      </c>
      <c r="J5" s="55">
        <f>H5*G5</f>
        <v>2660</v>
      </c>
      <c r="K5" s="56">
        <f>G5*I5</f>
        <v>1360.036403981941</v>
      </c>
      <c r="L5" s="87">
        <f>J14*5%</f>
        <v>1075.75</v>
      </c>
      <c r="M5" s="79">
        <f>L5/1.95583</f>
        <v>550.02224119683206</v>
      </c>
    </row>
    <row r="6" spans="1:13" s="26" customFormat="1" ht="12.75" customHeight="1" x14ac:dyDescent="0.2">
      <c r="A6" s="82"/>
      <c r="B6" s="85"/>
      <c r="C6" s="27" t="s">
        <v>32</v>
      </c>
      <c r="D6" s="28" t="s">
        <v>26</v>
      </c>
      <c r="E6" s="28" t="s">
        <v>8</v>
      </c>
      <c r="F6" s="29">
        <v>1</v>
      </c>
      <c r="G6" s="29">
        <v>2</v>
      </c>
      <c r="H6" s="30">
        <v>70</v>
      </c>
      <c r="I6" s="57">
        <f t="shared" ref="I6:I7" si="0">H6/1.95583</f>
        <v>35.790431683735292</v>
      </c>
      <c r="J6" s="58">
        <f>H6*G6</f>
        <v>140</v>
      </c>
      <c r="K6" s="59">
        <f t="shared" ref="K6:K7" si="1">G6*I6</f>
        <v>71.580863367470585</v>
      </c>
      <c r="L6" s="87"/>
      <c r="M6" s="79"/>
    </row>
    <row r="7" spans="1:13" s="26" customFormat="1" ht="13.5" customHeight="1" thickBot="1" x14ac:dyDescent="0.25">
      <c r="A7" s="82"/>
      <c r="B7" s="85"/>
      <c r="C7" s="27" t="s">
        <v>32</v>
      </c>
      <c r="D7" s="31" t="s">
        <v>23</v>
      </c>
      <c r="E7" s="31" t="s">
        <v>8</v>
      </c>
      <c r="F7" s="32">
        <v>83</v>
      </c>
      <c r="G7" s="32">
        <v>151</v>
      </c>
      <c r="H7" s="33">
        <v>70</v>
      </c>
      <c r="I7" s="60">
        <f t="shared" si="0"/>
        <v>35.790431683735292</v>
      </c>
      <c r="J7" s="61">
        <f>H7*G7</f>
        <v>10570</v>
      </c>
      <c r="K7" s="62">
        <f t="shared" si="1"/>
        <v>5404.3551842440293</v>
      </c>
      <c r="L7" s="87"/>
      <c r="M7" s="79"/>
    </row>
    <row r="8" spans="1:13" s="26" customFormat="1" ht="13.5" customHeight="1" thickBot="1" x14ac:dyDescent="0.25">
      <c r="A8" s="82"/>
      <c r="B8" s="86"/>
      <c r="C8" s="88" t="s">
        <v>24</v>
      </c>
      <c r="D8" s="89"/>
      <c r="E8" s="90"/>
      <c r="F8" s="63">
        <f>SUM(F5:F7)</f>
        <v>107</v>
      </c>
      <c r="G8" s="63">
        <f t="shared" ref="G8" si="2">SUM(G5:G7)</f>
        <v>191</v>
      </c>
      <c r="H8" s="63"/>
      <c r="I8" s="64"/>
      <c r="J8" s="65">
        <f>SUM(J5:J7)</f>
        <v>13370</v>
      </c>
      <c r="K8" s="66">
        <f>SUM(K5:K7)</f>
        <v>6835.9724515934413</v>
      </c>
      <c r="L8" s="87"/>
      <c r="M8" s="79"/>
    </row>
    <row r="9" spans="1:13" s="26" customFormat="1" ht="12.75" customHeight="1" x14ac:dyDescent="0.2">
      <c r="A9" s="82"/>
      <c r="B9" s="84" t="s">
        <v>33</v>
      </c>
      <c r="C9" s="22" t="s">
        <v>25</v>
      </c>
      <c r="D9" s="23" t="s">
        <v>34</v>
      </c>
      <c r="E9" s="23" t="s">
        <v>8</v>
      </c>
      <c r="F9" s="24">
        <v>2</v>
      </c>
      <c r="G9" s="24">
        <v>3</v>
      </c>
      <c r="H9" s="25">
        <v>60</v>
      </c>
      <c r="I9" s="57">
        <f>H9/1.95583</f>
        <v>30.677512871773111</v>
      </c>
      <c r="J9" s="67">
        <f>H9*G9</f>
        <v>180</v>
      </c>
      <c r="K9" s="68">
        <f>G9*I9</f>
        <v>92.032538615319339</v>
      </c>
      <c r="L9" s="87"/>
      <c r="M9" s="79"/>
    </row>
    <row r="10" spans="1:13" s="26" customFormat="1" ht="12.75" customHeight="1" x14ac:dyDescent="0.2">
      <c r="A10" s="82"/>
      <c r="B10" s="85"/>
      <c r="C10" s="27" t="s">
        <v>25</v>
      </c>
      <c r="D10" s="23" t="s">
        <v>22</v>
      </c>
      <c r="E10" s="28" t="s">
        <v>8</v>
      </c>
      <c r="F10" s="29">
        <v>16</v>
      </c>
      <c r="G10" s="29">
        <v>27</v>
      </c>
      <c r="H10" s="30">
        <v>45</v>
      </c>
      <c r="I10" s="57">
        <f t="shared" ref="I10:I12" si="3">H10/1.95583</f>
        <v>23.008134653829831</v>
      </c>
      <c r="J10" s="58">
        <f>H10*G10</f>
        <v>1215</v>
      </c>
      <c r="K10" s="68">
        <f t="shared" ref="K10:K12" si="4">G10*I10</f>
        <v>621.21963565340548</v>
      </c>
      <c r="L10" s="87"/>
      <c r="M10" s="79"/>
    </row>
    <row r="11" spans="1:13" s="26" customFormat="1" ht="12.75" customHeight="1" x14ac:dyDescent="0.2">
      <c r="A11" s="82"/>
      <c r="B11" s="85"/>
      <c r="C11" s="27" t="s">
        <v>25</v>
      </c>
      <c r="D11" s="28" t="s">
        <v>26</v>
      </c>
      <c r="E11" s="34" t="s">
        <v>8</v>
      </c>
      <c r="F11" s="29">
        <v>6</v>
      </c>
      <c r="G11" s="29">
        <v>10</v>
      </c>
      <c r="H11" s="30">
        <v>45</v>
      </c>
      <c r="I11" s="57">
        <f t="shared" si="3"/>
        <v>23.008134653829831</v>
      </c>
      <c r="J11" s="58">
        <f>H11*G11</f>
        <v>450</v>
      </c>
      <c r="K11" s="68">
        <f t="shared" si="4"/>
        <v>230.08134653829831</v>
      </c>
      <c r="L11" s="87"/>
      <c r="M11" s="79"/>
    </row>
    <row r="12" spans="1:13" s="26" customFormat="1" ht="13.5" customHeight="1" thickBot="1" x14ac:dyDescent="0.25">
      <c r="A12" s="82"/>
      <c r="B12" s="85"/>
      <c r="C12" s="27" t="s">
        <v>35</v>
      </c>
      <c r="D12" s="31" t="s">
        <v>23</v>
      </c>
      <c r="E12" s="31" t="s">
        <v>8</v>
      </c>
      <c r="F12" s="32">
        <v>77</v>
      </c>
      <c r="G12" s="32">
        <v>140</v>
      </c>
      <c r="H12" s="33">
        <v>45</v>
      </c>
      <c r="I12" s="60">
        <f t="shared" si="3"/>
        <v>23.008134653829831</v>
      </c>
      <c r="J12" s="61">
        <f>H12*G12</f>
        <v>6300</v>
      </c>
      <c r="K12" s="69">
        <f t="shared" si="4"/>
        <v>3221.1388515361764</v>
      </c>
      <c r="L12" s="87"/>
      <c r="M12" s="79"/>
    </row>
    <row r="13" spans="1:13" s="26" customFormat="1" ht="13.5" customHeight="1" thickBot="1" x14ac:dyDescent="0.25">
      <c r="A13" s="83"/>
      <c r="B13" s="86"/>
      <c r="C13" s="88" t="s">
        <v>24</v>
      </c>
      <c r="D13" s="89"/>
      <c r="E13" s="90"/>
      <c r="F13" s="70">
        <f>SUM(F9:F12)</f>
        <v>101</v>
      </c>
      <c r="G13" s="70">
        <f t="shared" ref="G13:J13" si="5">SUM(G9:G12)</f>
        <v>180</v>
      </c>
      <c r="H13" s="70"/>
      <c r="I13" s="71"/>
      <c r="J13" s="65">
        <f t="shared" si="5"/>
        <v>8145</v>
      </c>
      <c r="K13" s="66">
        <f>SUM(K9:K12)</f>
        <v>4164.4723723431998</v>
      </c>
      <c r="L13" s="87"/>
      <c r="M13" s="79"/>
    </row>
    <row r="14" spans="1:13" ht="16.5" thickBot="1" x14ac:dyDescent="0.3">
      <c r="A14" s="91" t="s">
        <v>36</v>
      </c>
      <c r="B14" s="92"/>
      <c r="C14" s="93"/>
      <c r="D14" s="93"/>
      <c r="E14" s="94"/>
      <c r="F14" s="72">
        <f>F8+F13</f>
        <v>208</v>
      </c>
      <c r="G14" s="72">
        <f t="shared" ref="G14:J14" si="6">G8+G13</f>
        <v>371</v>
      </c>
      <c r="H14" s="72"/>
      <c r="I14" s="72"/>
      <c r="J14" s="73">
        <f t="shared" si="6"/>
        <v>21515</v>
      </c>
      <c r="K14" s="74">
        <f>J14/1.95583</f>
        <v>11000.444823936641</v>
      </c>
      <c r="L14" s="80"/>
      <c r="M14" s="80"/>
    </row>
    <row r="15" spans="1:13" ht="12.75" customHeight="1" x14ac:dyDescent="0.2"/>
    <row r="16" spans="1:13" ht="12.75" customHeight="1" x14ac:dyDescent="0.3">
      <c r="F16" s="35"/>
      <c r="G16" s="35"/>
      <c r="H16" s="35"/>
      <c r="I16" s="35"/>
      <c r="J16" s="35"/>
      <c r="K16" s="75"/>
      <c r="M16" s="35"/>
    </row>
    <row r="17" spans="6:6" x14ac:dyDescent="0.2">
      <c r="F17" s="36"/>
    </row>
    <row r="18" spans="6:6" x14ac:dyDescent="0.2">
      <c r="F18" s="36"/>
    </row>
    <row r="19" spans="6:6" ht="12.75" customHeight="1" x14ac:dyDescent="0.2">
      <c r="F19" s="36"/>
    </row>
    <row r="20" spans="6:6" ht="12.75" customHeight="1" x14ac:dyDescent="0.2">
      <c r="F20" s="36"/>
    </row>
    <row r="21" spans="6:6" ht="12.75" customHeight="1" x14ac:dyDescent="0.2">
      <c r="F21" s="36"/>
    </row>
    <row r="24" spans="6:6" ht="12.75" customHeight="1" x14ac:dyDescent="0.2"/>
    <row r="25" spans="6:6" ht="12.75" customHeight="1" x14ac:dyDescent="0.2"/>
    <row r="26" spans="6:6" ht="12.75" customHeight="1" x14ac:dyDescent="0.2"/>
  </sheetData>
  <mergeCells count="9">
    <mergeCell ref="A1:L1"/>
    <mergeCell ref="M5:M14"/>
    <mergeCell ref="A5:A13"/>
    <mergeCell ref="B5:B8"/>
    <mergeCell ref="L5:L14"/>
    <mergeCell ref="C8:E8"/>
    <mergeCell ref="B9:B13"/>
    <mergeCell ref="C13:E13"/>
    <mergeCell ref="A14:E14"/>
  </mergeCells>
  <pageMargins left="0.78740157480314965" right="0" top="0.78740157480314965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6"/>
  <sheetViews>
    <sheetView workbookViewId="0">
      <selection activeCell="J31" sqref="J31"/>
    </sheetView>
  </sheetViews>
  <sheetFormatPr defaultRowHeight="12.75" x14ac:dyDescent="0.2"/>
  <cols>
    <col min="1" max="1" width="7.7109375" style="20" customWidth="1"/>
    <col min="2" max="2" width="9.140625" style="20"/>
    <col min="3" max="3" width="8.28515625" style="20" customWidth="1"/>
    <col min="4" max="4" width="22.85546875" style="20" customWidth="1"/>
    <col min="5" max="5" width="6.140625" style="20" customWidth="1"/>
    <col min="6" max="6" width="9.7109375" style="20" customWidth="1"/>
    <col min="7" max="7" width="9.85546875" style="20" customWidth="1"/>
    <col min="8" max="9" width="7.7109375" style="20" customWidth="1"/>
    <col min="10" max="10" width="10.42578125" style="20" customWidth="1"/>
    <col min="11" max="11" width="10" style="20" customWidth="1"/>
    <col min="12" max="16384" width="9.140625" style="20"/>
  </cols>
  <sheetData>
    <row r="1" spans="1:11" ht="15.75" x14ac:dyDescent="0.25">
      <c r="A1" s="78" t="s">
        <v>27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1" ht="16.5" thickBot="1" x14ac:dyDescent="0.3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60.75" thickBot="1" x14ac:dyDescent="0.25">
      <c r="A3" s="41" t="s">
        <v>28</v>
      </c>
      <c r="B3" s="41" t="s">
        <v>2</v>
      </c>
      <c r="C3" s="42" t="s">
        <v>0</v>
      </c>
      <c r="D3" s="43" t="s">
        <v>1</v>
      </c>
      <c r="E3" s="44" t="s">
        <v>5</v>
      </c>
      <c r="F3" s="44" t="s">
        <v>3</v>
      </c>
      <c r="G3" s="44" t="s">
        <v>4</v>
      </c>
      <c r="H3" s="45" t="s">
        <v>6</v>
      </c>
      <c r="I3" s="76" t="s">
        <v>42</v>
      </c>
      <c r="J3" s="46" t="s">
        <v>7</v>
      </c>
      <c r="K3" s="77" t="s">
        <v>43</v>
      </c>
    </row>
    <row r="4" spans="1:11" ht="13.5" thickBot="1" x14ac:dyDescent="0.25">
      <c r="A4" s="21">
        <v>1</v>
      </c>
      <c r="B4" s="21">
        <v>2</v>
      </c>
      <c r="C4" s="16">
        <v>3</v>
      </c>
      <c r="D4" s="16">
        <v>4</v>
      </c>
      <c r="E4" s="16">
        <v>5</v>
      </c>
      <c r="F4" s="17">
        <v>6</v>
      </c>
      <c r="G4" s="17">
        <v>7</v>
      </c>
      <c r="H4" s="17">
        <v>8</v>
      </c>
      <c r="I4" s="48">
        <v>9</v>
      </c>
      <c r="J4" s="49">
        <v>10</v>
      </c>
      <c r="K4" s="17">
        <v>11</v>
      </c>
    </row>
    <row r="5" spans="1:11" s="26" customFormat="1" ht="12.75" customHeight="1" x14ac:dyDescent="0.2">
      <c r="A5" s="81" t="s">
        <v>30</v>
      </c>
      <c r="B5" s="84" t="s">
        <v>31</v>
      </c>
      <c r="C5" s="50" t="s">
        <v>32</v>
      </c>
      <c r="D5" s="51" t="s">
        <v>22</v>
      </c>
      <c r="E5" s="51" t="s">
        <v>8</v>
      </c>
      <c r="F5" s="52">
        <v>23</v>
      </c>
      <c r="G5" s="52">
        <v>38</v>
      </c>
      <c r="H5" s="53"/>
      <c r="I5" s="54"/>
      <c r="J5" s="55"/>
      <c r="K5" s="56"/>
    </row>
    <row r="6" spans="1:11" s="26" customFormat="1" ht="12.75" customHeight="1" x14ac:dyDescent="0.2">
      <c r="A6" s="82"/>
      <c r="B6" s="85"/>
      <c r="C6" s="27" t="s">
        <v>32</v>
      </c>
      <c r="D6" s="28" t="s">
        <v>26</v>
      </c>
      <c r="E6" s="28" t="s">
        <v>8</v>
      </c>
      <c r="F6" s="29">
        <v>1</v>
      </c>
      <c r="G6" s="29">
        <v>2</v>
      </c>
      <c r="H6" s="30"/>
      <c r="I6" s="57"/>
      <c r="J6" s="58"/>
      <c r="K6" s="59"/>
    </row>
    <row r="7" spans="1:11" s="26" customFormat="1" ht="13.5" customHeight="1" thickBot="1" x14ac:dyDescent="0.25">
      <c r="A7" s="82"/>
      <c r="B7" s="85"/>
      <c r="C7" s="27" t="s">
        <v>32</v>
      </c>
      <c r="D7" s="31" t="s">
        <v>23</v>
      </c>
      <c r="E7" s="31" t="s">
        <v>8</v>
      </c>
      <c r="F7" s="32">
        <v>83</v>
      </c>
      <c r="G7" s="32">
        <v>151</v>
      </c>
      <c r="H7" s="33"/>
      <c r="I7" s="60"/>
      <c r="J7" s="61"/>
      <c r="K7" s="62"/>
    </row>
    <row r="8" spans="1:11" s="26" customFormat="1" ht="13.5" customHeight="1" thickBot="1" x14ac:dyDescent="0.25">
      <c r="A8" s="82"/>
      <c r="B8" s="86"/>
      <c r="C8" s="88" t="s">
        <v>24</v>
      </c>
      <c r="D8" s="89"/>
      <c r="E8" s="90"/>
      <c r="F8" s="63">
        <f>SUM(F5:F7)</f>
        <v>107</v>
      </c>
      <c r="G8" s="63">
        <f t="shared" ref="G8" si="0">SUM(G5:G7)</f>
        <v>191</v>
      </c>
      <c r="H8" s="63"/>
      <c r="I8" s="64"/>
      <c r="J8" s="65"/>
      <c r="K8" s="66"/>
    </row>
    <row r="9" spans="1:11" s="26" customFormat="1" ht="12.75" customHeight="1" x14ac:dyDescent="0.2">
      <c r="A9" s="82"/>
      <c r="B9" s="84" t="s">
        <v>33</v>
      </c>
      <c r="C9" s="22" t="s">
        <v>25</v>
      </c>
      <c r="D9" s="23" t="s">
        <v>34</v>
      </c>
      <c r="E9" s="23" t="s">
        <v>8</v>
      </c>
      <c r="F9" s="24">
        <v>2</v>
      </c>
      <c r="G9" s="24">
        <v>3</v>
      </c>
      <c r="H9" s="25"/>
      <c r="I9" s="57"/>
      <c r="J9" s="67"/>
      <c r="K9" s="68"/>
    </row>
    <row r="10" spans="1:11" s="26" customFormat="1" ht="12.75" customHeight="1" x14ac:dyDescent="0.2">
      <c r="A10" s="82"/>
      <c r="B10" s="85"/>
      <c r="C10" s="27" t="s">
        <v>25</v>
      </c>
      <c r="D10" s="23" t="s">
        <v>22</v>
      </c>
      <c r="E10" s="28" t="s">
        <v>8</v>
      </c>
      <c r="F10" s="29">
        <v>16</v>
      </c>
      <c r="G10" s="29">
        <v>27</v>
      </c>
      <c r="H10" s="30"/>
      <c r="I10" s="57"/>
      <c r="J10" s="58"/>
      <c r="K10" s="68"/>
    </row>
    <row r="11" spans="1:11" s="26" customFormat="1" ht="12.75" customHeight="1" x14ac:dyDescent="0.2">
      <c r="A11" s="82"/>
      <c r="B11" s="85"/>
      <c r="C11" s="27" t="s">
        <v>25</v>
      </c>
      <c r="D11" s="28" t="s">
        <v>26</v>
      </c>
      <c r="E11" s="34" t="s">
        <v>8</v>
      </c>
      <c r="F11" s="29">
        <v>6</v>
      </c>
      <c r="G11" s="29">
        <v>10</v>
      </c>
      <c r="H11" s="30"/>
      <c r="I11" s="57"/>
      <c r="J11" s="58"/>
      <c r="K11" s="68"/>
    </row>
    <row r="12" spans="1:11" s="26" customFormat="1" ht="13.5" customHeight="1" thickBot="1" x14ac:dyDescent="0.25">
      <c r="A12" s="82"/>
      <c r="B12" s="85"/>
      <c r="C12" s="27" t="s">
        <v>35</v>
      </c>
      <c r="D12" s="31" t="s">
        <v>23</v>
      </c>
      <c r="E12" s="31" t="s">
        <v>8</v>
      </c>
      <c r="F12" s="32">
        <v>77</v>
      </c>
      <c r="G12" s="32">
        <v>140</v>
      </c>
      <c r="H12" s="33"/>
      <c r="I12" s="60"/>
      <c r="J12" s="61"/>
      <c r="K12" s="69"/>
    </row>
    <row r="13" spans="1:11" s="26" customFormat="1" ht="13.5" customHeight="1" thickBot="1" x14ac:dyDescent="0.25">
      <c r="A13" s="83"/>
      <c r="B13" s="86"/>
      <c r="C13" s="88" t="s">
        <v>24</v>
      </c>
      <c r="D13" s="89"/>
      <c r="E13" s="90"/>
      <c r="F13" s="70">
        <f>SUM(F9:F12)</f>
        <v>101</v>
      </c>
      <c r="G13" s="70">
        <f t="shared" ref="G13" si="1">SUM(G9:G12)</f>
        <v>180</v>
      </c>
      <c r="H13" s="70"/>
      <c r="I13" s="71"/>
      <c r="J13" s="65"/>
      <c r="K13" s="66"/>
    </row>
    <row r="14" spans="1:11" ht="16.5" thickBot="1" x14ac:dyDescent="0.3">
      <c r="A14" s="91" t="s">
        <v>36</v>
      </c>
      <c r="B14" s="92"/>
      <c r="C14" s="93"/>
      <c r="D14" s="93"/>
      <c r="E14" s="94"/>
      <c r="F14" s="72">
        <f>F8+F13</f>
        <v>208</v>
      </c>
      <c r="G14" s="72">
        <f t="shared" ref="G14" si="2">G8+G13</f>
        <v>371</v>
      </c>
      <c r="H14" s="72"/>
      <c r="I14" s="72"/>
      <c r="J14" s="73"/>
      <c r="K14" s="74"/>
    </row>
    <row r="15" spans="1:11" ht="12.75" customHeight="1" x14ac:dyDescent="0.2"/>
    <row r="16" spans="1:11" ht="12.75" customHeight="1" x14ac:dyDescent="0.3">
      <c r="F16" s="35"/>
      <c r="G16" s="35"/>
      <c r="H16" s="35"/>
      <c r="I16" s="35"/>
      <c r="J16" s="35"/>
      <c r="K16" s="75"/>
    </row>
    <row r="17" spans="6:6" x14ac:dyDescent="0.2">
      <c r="F17" s="36"/>
    </row>
    <row r="18" spans="6:6" x14ac:dyDescent="0.2">
      <c r="F18" s="36"/>
    </row>
    <row r="19" spans="6:6" ht="12.75" customHeight="1" x14ac:dyDescent="0.2">
      <c r="F19" s="36"/>
    </row>
    <row r="20" spans="6:6" ht="12.75" customHeight="1" x14ac:dyDescent="0.2">
      <c r="F20" s="36"/>
    </row>
    <row r="21" spans="6:6" ht="12.75" customHeight="1" x14ac:dyDescent="0.2">
      <c r="F21" s="36"/>
    </row>
    <row r="24" spans="6:6" ht="12.75" customHeight="1" x14ac:dyDescent="0.2"/>
    <row r="25" spans="6:6" ht="12.75" customHeight="1" x14ac:dyDescent="0.2"/>
    <row r="26" spans="6:6" ht="12.75" customHeight="1" x14ac:dyDescent="0.2"/>
  </sheetData>
  <mergeCells count="7">
    <mergeCell ref="A1:K1"/>
    <mergeCell ref="A14:E14"/>
    <mergeCell ref="A5:A13"/>
    <mergeCell ref="B5:B8"/>
    <mergeCell ref="C8:E8"/>
    <mergeCell ref="B9:B13"/>
    <mergeCell ref="C13:E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1"/>
  <sheetViews>
    <sheetView workbookViewId="0">
      <selection activeCell="H26" sqref="H26"/>
    </sheetView>
  </sheetViews>
  <sheetFormatPr defaultRowHeight="12.75" x14ac:dyDescent="0.2"/>
  <cols>
    <col min="1" max="1" width="24.7109375" customWidth="1"/>
    <col min="2" max="2" width="10.42578125" customWidth="1"/>
    <col min="3" max="4" width="10.140625" customWidth="1"/>
    <col min="5" max="5" width="10.5703125" customWidth="1"/>
  </cols>
  <sheetData>
    <row r="1" spans="1:8" ht="15.75" x14ac:dyDescent="0.25">
      <c r="A1" s="1"/>
      <c r="B1" s="1"/>
      <c r="C1" s="1"/>
      <c r="D1" s="1"/>
      <c r="E1" s="1"/>
      <c r="F1" s="1"/>
      <c r="G1" s="1"/>
      <c r="H1" s="1"/>
    </row>
    <row r="2" spans="1:8" ht="15.75" x14ac:dyDescent="0.2">
      <c r="A2" s="95" t="s">
        <v>9</v>
      </c>
      <c r="B2" s="95"/>
      <c r="C2" s="95"/>
      <c r="D2" s="95"/>
      <c r="E2" s="95"/>
      <c r="F2" s="95"/>
      <c r="G2" s="40"/>
      <c r="H2" s="40"/>
    </row>
    <row r="3" spans="1:8" ht="15.75" x14ac:dyDescent="0.2">
      <c r="A3" s="96" t="s">
        <v>37</v>
      </c>
      <c r="B3" s="96"/>
      <c r="C3" s="96"/>
      <c r="D3" s="96"/>
      <c r="E3" s="96"/>
      <c r="F3" s="96"/>
      <c r="G3" s="37"/>
      <c r="H3" s="37"/>
    </row>
    <row r="4" spans="1:8" ht="31.5" customHeight="1" x14ac:dyDescent="0.2">
      <c r="A4" s="103" t="s">
        <v>38</v>
      </c>
      <c r="B4" s="103"/>
      <c r="C4" s="103"/>
      <c r="D4" s="103"/>
      <c r="E4" s="103"/>
      <c r="F4" s="103"/>
      <c r="G4" s="37"/>
      <c r="H4" s="37"/>
    </row>
    <row r="5" spans="1:8" ht="15.75" x14ac:dyDescent="0.2">
      <c r="A5" s="96" t="s">
        <v>39</v>
      </c>
      <c r="B5" s="96"/>
      <c r="C5" s="96"/>
      <c r="D5" s="96"/>
      <c r="E5" s="96"/>
      <c r="F5" s="96"/>
      <c r="G5" s="37"/>
      <c r="H5" s="37"/>
    </row>
    <row r="6" spans="1:8" ht="15.75" x14ac:dyDescent="0.2">
      <c r="A6" s="2"/>
      <c r="B6" s="2"/>
      <c r="C6" s="2"/>
      <c r="D6" s="2"/>
      <c r="E6" s="2"/>
      <c r="F6" s="2"/>
      <c r="G6" s="2"/>
      <c r="H6" s="2"/>
    </row>
    <row r="7" spans="1:8" ht="15.75" x14ac:dyDescent="0.2">
      <c r="A7" s="2"/>
      <c r="B7" s="2"/>
      <c r="C7" s="2"/>
      <c r="D7" s="2"/>
      <c r="E7" s="2"/>
      <c r="F7" s="2"/>
      <c r="G7" s="2"/>
      <c r="H7" s="2"/>
    </row>
    <row r="8" spans="1:8" ht="15.75" x14ac:dyDescent="0.2">
      <c r="A8" s="2"/>
      <c r="B8" s="2"/>
      <c r="C8" s="2"/>
      <c r="D8" s="2"/>
      <c r="E8" s="2"/>
      <c r="F8" s="2"/>
      <c r="G8" s="2"/>
      <c r="H8" s="2"/>
    </row>
    <row r="9" spans="1:8" ht="49.5" customHeight="1" x14ac:dyDescent="0.2">
      <c r="A9" s="97" t="s">
        <v>10</v>
      </c>
      <c r="B9" s="99" t="s">
        <v>41</v>
      </c>
      <c r="C9" s="100"/>
      <c r="D9" s="100"/>
      <c r="E9" s="101"/>
      <c r="F9" s="102" t="s">
        <v>11</v>
      </c>
      <c r="G9" s="2"/>
      <c r="H9" s="2"/>
    </row>
    <row r="10" spans="1:8" ht="15.75" x14ac:dyDescent="0.2">
      <c r="A10" s="98"/>
      <c r="B10" s="3" t="s">
        <v>12</v>
      </c>
      <c r="C10" s="3" t="s">
        <v>13</v>
      </c>
      <c r="D10" s="3" t="s">
        <v>14</v>
      </c>
      <c r="E10" s="3" t="s">
        <v>15</v>
      </c>
      <c r="F10" s="98"/>
      <c r="G10" s="2"/>
      <c r="H10" s="2"/>
    </row>
    <row r="11" spans="1:8" ht="27.75" customHeight="1" x14ac:dyDescent="0.2">
      <c r="A11" s="4" t="s">
        <v>40</v>
      </c>
      <c r="B11" s="3"/>
      <c r="C11" s="3"/>
      <c r="D11" s="3"/>
      <c r="E11" s="3">
        <v>208</v>
      </c>
      <c r="F11" s="5">
        <f>E11</f>
        <v>208</v>
      </c>
      <c r="G11" s="2"/>
      <c r="H11" s="2"/>
    </row>
    <row r="12" spans="1:8" ht="15.75" x14ac:dyDescent="0.2">
      <c r="A12" s="2"/>
      <c r="B12" s="2"/>
      <c r="C12" s="2"/>
      <c r="D12" s="2"/>
      <c r="E12" s="2"/>
      <c r="F12" s="2"/>
      <c r="G12" s="2"/>
      <c r="H12" s="2"/>
    </row>
    <row r="13" spans="1:8" ht="15.75" x14ac:dyDescent="0.2">
      <c r="A13" s="6"/>
      <c r="B13" s="6"/>
      <c r="C13" s="6"/>
      <c r="D13" s="6"/>
      <c r="E13" s="6"/>
      <c r="F13" s="2"/>
      <c r="G13" s="6"/>
      <c r="H13" s="7"/>
    </row>
    <row r="14" spans="1:8" ht="15" x14ac:dyDescent="0.2">
      <c r="A14" s="104"/>
      <c r="B14" s="104"/>
      <c r="C14" s="104"/>
      <c r="D14" s="104"/>
      <c r="E14" s="8"/>
      <c r="F14" s="9"/>
      <c r="G14" s="9"/>
      <c r="H14" s="9"/>
    </row>
    <row r="15" spans="1:8" ht="15.75" x14ac:dyDescent="0.25">
      <c r="A15" s="38" t="s">
        <v>20</v>
      </c>
      <c r="B15" s="39"/>
      <c r="C15" s="8"/>
      <c r="D15" s="8"/>
      <c r="E15" s="9" t="s">
        <v>16</v>
      </c>
      <c r="F15" s="8"/>
      <c r="G15" s="1"/>
      <c r="H15" s="1"/>
    </row>
    <row r="16" spans="1:8" ht="33.75" customHeight="1" x14ac:dyDescent="0.25">
      <c r="A16" s="110" t="s">
        <v>17</v>
      </c>
      <c r="B16" s="111"/>
      <c r="C16" s="111"/>
      <c r="D16" s="105" t="s">
        <v>21</v>
      </c>
      <c r="E16" s="105"/>
      <c r="F16" s="105"/>
      <c r="G16" s="1"/>
      <c r="H16" s="1"/>
    </row>
    <row r="17" spans="1:8" ht="15" x14ac:dyDescent="0.2">
      <c r="A17" s="12"/>
      <c r="B17" s="13"/>
      <c r="C17" s="14"/>
      <c r="D17" s="14"/>
      <c r="E17" s="15"/>
      <c r="F17" s="105"/>
      <c r="G17" s="105"/>
      <c r="H17" s="105"/>
    </row>
    <row r="18" spans="1:8" ht="15" x14ac:dyDescent="0.2">
      <c r="A18" s="10"/>
      <c r="B18" s="11"/>
      <c r="C18" s="8"/>
      <c r="D18" s="8"/>
      <c r="E18" s="8"/>
      <c r="F18" s="8"/>
      <c r="G18" s="8"/>
      <c r="H18" s="8"/>
    </row>
    <row r="19" spans="1:8" ht="15" x14ac:dyDescent="0.2">
      <c r="A19" s="106" t="s">
        <v>18</v>
      </c>
      <c r="B19" s="107"/>
      <c r="C19" s="107"/>
      <c r="D19" s="107"/>
      <c r="E19" s="8"/>
      <c r="F19" s="8"/>
      <c r="G19" s="8"/>
      <c r="H19" s="8"/>
    </row>
    <row r="20" spans="1:8" ht="15" x14ac:dyDescent="0.2">
      <c r="A20" s="108" t="s">
        <v>19</v>
      </c>
      <c r="B20" s="108"/>
      <c r="C20" s="109"/>
      <c r="D20" s="109"/>
      <c r="E20" s="109"/>
      <c r="F20" s="8"/>
      <c r="G20" s="8"/>
      <c r="H20" s="8"/>
    </row>
    <row r="21" spans="1:8" ht="15.75" x14ac:dyDescent="0.25">
      <c r="A21" s="1"/>
      <c r="B21" s="1"/>
      <c r="C21" s="1"/>
      <c r="D21" s="1"/>
      <c r="E21" s="1"/>
      <c r="F21" s="1"/>
      <c r="G21" s="1"/>
      <c r="H21" s="1"/>
    </row>
  </sheetData>
  <mergeCells count="13">
    <mergeCell ref="A14:D14"/>
    <mergeCell ref="F17:H17"/>
    <mergeCell ref="A19:D19"/>
    <mergeCell ref="A20:E20"/>
    <mergeCell ref="D16:F16"/>
    <mergeCell ref="A16:C16"/>
    <mergeCell ref="A2:F2"/>
    <mergeCell ref="A3:F3"/>
    <mergeCell ref="A9:A10"/>
    <mergeCell ref="B9:E9"/>
    <mergeCell ref="F9:F10"/>
    <mergeCell ref="A4:F4"/>
    <mergeCell ref="A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Приложение №1</vt:lpstr>
      <vt:lpstr>Приложение №2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2022-12-22T08:53:36Z</cp:lastPrinted>
  <dcterms:created xsi:type="dcterms:W3CDTF">2012-01-24T13:22:39Z</dcterms:created>
  <dcterms:modified xsi:type="dcterms:W3CDTF">2025-10-02T06:31:34Z</dcterms:modified>
</cp:coreProperties>
</file>