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Ел търг 18.09\ЕЛ.ТЪРГ КОРЕН ШЕРБА октомври 2025\ЕЛ.ТЪРГ КОРЕН ШЕРБА октомври 2025\"/>
    </mc:Choice>
  </mc:AlternateContent>
  <xr:revisionPtr revIDLastSave="0" documentId="13_ncr:1_{AAA9B4AA-6F17-4F2E-8FBC-EE9707A0D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Прил.1" sheetId="11" r:id="rId1"/>
    <sheet name="Прил.2" sheetId="13" r:id="rId2"/>
    <sheet name="Прил.3" sheetId="12" r:id="rId3"/>
  </sheets>
  <definedNames>
    <definedName name="_xlnm._FilterDatabase" localSheetId="0" hidden="1">Прил.1!$A$2:$N$84</definedName>
    <definedName name="_xlnm._FilterDatabase" localSheetId="1" hidden="1">Прил.2!$A$2:$N$84</definedName>
  </definedNames>
  <calcPr calcId="191029"/>
</workbook>
</file>

<file path=xl/calcChain.xml><?xml version="1.0" encoding="utf-8"?>
<calcChain xmlns="http://schemas.openxmlformats.org/spreadsheetml/2006/main">
  <c r="F83" i="13" l="1"/>
  <c r="E83" i="13"/>
  <c r="F53" i="13"/>
  <c r="E53" i="13"/>
  <c r="F41" i="13"/>
  <c r="E41" i="13"/>
  <c r="F27" i="13"/>
  <c r="E27" i="13"/>
  <c r="I82" i="11"/>
  <c r="K82" i="11" s="1"/>
  <c r="I78" i="11"/>
  <c r="K78" i="11" s="1"/>
  <c r="I77" i="11"/>
  <c r="K77" i="11" s="1"/>
  <c r="I74" i="11"/>
  <c r="K74" i="11" s="1"/>
  <c r="I73" i="11"/>
  <c r="K73" i="11" s="1"/>
  <c r="I68" i="11"/>
  <c r="K68" i="11" s="1"/>
  <c r="I67" i="11"/>
  <c r="K67" i="11" s="1"/>
  <c r="I66" i="11"/>
  <c r="K66" i="11" s="1"/>
  <c r="I63" i="11"/>
  <c r="K63" i="11" s="1"/>
  <c r="I58" i="11"/>
  <c r="K58" i="11" s="1"/>
  <c r="I57" i="11"/>
  <c r="K57" i="11" s="1"/>
  <c r="I56" i="11"/>
  <c r="K56" i="11" s="1"/>
  <c r="I55" i="11"/>
  <c r="K55" i="11" s="1"/>
  <c r="I54" i="11"/>
  <c r="K54" i="11" s="1"/>
  <c r="I50" i="11"/>
  <c r="K50" i="11" s="1"/>
  <c r="I46" i="11"/>
  <c r="K46" i="11" s="1"/>
  <c r="I45" i="11"/>
  <c r="K45" i="11" s="1"/>
  <c r="I44" i="11"/>
  <c r="K44" i="11" s="1"/>
  <c r="I43" i="11"/>
  <c r="K43" i="11" s="1"/>
  <c r="I42" i="11"/>
  <c r="K42" i="11" s="1"/>
  <c r="I38" i="11"/>
  <c r="K38" i="11" s="1"/>
  <c r="I37" i="11"/>
  <c r="K37" i="11" s="1"/>
  <c r="I32" i="11"/>
  <c r="K32" i="11" s="1"/>
  <c r="I31" i="11"/>
  <c r="K31" i="11" s="1"/>
  <c r="I30" i="11"/>
  <c r="K30" i="11" s="1"/>
  <c r="I29" i="11"/>
  <c r="K29" i="11" s="1"/>
  <c r="I28" i="11"/>
  <c r="K28" i="11" s="1"/>
  <c r="I26" i="11"/>
  <c r="K26" i="11" s="1"/>
  <c r="I22" i="11"/>
  <c r="K22" i="11" s="1"/>
  <c r="I21" i="11"/>
  <c r="K21" i="11" s="1"/>
  <c r="I17" i="11"/>
  <c r="K17" i="11" s="1"/>
  <c r="I13" i="11"/>
  <c r="K13" i="11" s="1"/>
  <c r="I12" i="11"/>
  <c r="K12" i="11" s="1"/>
  <c r="I11" i="11"/>
  <c r="K11" i="11" s="1"/>
  <c r="I7" i="11"/>
  <c r="K7" i="11" s="1"/>
  <c r="I6" i="11"/>
  <c r="K6" i="11" s="1"/>
  <c r="I5" i="11"/>
  <c r="K5" i="11" s="1"/>
  <c r="I4" i="11"/>
  <c r="K4" i="11" s="1"/>
  <c r="I3" i="11"/>
  <c r="K3" i="11" s="1"/>
  <c r="J81" i="11"/>
  <c r="K81" i="11" s="1"/>
  <c r="J80" i="11"/>
  <c r="K80" i="11" s="1"/>
  <c r="J79" i="11"/>
  <c r="K79" i="11" s="1"/>
  <c r="J76" i="11"/>
  <c r="K76" i="11" s="1"/>
  <c r="J75" i="11"/>
  <c r="K75" i="11" s="1"/>
  <c r="J72" i="11"/>
  <c r="K72" i="11" s="1"/>
  <c r="J71" i="11"/>
  <c r="K71" i="11" s="1"/>
  <c r="J70" i="11"/>
  <c r="K70" i="11" s="1"/>
  <c r="J69" i="11"/>
  <c r="K69" i="11" s="1"/>
  <c r="J65" i="11"/>
  <c r="K65" i="11" s="1"/>
  <c r="J64" i="11"/>
  <c r="K64" i="11" s="1"/>
  <c r="J62" i="11"/>
  <c r="K62" i="11" s="1"/>
  <c r="J61" i="11"/>
  <c r="K61" i="11" s="1"/>
  <c r="J60" i="11"/>
  <c r="K60" i="11" s="1"/>
  <c r="J59" i="11"/>
  <c r="K59" i="11" s="1"/>
  <c r="J52" i="11"/>
  <c r="K52" i="11" s="1"/>
  <c r="J51" i="11"/>
  <c r="K51" i="11" s="1"/>
  <c r="J49" i="11"/>
  <c r="K49" i="11" s="1"/>
  <c r="J48" i="11"/>
  <c r="K48" i="11" s="1"/>
  <c r="J47" i="11"/>
  <c r="K47" i="11" s="1"/>
  <c r="J40" i="11"/>
  <c r="K40" i="11" s="1"/>
  <c r="J39" i="11"/>
  <c r="K39" i="11" s="1"/>
  <c r="J36" i="11"/>
  <c r="K36" i="11" s="1"/>
  <c r="J35" i="11"/>
  <c r="K35" i="11" s="1"/>
  <c r="J34" i="11"/>
  <c r="K34" i="11" s="1"/>
  <c r="J33" i="11"/>
  <c r="K33" i="11" s="1"/>
  <c r="J25" i="11"/>
  <c r="K25" i="11" s="1"/>
  <c r="J24" i="11"/>
  <c r="K24" i="11" s="1"/>
  <c r="J23" i="11"/>
  <c r="K23" i="11" s="1"/>
  <c r="J20" i="11"/>
  <c r="K20" i="11" s="1"/>
  <c r="J19" i="11"/>
  <c r="K19" i="11" s="1"/>
  <c r="J18" i="11"/>
  <c r="K18" i="11" s="1"/>
  <c r="J16" i="11"/>
  <c r="K16" i="11" s="1"/>
  <c r="J15" i="11"/>
  <c r="K15" i="11" s="1"/>
  <c r="J14" i="11"/>
  <c r="K14" i="11" s="1"/>
  <c r="J10" i="11"/>
  <c r="K10" i="11" s="1"/>
  <c r="J9" i="11"/>
  <c r="K9" i="11" s="1"/>
  <c r="J8" i="11"/>
  <c r="K8" i="11" s="1"/>
  <c r="F83" i="11"/>
  <c r="F53" i="11"/>
  <c r="F41" i="11"/>
  <c r="F27" i="11"/>
  <c r="E84" i="13" l="1"/>
  <c r="F84" i="13"/>
  <c r="F84" i="11"/>
  <c r="E27" i="11"/>
  <c r="E53" i="11"/>
  <c r="E83" i="11" l="1"/>
  <c r="K83" i="11" l="1"/>
  <c r="K53" i="11"/>
  <c r="K41" i="11" l="1"/>
  <c r="K27" i="11" l="1"/>
  <c r="K84" i="11" l="1"/>
  <c r="E41" i="11" l="1"/>
  <c r="E84" i="11" s="1"/>
</calcChain>
</file>

<file path=xl/sharedStrings.xml><?xml version="1.0" encoding="utf-8"?>
<sst xmlns="http://schemas.openxmlformats.org/spreadsheetml/2006/main" count="372" uniqueCount="50">
  <si>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</si>
  <si>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</si>
  <si>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</si>
  <si>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</si>
  <si>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</si>
  <si>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</si>
  <si>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</si>
  <si>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</si>
  <si>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</si>
  <si>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</si>
  <si>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</si>
  <si>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Всичко за подотдела</t>
  </si>
  <si>
    <t>Технологична дървесина от средна</t>
  </si>
  <si>
    <t>Дърва за огрев</t>
  </si>
  <si>
    <t>Трупи за бичене до 29 см.</t>
  </si>
  <si>
    <t>Обект №</t>
  </si>
  <si>
    <t>Обща  начална цена евро без ДДС</t>
  </si>
  <si>
    <t>Гаранция за участие лв. без ддс</t>
  </si>
  <si>
    <t>Гаранция за участие евро без ддс</t>
  </si>
  <si>
    <t>ПРИЛОЖЕНИЕ №3</t>
  </si>
  <si>
    <t>към Договор №……………………..</t>
  </si>
  <si>
    <t>ТРИМЕСЕЧИЯ за 2025 година</t>
  </si>
  <si>
    <t>Общо</t>
  </si>
  <si>
    <t>I</t>
  </si>
  <si>
    <t>II</t>
  </si>
  <si>
    <t>III</t>
  </si>
  <si>
    <t>IV</t>
  </si>
  <si>
    <t>ЗА ВЪЗЛОЖИТЕЛЯ: ....................................</t>
  </si>
  <si>
    <t>ЗА ИЗПЪЛНИТЕЛЯ: ...........................</t>
  </si>
  <si>
    <t>Ръководител счет. отдел: ................................</t>
  </si>
  <si>
    <t>Приложение 1</t>
  </si>
  <si>
    <t>ОЗМ</t>
  </si>
  <si>
    <t>60 б</t>
  </si>
  <si>
    <t>63 ж</t>
  </si>
  <si>
    <t>79 в</t>
  </si>
  <si>
    <t>58 в</t>
  </si>
  <si>
    <t>Ясен</t>
  </si>
  <si>
    <t>Фурнир</t>
  </si>
  <si>
    <t>Траверси</t>
  </si>
  <si>
    <t>Трупи за бичене над 50 см.</t>
  </si>
  <si>
    <t>Трупи за бичене над 30 см.</t>
  </si>
  <si>
    <t>Технологична дървесина от дребна</t>
  </si>
  <si>
    <t>Бряст</t>
  </si>
  <si>
    <t>Габър</t>
  </si>
  <si>
    <t>Липа</t>
  </si>
  <si>
    <t>Клен</t>
  </si>
  <si>
    <t>3-69-25</t>
  </si>
  <si>
    <t>Всичко за Обект 3-69-25</t>
  </si>
  <si>
    <t>График за покупка на корен на дървесина по тримесечия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</si>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</sst>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</cellStyleXfs>
  <cellXfs count="4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0" xfId="0" applyFont="1"/>
    <xf numFmtId="0" fontId="2" fillId="3" borderId="0" xfId="0" applyFont="1" applyFill="1"/>
    <xf numFmtId="0" fontId="2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/>
    <xf numFmtId="0" fontId="2" fillId="2" borderId="1" xfId="1" applyFont="1" applyFill="1" applyBorder="1" applyAlignment="1">
      <alignment horizontal="left" vertical="top"/>
    </xf>
    <xf numFmtId="0" fontId="2" fillId="0" borderId="3" xfId="1" applyFont="1" applyBorder="1"/>
    <xf numFmtId="2" fontId="2" fillId="0" borderId="2" xfId="1" applyNumberFormat="1" applyFont="1" applyBorder="1"/>
    <xf numFmtId="0" fontId="2" fillId="0" borderId="2" xfId="0" applyFont="1" applyBorder="1"/>
    <xf numFmtId="0" fontId="2" fillId="0" borderId="1" xfId="1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</cellXfs>
  <cellStyles count="4">
    <cellStyle name="Normal_Sheet1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8025" y="1536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58025" y="15367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058025" y="156276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058025" y="158877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058025" y="16147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058025" y="16407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058025" y="166677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058025" y="169278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058025" y="17187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058025" y="17447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058025" y="171878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058025" y="17927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058025" y="17927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058025" y="1838801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058025" y="181679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058025" y="1856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058025" y="185680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058025" y="179279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058025" y="18788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058025" y="18788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058025" y="18788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058025" y="19008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058025" y="194481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058025" y="19868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058025" y="19868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058025" y="198681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058025" y="10791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058025" y="1590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058025" y="13088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058025" y="130883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84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762875" y="17602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tabSelected="1" topLeftCell="A53" zoomScaleNormal="100" workbookViewId="0">
      <selection activeCell="R72" sqref="R72"/>
    </sheetView>
  </sheetViews>
  <sheetFormatPr defaultColWidth="9.140625" defaultRowHeight="15.75" x14ac:dyDescent="0.25"/>
  <cols>
    <col min="1" max="1" width="9.140625" style="13"/>
    <col min="2" max="2" width="10.5703125" style="14" customWidth="1"/>
    <col min="3" max="3" width="10.42578125" style="13" customWidth="1"/>
    <col min="4" max="4" width="36" style="13" customWidth="1"/>
    <col min="5" max="5" width="12.85546875" style="13" customWidth="1"/>
    <col min="6" max="6" width="14.140625" style="13" customWidth="1"/>
    <col min="7" max="7" width="11" style="13" customWidth="1"/>
    <col min="8" max="8" width="12.28515625" style="13" customWidth="1"/>
    <col min="9" max="9" width="13.7109375" style="13" customWidth="1"/>
    <col min="10" max="10" width="12.7109375" style="13" customWidth="1"/>
    <col min="11" max="11" width="11" style="13" customWidth="1"/>
    <col min="12" max="12" width="10.7109375" style="13" bestFit="1" customWidth="1"/>
    <col min="13" max="13" width="10.140625" style="13" customWidth="1"/>
    <col min="14" max="14" width="10.42578125" style="13" customWidth="1"/>
    <col min="15" max="16384" width="9.140625" style="13"/>
  </cols>
  <sheetData>
    <row r="1" spans="1:14" x14ac:dyDescent="0.25">
      <c r="D1" s="13" t="s">
        <v>30</v>
      </c>
    </row>
    <row r="2" spans="1:14" ht="78.75" x14ac:dyDescent="0.25">
      <c r="A2" s="28" t="s">
        <v>15</v>
      </c>
      <c r="B2" s="2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5" t="s">
        <v>16</v>
      </c>
      <c r="M2" s="15" t="s">
        <v>17</v>
      </c>
      <c r="N2" s="15" t="s">
        <v>18</v>
      </c>
    </row>
    <row r="3" spans="1:14" x14ac:dyDescent="0.25">
      <c r="A3" s="40" t="s">
        <v>46</v>
      </c>
      <c r="B3" s="39" t="s">
        <v>32</v>
      </c>
      <c r="C3" s="3" t="s">
        <v>36</v>
      </c>
      <c r="D3" s="4" t="s">
        <v>37</v>
      </c>
      <c r="E3" s="6">
        <v>50</v>
      </c>
      <c r="F3" s="7"/>
      <c r="G3" s="5">
        <v>314</v>
      </c>
      <c r="H3" s="5"/>
      <c r="I3" s="5">
        <f>E3*G3</f>
        <v>15700</v>
      </c>
      <c r="J3" s="5"/>
      <c r="K3" s="5">
        <f>I3</f>
        <v>15700</v>
      </c>
      <c r="L3" s="41"/>
      <c r="M3" s="36"/>
      <c r="N3" s="36"/>
    </row>
    <row r="4" spans="1:14" x14ac:dyDescent="0.25">
      <c r="A4" s="40"/>
      <c r="B4" s="39"/>
      <c r="C4" s="3" t="s">
        <v>36</v>
      </c>
      <c r="D4" s="4" t="s">
        <v>38</v>
      </c>
      <c r="E4" s="6">
        <v>60</v>
      </c>
      <c r="F4" s="7"/>
      <c r="G4" s="5">
        <v>194</v>
      </c>
      <c r="H4" s="5"/>
      <c r="I4" s="5">
        <f t="shared" ref="I4:I7" si="0">E4*G4</f>
        <v>11640</v>
      </c>
      <c r="J4" s="5"/>
      <c r="K4" s="5">
        <f t="shared" ref="K4:K7" si="1">I4</f>
        <v>11640</v>
      </c>
      <c r="L4" s="42"/>
      <c r="M4" s="37"/>
      <c r="N4" s="37"/>
    </row>
    <row r="5" spans="1:14" x14ac:dyDescent="0.25">
      <c r="A5" s="40"/>
      <c r="B5" s="39"/>
      <c r="C5" s="3" t="s">
        <v>36</v>
      </c>
      <c r="D5" s="4" t="s">
        <v>39</v>
      </c>
      <c r="E5" s="6">
        <v>100</v>
      </c>
      <c r="F5" s="7"/>
      <c r="G5" s="5">
        <v>189</v>
      </c>
      <c r="H5" s="5"/>
      <c r="I5" s="5">
        <f t="shared" si="0"/>
        <v>18900</v>
      </c>
      <c r="J5" s="5"/>
      <c r="K5" s="5">
        <f t="shared" si="1"/>
        <v>18900</v>
      </c>
      <c r="L5" s="42"/>
      <c r="M5" s="37"/>
      <c r="N5" s="37"/>
    </row>
    <row r="6" spans="1:14" x14ac:dyDescent="0.25">
      <c r="A6" s="40"/>
      <c r="B6" s="39"/>
      <c r="C6" s="3" t="s">
        <v>36</v>
      </c>
      <c r="D6" s="4" t="s">
        <v>40</v>
      </c>
      <c r="E6" s="6">
        <v>180</v>
      </c>
      <c r="F6" s="7"/>
      <c r="G6" s="5">
        <v>134</v>
      </c>
      <c r="H6" s="5"/>
      <c r="I6" s="5">
        <f t="shared" si="0"/>
        <v>24120</v>
      </c>
      <c r="J6" s="5"/>
      <c r="K6" s="5">
        <f t="shared" si="1"/>
        <v>24120</v>
      </c>
      <c r="L6" s="42"/>
      <c r="M6" s="37"/>
      <c r="N6" s="37"/>
    </row>
    <row r="7" spans="1:14" x14ac:dyDescent="0.25">
      <c r="A7" s="40"/>
      <c r="B7" s="39"/>
      <c r="C7" s="3" t="s">
        <v>36</v>
      </c>
      <c r="D7" s="4" t="s">
        <v>14</v>
      </c>
      <c r="E7" s="6">
        <v>111</v>
      </c>
      <c r="F7" s="7"/>
      <c r="G7" s="5">
        <v>89</v>
      </c>
      <c r="H7" s="5"/>
      <c r="I7" s="5">
        <f t="shared" si="0"/>
        <v>9879</v>
      </c>
      <c r="J7" s="5"/>
      <c r="K7" s="5">
        <f t="shared" si="1"/>
        <v>9879</v>
      </c>
      <c r="L7" s="42"/>
      <c r="M7" s="37"/>
      <c r="N7" s="37"/>
    </row>
    <row r="8" spans="1:14" x14ac:dyDescent="0.25">
      <c r="A8" s="40"/>
      <c r="B8" s="39"/>
      <c r="C8" s="3" t="s">
        <v>36</v>
      </c>
      <c r="D8" s="4" t="s">
        <v>41</v>
      </c>
      <c r="E8" s="6">
        <v>17</v>
      </c>
      <c r="F8" s="7">
        <v>28</v>
      </c>
      <c r="G8" s="5"/>
      <c r="H8" s="5">
        <v>25</v>
      </c>
      <c r="I8" s="5"/>
      <c r="J8" s="5">
        <f>F8*H8</f>
        <v>700</v>
      </c>
      <c r="K8" s="5">
        <f>J8</f>
        <v>700</v>
      </c>
      <c r="L8" s="42"/>
      <c r="M8" s="37"/>
      <c r="N8" s="37"/>
    </row>
    <row r="9" spans="1:14" x14ac:dyDescent="0.25">
      <c r="A9" s="40"/>
      <c r="B9" s="39"/>
      <c r="C9" s="3" t="s">
        <v>36</v>
      </c>
      <c r="D9" s="4" t="s">
        <v>10</v>
      </c>
      <c r="E9" s="6">
        <v>300</v>
      </c>
      <c r="F9" s="7">
        <v>500</v>
      </c>
      <c r="G9" s="5"/>
      <c r="H9" s="5">
        <v>25</v>
      </c>
      <c r="I9" s="5"/>
      <c r="J9" s="5">
        <f t="shared" ref="J9:J10" si="2">F9*H9</f>
        <v>12500</v>
      </c>
      <c r="K9" s="5">
        <f t="shared" ref="K9:K10" si="3">J9</f>
        <v>12500</v>
      </c>
      <c r="L9" s="42"/>
      <c r="M9" s="37"/>
      <c r="N9" s="37"/>
    </row>
    <row r="10" spans="1:14" x14ac:dyDescent="0.25">
      <c r="A10" s="40"/>
      <c r="B10" s="39"/>
      <c r="C10" s="3" t="s">
        <v>36</v>
      </c>
      <c r="D10" s="4" t="s">
        <v>13</v>
      </c>
      <c r="E10" s="6">
        <v>40</v>
      </c>
      <c r="F10" s="7">
        <v>73</v>
      </c>
      <c r="G10" s="5"/>
      <c r="H10" s="5">
        <v>25</v>
      </c>
      <c r="I10" s="5"/>
      <c r="J10" s="5">
        <f t="shared" si="2"/>
        <v>1825</v>
      </c>
      <c r="K10" s="5">
        <f t="shared" si="3"/>
        <v>1825</v>
      </c>
      <c r="L10" s="42"/>
      <c r="M10" s="37"/>
      <c r="N10" s="37"/>
    </row>
    <row r="11" spans="1:14" x14ac:dyDescent="0.25">
      <c r="A11" s="40"/>
      <c r="B11" s="39"/>
      <c r="C11" s="3" t="s">
        <v>36</v>
      </c>
      <c r="D11" s="4" t="s">
        <v>31</v>
      </c>
      <c r="E11" s="6">
        <v>62</v>
      </c>
      <c r="F11" s="7"/>
      <c r="G11" s="5">
        <v>74</v>
      </c>
      <c r="H11" s="5"/>
      <c r="I11" s="5">
        <f t="shared" ref="I11:I13" si="4">E11*G11</f>
        <v>4588</v>
      </c>
      <c r="J11" s="5"/>
      <c r="K11" s="5">
        <f t="shared" ref="K11:K13" si="5">I11</f>
        <v>4588</v>
      </c>
      <c r="L11" s="42"/>
      <c r="M11" s="37"/>
      <c r="N11" s="37"/>
    </row>
    <row r="12" spans="1:14" x14ac:dyDescent="0.25">
      <c r="A12" s="40"/>
      <c r="B12" s="39"/>
      <c r="C12" s="3" t="s">
        <v>42</v>
      </c>
      <c r="D12" s="4" t="s">
        <v>40</v>
      </c>
      <c r="E12" s="6">
        <v>3</v>
      </c>
      <c r="F12" s="7"/>
      <c r="G12" s="5">
        <v>87</v>
      </c>
      <c r="H12" s="5"/>
      <c r="I12" s="5">
        <f t="shared" si="4"/>
        <v>261</v>
      </c>
      <c r="J12" s="5"/>
      <c r="K12" s="5">
        <f t="shared" si="5"/>
        <v>261</v>
      </c>
      <c r="L12" s="42"/>
      <c r="M12" s="37"/>
      <c r="N12" s="37"/>
    </row>
    <row r="13" spans="1:14" x14ac:dyDescent="0.25">
      <c r="A13" s="40"/>
      <c r="B13" s="39"/>
      <c r="C13" s="3" t="s">
        <v>42</v>
      </c>
      <c r="D13" s="4" t="s">
        <v>14</v>
      </c>
      <c r="E13" s="6">
        <v>2</v>
      </c>
      <c r="F13" s="7"/>
      <c r="G13" s="5">
        <v>87</v>
      </c>
      <c r="H13" s="5"/>
      <c r="I13" s="5">
        <f t="shared" si="4"/>
        <v>174</v>
      </c>
      <c r="J13" s="5"/>
      <c r="K13" s="5">
        <f t="shared" si="5"/>
        <v>174</v>
      </c>
      <c r="L13" s="42"/>
      <c r="M13" s="37"/>
      <c r="N13" s="37"/>
    </row>
    <row r="14" spans="1:14" x14ac:dyDescent="0.25">
      <c r="A14" s="40"/>
      <c r="B14" s="39"/>
      <c r="C14" s="3" t="s">
        <v>42</v>
      </c>
      <c r="D14" s="4" t="s">
        <v>12</v>
      </c>
      <c r="E14" s="6">
        <v>1</v>
      </c>
      <c r="F14" s="7">
        <v>2</v>
      </c>
      <c r="G14" s="5"/>
      <c r="H14" s="5">
        <v>27</v>
      </c>
      <c r="I14" s="5"/>
      <c r="J14" s="5">
        <f t="shared" ref="J14:J16" si="6">F14*H14</f>
        <v>54</v>
      </c>
      <c r="K14" s="5">
        <f t="shared" ref="K14:K16" si="7">J14</f>
        <v>54</v>
      </c>
      <c r="L14" s="42"/>
      <c r="M14" s="37"/>
      <c r="N14" s="37"/>
    </row>
    <row r="15" spans="1:14" x14ac:dyDescent="0.25">
      <c r="A15" s="40"/>
      <c r="B15" s="39"/>
      <c r="C15" s="3" t="s">
        <v>42</v>
      </c>
      <c r="D15" s="4" t="s">
        <v>10</v>
      </c>
      <c r="E15" s="6">
        <v>7</v>
      </c>
      <c r="F15" s="7">
        <v>12</v>
      </c>
      <c r="G15" s="5"/>
      <c r="H15" s="5">
        <v>27</v>
      </c>
      <c r="I15" s="5"/>
      <c r="J15" s="5">
        <f t="shared" si="6"/>
        <v>324</v>
      </c>
      <c r="K15" s="5">
        <f t="shared" si="7"/>
        <v>324</v>
      </c>
      <c r="L15" s="42"/>
      <c r="M15" s="37"/>
      <c r="N15" s="37"/>
    </row>
    <row r="16" spans="1:14" x14ac:dyDescent="0.25">
      <c r="A16" s="40"/>
      <c r="B16" s="39"/>
      <c r="C16" s="3" t="s">
        <v>42</v>
      </c>
      <c r="D16" s="4" t="s">
        <v>13</v>
      </c>
      <c r="E16" s="6">
        <v>5</v>
      </c>
      <c r="F16" s="7">
        <v>9</v>
      </c>
      <c r="G16" s="5"/>
      <c r="H16" s="5">
        <v>27</v>
      </c>
      <c r="I16" s="5"/>
      <c r="J16" s="5">
        <f t="shared" si="6"/>
        <v>243</v>
      </c>
      <c r="K16" s="5">
        <f t="shared" si="7"/>
        <v>243</v>
      </c>
      <c r="L16" s="42"/>
      <c r="M16" s="37"/>
      <c r="N16" s="37"/>
    </row>
    <row r="17" spans="1:14" x14ac:dyDescent="0.25">
      <c r="A17" s="40"/>
      <c r="B17" s="39"/>
      <c r="C17" s="3" t="s">
        <v>42</v>
      </c>
      <c r="D17" s="4" t="s">
        <v>31</v>
      </c>
      <c r="E17" s="6">
        <v>1</v>
      </c>
      <c r="F17" s="7"/>
      <c r="G17" s="5">
        <v>74</v>
      </c>
      <c r="H17" s="5"/>
      <c r="I17" s="5">
        <f>E17*G17</f>
        <v>74</v>
      </c>
      <c r="J17" s="5"/>
      <c r="K17" s="5">
        <f>I17</f>
        <v>74</v>
      </c>
      <c r="L17" s="42"/>
      <c r="M17" s="37"/>
      <c r="N17" s="37"/>
    </row>
    <row r="18" spans="1:14" x14ac:dyDescent="0.25">
      <c r="A18" s="40"/>
      <c r="B18" s="39"/>
      <c r="C18" s="31" t="s">
        <v>45</v>
      </c>
      <c r="D18" s="4" t="s">
        <v>41</v>
      </c>
      <c r="E18" s="6">
        <v>1</v>
      </c>
      <c r="F18" s="7">
        <v>2</v>
      </c>
      <c r="G18" s="5"/>
      <c r="H18" s="5">
        <v>27</v>
      </c>
      <c r="I18" s="32"/>
      <c r="J18" s="5">
        <f t="shared" ref="J18:J20" si="8">F18*H18</f>
        <v>54</v>
      </c>
      <c r="K18" s="5">
        <f t="shared" ref="K18:K20" si="9">J18</f>
        <v>54</v>
      </c>
      <c r="L18" s="42"/>
      <c r="M18" s="37"/>
      <c r="N18" s="37"/>
    </row>
    <row r="19" spans="1:14" x14ac:dyDescent="0.25">
      <c r="A19" s="40"/>
      <c r="B19" s="39"/>
      <c r="C19" s="31" t="s">
        <v>45</v>
      </c>
      <c r="D19" s="4" t="s">
        <v>10</v>
      </c>
      <c r="E19" s="6">
        <v>30</v>
      </c>
      <c r="F19" s="7">
        <v>50</v>
      </c>
      <c r="G19" s="5"/>
      <c r="H19" s="5">
        <v>27</v>
      </c>
      <c r="I19" s="32"/>
      <c r="J19" s="5">
        <f t="shared" si="8"/>
        <v>1350</v>
      </c>
      <c r="K19" s="5">
        <f t="shared" si="9"/>
        <v>1350</v>
      </c>
      <c r="L19" s="42"/>
      <c r="M19" s="37"/>
      <c r="N19" s="37"/>
    </row>
    <row r="20" spans="1:14" x14ac:dyDescent="0.25">
      <c r="A20" s="40"/>
      <c r="B20" s="39"/>
      <c r="C20" s="31" t="s">
        <v>45</v>
      </c>
      <c r="D20" s="4" t="s">
        <v>13</v>
      </c>
      <c r="E20" s="6">
        <v>18</v>
      </c>
      <c r="F20" s="7">
        <v>33</v>
      </c>
      <c r="G20" s="5"/>
      <c r="H20" s="5">
        <v>27</v>
      </c>
      <c r="I20" s="32"/>
      <c r="J20" s="5">
        <f t="shared" si="8"/>
        <v>891</v>
      </c>
      <c r="K20" s="5">
        <f t="shared" si="9"/>
        <v>891</v>
      </c>
      <c r="L20" s="42"/>
      <c r="M20" s="37"/>
      <c r="N20" s="37"/>
    </row>
    <row r="21" spans="1:14" x14ac:dyDescent="0.25">
      <c r="A21" s="40"/>
      <c r="B21" s="39"/>
      <c r="C21" s="31" t="s">
        <v>44</v>
      </c>
      <c r="D21" s="4" t="s">
        <v>40</v>
      </c>
      <c r="E21" s="6">
        <v>10</v>
      </c>
      <c r="F21" s="7"/>
      <c r="G21" s="5">
        <v>79</v>
      </c>
      <c r="H21" s="5"/>
      <c r="I21" s="5">
        <f t="shared" ref="I21:I22" si="10">E21*G21</f>
        <v>790</v>
      </c>
      <c r="J21" s="32"/>
      <c r="K21" s="5">
        <f t="shared" ref="K21:K22" si="11">I21</f>
        <v>790</v>
      </c>
      <c r="L21" s="42"/>
      <c r="M21" s="37"/>
      <c r="N21" s="37"/>
    </row>
    <row r="22" spans="1:14" x14ac:dyDescent="0.25">
      <c r="A22" s="40"/>
      <c r="B22" s="39"/>
      <c r="C22" s="31" t="s">
        <v>44</v>
      </c>
      <c r="D22" s="4" t="s">
        <v>14</v>
      </c>
      <c r="E22" s="6">
        <v>5</v>
      </c>
      <c r="F22" s="7"/>
      <c r="G22" s="5">
        <v>79</v>
      </c>
      <c r="H22" s="5"/>
      <c r="I22" s="5">
        <f t="shared" si="10"/>
        <v>395</v>
      </c>
      <c r="J22" s="32"/>
      <c r="K22" s="5">
        <f t="shared" si="11"/>
        <v>395</v>
      </c>
      <c r="L22" s="42"/>
      <c r="M22" s="37"/>
      <c r="N22" s="37"/>
    </row>
    <row r="23" spans="1:14" x14ac:dyDescent="0.25">
      <c r="A23" s="40"/>
      <c r="B23" s="39"/>
      <c r="C23" s="31" t="s">
        <v>44</v>
      </c>
      <c r="D23" s="4" t="s">
        <v>12</v>
      </c>
      <c r="E23" s="6">
        <v>3</v>
      </c>
      <c r="F23" s="7">
        <v>5</v>
      </c>
      <c r="G23" s="5"/>
      <c r="H23" s="5">
        <v>23</v>
      </c>
      <c r="I23" s="32"/>
      <c r="J23" s="5">
        <f t="shared" ref="J23:J25" si="12">F23*H23</f>
        <v>115</v>
      </c>
      <c r="K23" s="5">
        <f t="shared" ref="K23:K25" si="13">J23</f>
        <v>115</v>
      </c>
      <c r="L23" s="42"/>
      <c r="M23" s="37"/>
      <c r="N23" s="37"/>
    </row>
    <row r="24" spans="1:14" x14ac:dyDescent="0.25">
      <c r="A24" s="40"/>
      <c r="B24" s="39"/>
      <c r="C24" s="31" t="s">
        <v>44</v>
      </c>
      <c r="D24" s="4" t="s">
        <v>10</v>
      </c>
      <c r="E24" s="6">
        <v>10</v>
      </c>
      <c r="F24" s="7">
        <v>17</v>
      </c>
      <c r="G24" s="5"/>
      <c r="H24" s="5">
        <v>23</v>
      </c>
      <c r="I24" s="32"/>
      <c r="J24" s="5">
        <f t="shared" si="12"/>
        <v>391</v>
      </c>
      <c r="K24" s="5">
        <f t="shared" si="13"/>
        <v>391</v>
      </c>
      <c r="L24" s="42"/>
      <c r="M24" s="37"/>
      <c r="N24" s="37"/>
    </row>
    <row r="25" spans="1:14" x14ac:dyDescent="0.25">
      <c r="A25" s="40"/>
      <c r="B25" s="39"/>
      <c r="C25" s="31" t="s">
        <v>44</v>
      </c>
      <c r="D25" s="4" t="s">
        <v>13</v>
      </c>
      <c r="E25" s="6">
        <v>2</v>
      </c>
      <c r="F25" s="7">
        <v>4</v>
      </c>
      <c r="G25" s="5"/>
      <c r="H25" s="5">
        <v>23</v>
      </c>
      <c r="I25" s="32"/>
      <c r="J25" s="5">
        <f t="shared" si="12"/>
        <v>92</v>
      </c>
      <c r="K25" s="5">
        <f t="shared" si="13"/>
        <v>92</v>
      </c>
      <c r="L25" s="42"/>
      <c r="M25" s="37"/>
      <c r="N25" s="37"/>
    </row>
    <row r="26" spans="1:14" x14ac:dyDescent="0.25">
      <c r="A26" s="40"/>
      <c r="B26" s="39"/>
      <c r="C26" s="31" t="s">
        <v>44</v>
      </c>
      <c r="D26" s="4" t="s">
        <v>31</v>
      </c>
      <c r="E26" s="6">
        <v>1</v>
      </c>
      <c r="F26" s="7"/>
      <c r="G26" s="5">
        <v>64</v>
      </c>
      <c r="H26" s="5"/>
      <c r="I26" s="5">
        <f>E26*G26</f>
        <v>64</v>
      </c>
      <c r="J26" s="32"/>
      <c r="K26" s="5">
        <f>I26</f>
        <v>64</v>
      </c>
      <c r="L26" s="42"/>
      <c r="M26" s="37"/>
      <c r="N26" s="37"/>
    </row>
    <row r="27" spans="1:14" x14ac:dyDescent="0.25">
      <c r="A27" s="40"/>
      <c r="B27" s="39"/>
      <c r="C27" s="8"/>
      <c r="D27" s="9" t="s">
        <v>11</v>
      </c>
      <c r="E27" s="10">
        <f>SUM(E3:E26)</f>
        <v>1019</v>
      </c>
      <c r="F27" s="10">
        <f>SUM(F3:F26)</f>
        <v>735</v>
      </c>
      <c r="G27" s="11"/>
      <c r="H27" s="11"/>
      <c r="I27" s="12"/>
      <c r="J27" s="12"/>
      <c r="K27" s="12">
        <f>SUM(K3:K26)</f>
        <v>105124</v>
      </c>
      <c r="L27" s="42"/>
      <c r="M27" s="37"/>
      <c r="N27" s="37"/>
    </row>
    <row r="28" spans="1:14" x14ac:dyDescent="0.25">
      <c r="A28" s="40"/>
      <c r="B28" s="39" t="s">
        <v>33</v>
      </c>
      <c r="C28" s="3" t="s">
        <v>36</v>
      </c>
      <c r="D28" s="4" t="s">
        <v>37</v>
      </c>
      <c r="E28" s="6">
        <v>30</v>
      </c>
      <c r="F28" s="7"/>
      <c r="G28" s="5">
        <v>314</v>
      </c>
      <c r="H28" s="5"/>
      <c r="I28" s="5">
        <f t="shared" ref="I28:I32" si="14">E28*G28</f>
        <v>9420</v>
      </c>
      <c r="J28" s="5"/>
      <c r="K28" s="5">
        <f t="shared" ref="K28:K32" si="15">I28</f>
        <v>9420</v>
      </c>
      <c r="L28" s="42"/>
      <c r="M28" s="37"/>
      <c r="N28" s="37"/>
    </row>
    <row r="29" spans="1:14" x14ac:dyDescent="0.25">
      <c r="A29" s="40"/>
      <c r="B29" s="39"/>
      <c r="C29" s="3" t="s">
        <v>36</v>
      </c>
      <c r="D29" s="4" t="s">
        <v>38</v>
      </c>
      <c r="E29" s="6">
        <v>40</v>
      </c>
      <c r="F29" s="7"/>
      <c r="G29" s="5">
        <v>194</v>
      </c>
      <c r="H29" s="5"/>
      <c r="I29" s="5">
        <f t="shared" si="14"/>
        <v>7760</v>
      </c>
      <c r="J29" s="5"/>
      <c r="K29" s="5">
        <f t="shared" si="15"/>
        <v>7760</v>
      </c>
      <c r="L29" s="42"/>
      <c r="M29" s="37"/>
      <c r="N29" s="37"/>
    </row>
    <row r="30" spans="1:14" x14ac:dyDescent="0.25">
      <c r="A30" s="40"/>
      <c r="B30" s="39"/>
      <c r="C30" s="3" t="s">
        <v>36</v>
      </c>
      <c r="D30" s="4" t="s">
        <v>39</v>
      </c>
      <c r="E30" s="6">
        <v>50</v>
      </c>
      <c r="F30" s="7"/>
      <c r="G30" s="5">
        <v>189</v>
      </c>
      <c r="H30" s="5"/>
      <c r="I30" s="5">
        <f t="shared" si="14"/>
        <v>9450</v>
      </c>
      <c r="J30" s="5"/>
      <c r="K30" s="5">
        <f t="shared" si="15"/>
        <v>9450</v>
      </c>
      <c r="L30" s="42"/>
      <c r="M30" s="37"/>
      <c r="N30" s="37"/>
    </row>
    <row r="31" spans="1:14" x14ac:dyDescent="0.25">
      <c r="A31" s="40"/>
      <c r="B31" s="39"/>
      <c r="C31" s="3" t="s">
        <v>36</v>
      </c>
      <c r="D31" s="4" t="s">
        <v>40</v>
      </c>
      <c r="E31" s="6">
        <v>150</v>
      </c>
      <c r="F31" s="7"/>
      <c r="G31" s="5">
        <v>134</v>
      </c>
      <c r="H31" s="5"/>
      <c r="I31" s="5">
        <f t="shared" si="14"/>
        <v>20100</v>
      </c>
      <c r="J31" s="5"/>
      <c r="K31" s="5">
        <f t="shared" si="15"/>
        <v>20100</v>
      </c>
      <c r="L31" s="42"/>
      <c r="M31" s="37"/>
      <c r="N31" s="37"/>
    </row>
    <row r="32" spans="1:14" x14ac:dyDescent="0.25">
      <c r="A32" s="40"/>
      <c r="B32" s="39"/>
      <c r="C32" s="3" t="s">
        <v>36</v>
      </c>
      <c r="D32" s="4" t="s">
        <v>14</v>
      </c>
      <c r="E32" s="6">
        <v>73</v>
      </c>
      <c r="F32" s="7"/>
      <c r="G32" s="5">
        <v>89</v>
      </c>
      <c r="H32" s="5"/>
      <c r="I32" s="5">
        <f t="shared" si="14"/>
        <v>6497</v>
      </c>
      <c r="J32" s="5"/>
      <c r="K32" s="5">
        <f t="shared" si="15"/>
        <v>6497</v>
      </c>
      <c r="L32" s="42"/>
      <c r="M32" s="37"/>
      <c r="N32" s="37"/>
    </row>
    <row r="33" spans="1:14" x14ac:dyDescent="0.25">
      <c r="A33" s="40"/>
      <c r="B33" s="39"/>
      <c r="C33" s="3" t="s">
        <v>36</v>
      </c>
      <c r="D33" s="4" t="s">
        <v>12</v>
      </c>
      <c r="E33" s="6">
        <v>1</v>
      </c>
      <c r="F33" s="7">
        <v>2</v>
      </c>
      <c r="G33" s="5"/>
      <c r="H33" s="5">
        <v>25</v>
      </c>
      <c r="I33" s="5"/>
      <c r="J33" s="5">
        <f t="shared" ref="J33:J36" si="16">F33*H33</f>
        <v>50</v>
      </c>
      <c r="K33" s="5">
        <f t="shared" ref="K33:K36" si="17">J33</f>
        <v>50</v>
      </c>
      <c r="L33" s="42"/>
      <c r="M33" s="37"/>
      <c r="N33" s="37"/>
    </row>
    <row r="34" spans="1:14" x14ac:dyDescent="0.25">
      <c r="A34" s="40"/>
      <c r="B34" s="39"/>
      <c r="C34" s="3" t="s">
        <v>36</v>
      </c>
      <c r="D34" s="4" t="s">
        <v>41</v>
      </c>
      <c r="E34" s="6">
        <v>11</v>
      </c>
      <c r="F34" s="7">
        <v>18</v>
      </c>
      <c r="G34" s="5"/>
      <c r="H34" s="5">
        <v>25</v>
      </c>
      <c r="I34" s="5"/>
      <c r="J34" s="5">
        <f t="shared" si="16"/>
        <v>450</v>
      </c>
      <c r="K34" s="5">
        <f t="shared" si="17"/>
        <v>450</v>
      </c>
      <c r="L34" s="42"/>
      <c r="M34" s="37"/>
      <c r="N34" s="37"/>
    </row>
    <row r="35" spans="1:14" x14ac:dyDescent="0.25">
      <c r="A35" s="40"/>
      <c r="B35" s="39"/>
      <c r="C35" s="3" t="s">
        <v>36</v>
      </c>
      <c r="D35" s="4" t="s">
        <v>10</v>
      </c>
      <c r="E35" s="6">
        <v>171</v>
      </c>
      <c r="F35" s="7">
        <v>285</v>
      </c>
      <c r="G35" s="5"/>
      <c r="H35" s="5">
        <v>25</v>
      </c>
      <c r="I35" s="5"/>
      <c r="J35" s="5">
        <f t="shared" si="16"/>
        <v>7125</v>
      </c>
      <c r="K35" s="5">
        <f t="shared" si="17"/>
        <v>7125</v>
      </c>
      <c r="L35" s="42"/>
      <c r="M35" s="37"/>
      <c r="N35" s="37"/>
    </row>
    <row r="36" spans="1:14" x14ac:dyDescent="0.25">
      <c r="A36" s="40"/>
      <c r="B36" s="39"/>
      <c r="C36" s="3" t="s">
        <v>36</v>
      </c>
      <c r="D36" s="4" t="s">
        <v>13</v>
      </c>
      <c r="E36" s="6">
        <v>23</v>
      </c>
      <c r="F36" s="7">
        <v>42</v>
      </c>
      <c r="G36" s="5"/>
      <c r="H36" s="5">
        <v>25</v>
      </c>
      <c r="I36" s="5"/>
      <c r="J36" s="5">
        <f t="shared" si="16"/>
        <v>1050</v>
      </c>
      <c r="K36" s="5">
        <f t="shared" si="17"/>
        <v>1050</v>
      </c>
      <c r="L36" s="42"/>
      <c r="M36" s="37"/>
      <c r="N36" s="37"/>
    </row>
    <row r="37" spans="1:14" x14ac:dyDescent="0.25">
      <c r="A37" s="40"/>
      <c r="B37" s="39"/>
      <c r="C37" s="3" t="s">
        <v>36</v>
      </c>
      <c r="D37" s="4" t="s">
        <v>31</v>
      </c>
      <c r="E37" s="6">
        <v>30</v>
      </c>
      <c r="F37" s="7"/>
      <c r="G37" s="5">
        <v>74</v>
      </c>
      <c r="H37" s="5"/>
      <c r="I37" s="5">
        <f t="shared" ref="I37:I38" si="18">E37*G37</f>
        <v>2220</v>
      </c>
      <c r="J37" s="5"/>
      <c r="K37" s="5">
        <f t="shared" ref="K37:K38" si="19">I37</f>
        <v>2220</v>
      </c>
      <c r="L37" s="42"/>
      <c r="M37" s="37"/>
      <c r="N37" s="37"/>
    </row>
    <row r="38" spans="1:14" x14ac:dyDescent="0.25">
      <c r="A38" s="40"/>
      <c r="B38" s="39"/>
      <c r="C38" s="3" t="s">
        <v>45</v>
      </c>
      <c r="D38" s="4" t="s">
        <v>14</v>
      </c>
      <c r="E38" s="6">
        <v>1</v>
      </c>
      <c r="F38" s="7"/>
      <c r="G38" s="5">
        <v>87</v>
      </c>
      <c r="H38" s="5"/>
      <c r="I38" s="5">
        <f t="shared" si="18"/>
        <v>87</v>
      </c>
      <c r="J38" s="5"/>
      <c r="K38" s="5">
        <f t="shared" si="19"/>
        <v>87</v>
      </c>
      <c r="L38" s="42"/>
      <c r="M38" s="37"/>
      <c r="N38" s="37"/>
    </row>
    <row r="39" spans="1:14" x14ac:dyDescent="0.25">
      <c r="A39" s="40"/>
      <c r="B39" s="39"/>
      <c r="C39" s="3" t="s">
        <v>45</v>
      </c>
      <c r="D39" s="4" t="s">
        <v>10</v>
      </c>
      <c r="E39" s="6">
        <v>5</v>
      </c>
      <c r="F39" s="7">
        <v>8</v>
      </c>
      <c r="G39" s="5"/>
      <c r="H39" s="5">
        <v>27</v>
      </c>
      <c r="I39" s="5"/>
      <c r="J39" s="5">
        <f t="shared" ref="J39:J40" si="20">F39*H39</f>
        <v>216</v>
      </c>
      <c r="K39" s="5">
        <f t="shared" ref="K39:K40" si="21">J39</f>
        <v>216</v>
      </c>
      <c r="L39" s="42"/>
      <c r="M39" s="37"/>
      <c r="N39" s="37"/>
    </row>
    <row r="40" spans="1:14" x14ac:dyDescent="0.25">
      <c r="A40" s="40"/>
      <c r="B40" s="39"/>
      <c r="C40" s="3" t="s">
        <v>45</v>
      </c>
      <c r="D40" s="4" t="s">
        <v>13</v>
      </c>
      <c r="E40" s="6">
        <v>3</v>
      </c>
      <c r="F40" s="7">
        <v>5</v>
      </c>
      <c r="G40" s="5"/>
      <c r="H40" s="5">
        <v>27</v>
      </c>
      <c r="I40" s="5"/>
      <c r="J40" s="5">
        <f t="shared" si="20"/>
        <v>135</v>
      </c>
      <c r="K40" s="5">
        <f t="shared" si="21"/>
        <v>135</v>
      </c>
      <c r="L40" s="42"/>
      <c r="M40" s="37"/>
      <c r="N40" s="37"/>
    </row>
    <row r="41" spans="1:14" x14ac:dyDescent="0.25">
      <c r="A41" s="40"/>
      <c r="B41" s="39"/>
      <c r="C41" s="8"/>
      <c r="D41" s="9" t="s">
        <v>11</v>
      </c>
      <c r="E41" s="10">
        <f>SUM(E28:E40)</f>
        <v>588</v>
      </c>
      <c r="F41" s="10">
        <f>SUM(F28:F40)</f>
        <v>360</v>
      </c>
      <c r="G41" s="11"/>
      <c r="H41" s="11"/>
      <c r="I41" s="12"/>
      <c r="J41" s="12"/>
      <c r="K41" s="12">
        <f>SUM(K28:K40)</f>
        <v>64560</v>
      </c>
      <c r="L41" s="42"/>
      <c r="M41" s="37"/>
      <c r="N41" s="37"/>
    </row>
    <row r="42" spans="1:14" x14ac:dyDescent="0.25">
      <c r="A42" s="40"/>
      <c r="B42" s="39" t="s">
        <v>34</v>
      </c>
      <c r="C42" s="3" t="s">
        <v>36</v>
      </c>
      <c r="D42" s="4" t="s">
        <v>37</v>
      </c>
      <c r="E42" s="6">
        <v>3</v>
      </c>
      <c r="F42" s="7"/>
      <c r="G42" s="5">
        <v>314</v>
      </c>
      <c r="H42" s="5"/>
      <c r="I42" s="5">
        <f t="shared" ref="I42:I46" si="22">E42*G42</f>
        <v>942</v>
      </c>
      <c r="J42" s="5"/>
      <c r="K42" s="5">
        <f t="shared" ref="K42:K46" si="23">I42</f>
        <v>942</v>
      </c>
      <c r="L42" s="42"/>
      <c r="M42" s="37"/>
      <c r="N42" s="37"/>
    </row>
    <row r="43" spans="1:14" x14ac:dyDescent="0.25">
      <c r="A43" s="40"/>
      <c r="B43" s="39"/>
      <c r="C43" s="3" t="s">
        <v>36</v>
      </c>
      <c r="D43" s="4" t="s">
        <v>38</v>
      </c>
      <c r="E43" s="6">
        <v>15</v>
      </c>
      <c r="F43" s="7"/>
      <c r="G43" s="5">
        <v>194</v>
      </c>
      <c r="H43" s="5"/>
      <c r="I43" s="5">
        <f t="shared" si="22"/>
        <v>2910</v>
      </c>
      <c r="J43" s="5"/>
      <c r="K43" s="5">
        <f t="shared" si="23"/>
        <v>2910</v>
      </c>
      <c r="L43" s="42"/>
      <c r="M43" s="37"/>
      <c r="N43" s="37"/>
    </row>
    <row r="44" spans="1:14" x14ac:dyDescent="0.25">
      <c r="A44" s="40"/>
      <c r="B44" s="39"/>
      <c r="C44" s="3" t="s">
        <v>36</v>
      </c>
      <c r="D44" s="4" t="s">
        <v>39</v>
      </c>
      <c r="E44" s="6">
        <v>20</v>
      </c>
      <c r="F44" s="7"/>
      <c r="G44" s="5">
        <v>189</v>
      </c>
      <c r="H44" s="5"/>
      <c r="I44" s="5">
        <f t="shared" si="22"/>
        <v>3780</v>
      </c>
      <c r="J44" s="5"/>
      <c r="K44" s="5">
        <f t="shared" si="23"/>
        <v>3780</v>
      </c>
      <c r="L44" s="42"/>
      <c r="M44" s="37"/>
      <c r="N44" s="37"/>
    </row>
    <row r="45" spans="1:14" x14ac:dyDescent="0.25">
      <c r="A45" s="40"/>
      <c r="B45" s="39"/>
      <c r="C45" s="3" t="s">
        <v>36</v>
      </c>
      <c r="D45" s="4" t="s">
        <v>40</v>
      </c>
      <c r="E45" s="6">
        <v>70</v>
      </c>
      <c r="F45" s="7"/>
      <c r="G45" s="5">
        <v>134</v>
      </c>
      <c r="H45" s="5"/>
      <c r="I45" s="5">
        <f t="shared" si="22"/>
        <v>9380</v>
      </c>
      <c r="J45" s="5"/>
      <c r="K45" s="5">
        <f t="shared" si="23"/>
        <v>9380</v>
      </c>
      <c r="L45" s="42"/>
      <c r="M45" s="37"/>
      <c r="N45" s="37"/>
    </row>
    <row r="46" spans="1:14" x14ac:dyDescent="0.25">
      <c r="A46" s="40"/>
      <c r="B46" s="39"/>
      <c r="C46" s="3" t="s">
        <v>36</v>
      </c>
      <c r="D46" s="4" t="s">
        <v>14</v>
      </c>
      <c r="E46" s="6">
        <v>12</v>
      </c>
      <c r="F46" s="7"/>
      <c r="G46" s="5">
        <v>89</v>
      </c>
      <c r="H46" s="5"/>
      <c r="I46" s="5">
        <f t="shared" si="22"/>
        <v>1068</v>
      </c>
      <c r="J46" s="5"/>
      <c r="K46" s="5">
        <f t="shared" si="23"/>
        <v>1068</v>
      </c>
      <c r="L46" s="42"/>
      <c r="M46" s="37"/>
      <c r="N46" s="37"/>
    </row>
    <row r="47" spans="1:14" x14ac:dyDescent="0.25">
      <c r="A47" s="40"/>
      <c r="B47" s="39"/>
      <c r="C47" s="3" t="s">
        <v>36</v>
      </c>
      <c r="D47" s="4" t="s">
        <v>41</v>
      </c>
      <c r="E47" s="6">
        <v>4</v>
      </c>
      <c r="F47" s="7">
        <v>7</v>
      </c>
      <c r="G47" s="5"/>
      <c r="H47" s="5">
        <v>25</v>
      </c>
      <c r="I47" s="5"/>
      <c r="J47" s="5">
        <f t="shared" ref="J47:J49" si="24">F47*H47</f>
        <v>175</v>
      </c>
      <c r="K47" s="5">
        <f t="shared" ref="K47:K49" si="25">J47</f>
        <v>175</v>
      </c>
      <c r="L47" s="42"/>
      <c r="M47" s="37"/>
      <c r="N47" s="37"/>
    </row>
    <row r="48" spans="1:14" x14ac:dyDescent="0.25">
      <c r="A48" s="40"/>
      <c r="B48" s="39"/>
      <c r="C48" s="3" t="s">
        <v>36</v>
      </c>
      <c r="D48" s="4" t="s">
        <v>10</v>
      </c>
      <c r="E48" s="6">
        <v>135</v>
      </c>
      <c r="F48" s="7">
        <v>225</v>
      </c>
      <c r="G48" s="5"/>
      <c r="H48" s="5">
        <v>25</v>
      </c>
      <c r="I48" s="5"/>
      <c r="J48" s="5">
        <f t="shared" si="24"/>
        <v>5625</v>
      </c>
      <c r="K48" s="5">
        <f t="shared" si="25"/>
        <v>5625</v>
      </c>
      <c r="L48" s="42"/>
      <c r="M48" s="37"/>
      <c r="N48" s="37"/>
    </row>
    <row r="49" spans="1:14" x14ac:dyDescent="0.25">
      <c r="A49" s="40"/>
      <c r="B49" s="39"/>
      <c r="C49" s="3" t="s">
        <v>36</v>
      </c>
      <c r="D49" s="4" t="s">
        <v>13</v>
      </c>
      <c r="E49" s="6">
        <v>65</v>
      </c>
      <c r="F49" s="7">
        <v>118</v>
      </c>
      <c r="G49" s="5"/>
      <c r="H49" s="5">
        <v>25</v>
      </c>
      <c r="I49" s="5"/>
      <c r="J49" s="5">
        <f t="shared" si="24"/>
        <v>2950</v>
      </c>
      <c r="K49" s="5">
        <f t="shared" si="25"/>
        <v>2950</v>
      </c>
      <c r="L49" s="42"/>
      <c r="M49" s="37"/>
      <c r="N49" s="37"/>
    </row>
    <row r="50" spans="1:14" x14ac:dyDescent="0.25">
      <c r="A50" s="40"/>
      <c r="B50" s="39"/>
      <c r="C50" s="3" t="s">
        <v>36</v>
      </c>
      <c r="D50" s="4" t="s">
        <v>31</v>
      </c>
      <c r="E50" s="6">
        <v>6</v>
      </c>
      <c r="F50" s="7"/>
      <c r="G50" s="5">
        <v>74</v>
      </c>
      <c r="H50" s="5"/>
      <c r="I50" s="5">
        <f>E50*G50</f>
        <v>444</v>
      </c>
      <c r="J50" s="5"/>
      <c r="K50" s="5">
        <f>I50</f>
        <v>444</v>
      </c>
      <c r="L50" s="42"/>
      <c r="M50" s="37"/>
      <c r="N50" s="37"/>
    </row>
    <row r="51" spans="1:14" x14ac:dyDescent="0.25">
      <c r="A51" s="40"/>
      <c r="B51" s="39"/>
      <c r="C51" s="31" t="s">
        <v>42</v>
      </c>
      <c r="D51" s="4" t="s">
        <v>10</v>
      </c>
      <c r="E51" s="33">
        <v>23</v>
      </c>
      <c r="F51" s="7">
        <v>38</v>
      </c>
      <c r="G51" s="5"/>
      <c r="H51" s="5">
        <v>27</v>
      </c>
      <c r="I51" s="32"/>
      <c r="J51" s="5">
        <f t="shared" ref="J51:J52" si="26">F51*H51</f>
        <v>1026</v>
      </c>
      <c r="K51" s="5">
        <f t="shared" ref="K51:K52" si="27">J51</f>
        <v>1026</v>
      </c>
      <c r="L51" s="42"/>
      <c r="M51" s="37"/>
      <c r="N51" s="37"/>
    </row>
    <row r="52" spans="1:14" x14ac:dyDescent="0.25">
      <c r="A52" s="40"/>
      <c r="B52" s="39"/>
      <c r="C52" s="31" t="s">
        <v>42</v>
      </c>
      <c r="D52" s="4" t="s">
        <v>13</v>
      </c>
      <c r="E52" s="33">
        <v>10</v>
      </c>
      <c r="F52" s="7">
        <v>18</v>
      </c>
      <c r="G52" s="5"/>
      <c r="H52" s="5">
        <v>27</v>
      </c>
      <c r="I52" s="32"/>
      <c r="J52" s="5">
        <f t="shared" si="26"/>
        <v>486</v>
      </c>
      <c r="K52" s="5">
        <f t="shared" si="27"/>
        <v>486</v>
      </c>
      <c r="L52" s="42"/>
      <c r="M52" s="37"/>
      <c r="N52" s="37"/>
    </row>
    <row r="53" spans="1:14" x14ac:dyDescent="0.25">
      <c r="A53" s="40"/>
      <c r="B53" s="39"/>
      <c r="C53" s="8"/>
      <c r="D53" s="9" t="s">
        <v>11</v>
      </c>
      <c r="E53" s="10">
        <f>SUM(E42:E52)</f>
        <v>363</v>
      </c>
      <c r="F53" s="10">
        <f>SUM(F42:F52)</f>
        <v>406</v>
      </c>
      <c r="G53" s="11"/>
      <c r="H53" s="11"/>
      <c r="I53" s="12"/>
      <c r="J53" s="12"/>
      <c r="K53" s="12">
        <f>SUM(K42:K52)</f>
        <v>28786</v>
      </c>
      <c r="L53" s="42"/>
      <c r="M53" s="37"/>
      <c r="N53" s="37"/>
    </row>
    <row r="54" spans="1:14" x14ac:dyDescent="0.25">
      <c r="A54" s="40"/>
      <c r="B54" s="39" t="s">
        <v>35</v>
      </c>
      <c r="C54" s="3" t="s">
        <v>36</v>
      </c>
      <c r="D54" s="4" t="s">
        <v>37</v>
      </c>
      <c r="E54" s="6">
        <v>10</v>
      </c>
      <c r="F54" s="7"/>
      <c r="G54" s="5">
        <v>314</v>
      </c>
      <c r="H54" s="5"/>
      <c r="I54" s="5">
        <f t="shared" ref="I54:I58" si="28">E54*G54</f>
        <v>3140</v>
      </c>
      <c r="J54" s="5"/>
      <c r="K54" s="5">
        <f t="shared" ref="K54:K58" si="29">I54</f>
        <v>3140</v>
      </c>
      <c r="L54" s="42"/>
      <c r="M54" s="37"/>
      <c r="N54" s="37"/>
    </row>
    <row r="55" spans="1:14" x14ac:dyDescent="0.25">
      <c r="A55" s="40"/>
      <c r="B55" s="39"/>
      <c r="C55" s="3" t="s">
        <v>36</v>
      </c>
      <c r="D55" s="4" t="s">
        <v>38</v>
      </c>
      <c r="E55" s="6">
        <v>20</v>
      </c>
      <c r="F55" s="7"/>
      <c r="G55" s="5">
        <v>194</v>
      </c>
      <c r="H55" s="5"/>
      <c r="I55" s="5">
        <f t="shared" si="28"/>
        <v>3880</v>
      </c>
      <c r="J55" s="5"/>
      <c r="K55" s="5">
        <f t="shared" si="29"/>
        <v>3880</v>
      </c>
      <c r="L55" s="42"/>
      <c r="M55" s="37"/>
      <c r="N55" s="37"/>
    </row>
    <row r="56" spans="1:14" x14ac:dyDescent="0.25">
      <c r="A56" s="40"/>
      <c r="B56" s="39"/>
      <c r="C56" s="3" t="s">
        <v>36</v>
      </c>
      <c r="D56" s="4" t="s">
        <v>39</v>
      </c>
      <c r="E56" s="6">
        <v>122</v>
      </c>
      <c r="F56" s="7"/>
      <c r="G56" s="5">
        <v>189</v>
      </c>
      <c r="H56" s="5"/>
      <c r="I56" s="5">
        <f t="shared" si="28"/>
        <v>23058</v>
      </c>
      <c r="J56" s="5"/>
      <c r="K56" s="5">
        <f t="shared" si="29"/>
        <v>23058</v>
      </c>
      <c r="L56" s="42"/>
      <c r="M56" s="37"/>
      <c r="N56" s="37"/>
    </row>
    <row r="57" spans="1:14" x14ac:dyDescent="0.25">
      <c r="A57" s="40"/>
      <c r="B57" s="39"/>
      <c r="C57" s="3" t="s">
        <v>36</v>
      </c>
      <c r="D57" s="4" t="s">
        <v>40</v>
      </c>
      <c r="E57" s="6">
        <v>135</v>
      </c>
      <c r="F57" s="7"/>
      <c r="G57" s="5">
        <v>134</v>
      </c>
      <c r="H57" s="5"/>
      <c r="I57" s="5">
        <f t="shared" si="28"/>
        <v>18090</v>
      </c>
      <c r="J57" s="5"/>
      <c r="K57" s="5">
        <f t="shared" si="29"/>
        <v>18090</v>
      </c>
      <c r="L57" s="42"/>
      <c r="M57" s="37"/>
      <c r="N57" s="37"/>
    </row>
    <row r="58" spans="1:14" x14ac:dyDescent="0.25">
      <c r="A58" s="40"/>
      <c r="B58" s="39"/>
      <c r="C58" s="3" t="s">
        <v>36</v>
      </c>
      <c r="D58" s="4" t="s">
        <v>14</v>
      </c>
      <c r="E58" s="6">
        <v>195</v>
      </c>
      <c r="F58" s="7"/>
      <c r="G58" s="5">
        <v>89</v>
      </c>
      <c r="H58" s="5"/>
      <c r="I58" s="5">
        <f t="shared" si="28"/>
        <v>17355</v>
      </c>
      <c r="J58" s="5"/>
      <c r="K58" s="5">
        <f t="shared" si="29"/>
        <v>17355</v>
      </c>
      <c r="L58" s="42"/>
      <c r="M58" s="37"/>
      <c r="N58" s="37"/>
    </row>
    <row r="59" spans="1:14" x14ac:dyDescent="0.25">
      <c r="A59" s="40"/>
      <c r="B59" s="39"/>
      <c r="C59" s="3" t="s">
        <v>36</v>
      </c>
      <c r="D59" s="4" t="s">
        <v>12</v>
      </c>
      <c r="E59" s="6">
        <v>2</v>
      </c>
      <c r="F59" s="7">
        <v>3</v>
      </c>
      <c r="G59" s="5"/>
      <c r="H59" s="5">
        <v>25</v>
      </c>
      <c r="I59" s="5"/>
      <c r="J59" s="5">
        <f t="shared" ref="J59:J62" si="30">F59*H59</f>
        <v>75</v>
      </c>
      <c r="K59" s="5">
        <f t="shared" ref="K59:K62" si="31">J59</f>
        <v>75</v>
      </c>
      <c r="L59" s="42"/>
      <c r="M59" s="37"/>
      <c r="N59" s="37"/>
    </row>
    <row r="60" spans="1:14" x14ac:dyDescent="0.25">
      <c r="A60" s="40"/>
      <c r="B60" s="39"/>
      <c r="C60" s="3" t="s">
        <v>36</v>
      </c>
      <c r="D60" s="4" t="s">
        <v>41</v>
      </c>
      <c r="E60" s="6">
        <v>15</v>
      </c>
      <c r="F60" s="7">
        <v>25</v>
      </c>
      <c r="G60" s="5"/>
      <c r="H60" s="5">
        <v>25</v>
      </c>
      <c r="I60" s="5"/>
      <c r="J60" s="5">
        <f t="shared" si="30"/>
        <v>625</v>
      </c>
      <c r="K60" s="5">
        <f t="shared" si="31"/>
        <v>625</v>
      </c>
      <c r="L60" s="42"/>
      <c r="M60" s="37"/>
      <c r="N60" s="37"/>
    </row>
    <row r="61" spans="1:14" x14ac:dyDescent="0.25">
      <c r="A61" s="40"/>
      <c r="B61" s="39"/>
      <c r="C61" s="3" t="s">
        <v>36</v>
      </c>
      <c r="D61" s="4" t="s">
        <v>10</v>
      </c>
      <c r="E61" s="6">
        <v>480</v>
      </c>
      <c r="F61" s="7">
        <v>800</v>
      </c>
      <c r="G61" s="5"/>
      <c r="H61" s="5">
        <v>25</v>
      </c>
      <c r="I61" s="5"/>
      <c r="J61" s="5">
        <f t="shared" si="30"/>
        <v>20000</v>
      </c>
      <c r="K61" s="5">
        <f t="shared" si="31"/>
        <v>20000</v>
      </c>
      <c r="L61" s="42"/>
      <c r="M61" s="37"/>
      <c r="N61" s="37"/>
    </row>
    <row r="62" spans="1:14" x14ac:dyDescent="0.25">
      <c r="A62" s="40"/>
      <c r="B62" s="39"/>
      <c r="C62" s="3" t="s">
        <v>36</v>
      </c>
      <c r="D62" s="4" t="s">
        <v>13</v>
      </c>
      <c r="E62" s="6">
        <v>311</v>
      </c>
      <c r="F62" s="7">
        <v>565</v>
      </c>
      <c r="G62" s="5"/>
      <c r="H62" s="5">
        <v>25</v>
      </c>
      <c r="I62" s="5"/>
      <c r="J62" s="5">
        <f t="shared" si="30"/>
        <v>14125</v>
      </c>
      <c r="K62" s="5">
        <f t="shared" si="31"/>
        <v>14125</v>
      </c>
      <c r="L62" s="42"/>
      <c r="M62" s="37"/>
      <c r="N62" s="37"/>
    </row>
    <row r="63" spans="1:14" x14ac:dyDescent="0.25">
      <c r="A63" s="40"/>
      <c r="B63" s="39"/>
      <c r="C63" s="3" t="s">
        <v>36</v>
      </c>
      <c r="D63" s="4" t="s">
        <v>31</v>
      </c>
      <c r="E63" s="6">
        <v>10</v>
      </c>
      <c r="F63" s="7"/>
      <c r="G63" s="5">
        <v>74</v>
      </c>
      <c r="H63" s="5"/>
      <c r="I63" s="5">
        <f>E63*G63</f>
        <v>740</v>
      </c>
      <c r="J63" s="5"/>
      <c r="K63" s="5">
        <f>I63</f>
        <v>740</v>
      </c>
      <c r="L63" s="42"/>
      <c r="M63" s="37"/>
      <c r="N63" s="37"/>
    </row>
    <row r="64" spans="1:14" x14ac:dyDescent="0.25">
      <c r="A64" s="40"/>
      <c r="B64" s="39"/>
      <c r="C64" s="3" t="s">
        <v>45</v>
      </c>
      <c r="D64" s="4" t="s">
        <v>10</v>
      </c>
      <c r="E64" s="6">
        <v>107</v>
      </c>
      <c r="F64" s="7">
        <v>178</v>
      </c>
      <c r="G64" s="5"/>
      <c r="H64" s="5">
        <v>27</v>
      </c>
      <c r="I64" s="5"/>
      <c r="J64" s="5">
        <f t="shared" ref="J64:J65" si="32">F64*H64</f>
        <v>4806</v>
      </c>
      <c r="K64" s="5">
        <f t="shared" ref="K64:K65" si="33">J64</f>
        <v>4806</v>
      </c>
      <c r="L64" s="42"/>
      <c r="M64" s="37"/>
      <c r="N64" s="37"/>
    </row>
    <row r="65" spans="1:14" x14ac:dyDescent="0.25">
      <c r="A65" s="40"/>
      <c r="B65" s="39"/>
      <c r="C65" s="3" t="s">
        <v>45</v>
      </c>
      <c r="D65" s="4" t="s">
        <v>13</v>
      </c>
      <c r="E65" s="6">
        <v>69</v>
      </c>
      <c r="F65" s="7">
        <v>125</v>
      </c>
      <c r="G65" s="5"/>
      <c r="H65" s="5">
        <v>27</v>
      </c>
      <c r="I65" s="5"/>
      <c r="J65" s="5">
        <f t="shared" si="32"/>
        <v>3375</v>
      </c>
      <c r="K65" s="5">
        <f t="shared" si="33"/>
        <v>3375</v>
      </c>
      <c r="L65" s="42"/>
      <c r="M65" s="37"/>
      <c r="N65" s="37"/>
    </row>
    <row r="66" spans="1:14" x14ac:dyDescent="0.25">
      <c r="A66" s="40"/>
      <c r="B66" s="39"/>
      <c r="C66" s="31" t="s">
        <v>42</v>
      </c>
      <c r="D66" s="4" t="s">
        <v>39</v>
      </c>
      <c r="E66" s="6">
        <v>1</v>
      </c>
      <c r="F66" s="7"/>
      <c r="G66" s="5">
        <v>87</v>
      </c>
      <c r="H66" s="5"/>
      <c r="I66" s="5">
        <f t="shared" ref="I66:I68" si="34">E66*G66</f>
        <v>87</v>
      </c>
      <c r="J66" s="5"/>
      <c r="K66" s="5">
        <f t="shared" ref="K66:K68" si="35">I66</f>
        <v>87</v>
      </c>
      <c r="L66" s="42"/>
      <c r="M66" s="37"/>
      <c r="N66" s="37"/>
    </row>
    <row r="67" spans="1:14" x14ac:dyDescent="0.25">
      <c r="A67" s="40"/>
      <c r="B67" s="39"/>
      <c r="C67" s="31" t="s">
        <v>42</v>
      </c>
      <c r="D67" s="4" t="s">
        <v>40</v>
      </c>
      <c r="E67" s="6">
        <v>19</v>
      </c>
      <c r="F67" s="7"/>
      <c r="G67" s="5">
        <v>87</v>
      </c>
      <c r="H67" s="5"/>
      <c r="I67" s="5">
        <f t="shared" si="34"/>
        <v>1653</v>
      </c>
      <c r="J67" s="5"/>
      <c r="K67" s="5">
        <f t="shared" si="35"/>
        <v>1653</v>
      </c>
      <c r="L67" s="42"/>
      <c r="M67" s="37"/>
      <c r="N67" s="37"/>
    </row>
    <row r="68" spans="1:14" x14ac:dyDescent="0.25">
      <c r="A68" s="40"/>
      <c r="B68" s="39"/>
      <c r="C68" s="31" t="s">
        <v>42</v>
      </c>
      <c r="D68" s="4" t="s">
        <v>14</v>
      </c>
      <c r="E68" s="6">
        <v>24</v>
      </c>
      <c r="F68" s="7"/>
      <c r="G68" s="5">
        <v>87</v>
      </c>
      <c r="H68" s="5"/>
      <c r="I68" s="5">
        <f t="shared" si="34"/>
        <v>2088</v>
      </c>
      <c r="J68" s="5"/>
      <c r="K68" s="5">
        <f t="shared" si="35"/>
        <v>2088</v>
      </c>
      <c r="L68" s="42"/>
      <c r="M68" s="37"/>
      <c r="N68" s="37"/>
    </row>
    <row r="69" spans="1:14" x14ac:dyDescent="0.25">
      <c r="A69" s="40"/>
      <c r="B69" s="39"/>
      <c r="C69" s="31" t="s">
        <v>42</v>
      </c>
      <c r="D69" s="4" t="s">
        <v>12</v>
      </c>
      <c r="E69" s="6">
        <v>3</v>
      </c>
      <c r="F69" s="7">
        <v>5</v>
      </c>
      <c r="G69" s="5"/>
      <c r="H69" s="5">
        <v>27</v>
      </c>
      <c r="I69" s="5"/>
      <c r="J69" s="5">
        <f t="shared" ref="J69:J72" si="36">F69*H69</f>
        <v>135</v>
      </c>
      <c r="K69" s="5">
        <f t="shared" ref="K69:K72" si="37">J69</f>
        <v>135</v>
      </c>
      <c r="L69" s="42"/>
      <c r="M69" s="37"/>
      <c r="N69" s="37"/>
    </row>
    <row r="70" spans="1:14" x14ac:dyDescent="0.25">
      <c r="A70" s="40"/>
      <c r="B70" s="39"/>
      <c r="C70" s="31" t="s">
        <v>42</v>
      </c>
      <c r="D70" s="4" t="s">
        <v>41</v>
      </c>
      <c r="E70" s="6">
        <v>1</v>
      </c>
      <c r="F70" s="7">
        <v>2</v>
      </c>
      <c r="G70" s="5"/>
      <c r="H70" s="5">
        <v>27</v>
      </c>
      <c r="I70" s="5"/>
      <c r="J70" s="5">
        <f t="shared" si="36"/>
        <v>54</v>
      </c>
      <c r="K70" s="5">
        <f t="shared" si="37"/>
        <v>54</v>
      </c>
      <c r="L70" s="42"/>
      <c r="M70" s="37"/>
      <c r="N70" s="37"/>
    </row>
    <row r="71" spans="1:14" x14ac:dyDescent="0.25">
      <c r="A71" s="40"/>
      <c r="B71" s="39"/>
      <c r="C71" s="31" t="s">
        <v>42</v>
      </c>
      <c r="D71" s="4" t="s">
        <v>10</v>
      </c>
      <c r="E71" s="6">
        <v>44</v>
      </c>
      <c r="F71" s="7">
        <v>73</v>
      </c>
      <c r="G71" s="5"/>
      <c r="H71" s="5">
        <v>27</v>
      </c>
      <c r="I71" s="5"/>
      <c r="J71" s="5">
        <f t="shared" si="36"/>
        <v>1971</v>
      </c>
      <c r="K71" s="5">
        <f t="shared" si="37"/>
        <v>1971</v>
      </c>
      <c r="L71" s="42"/>
      <c r="M71" s="37"/>
      <c r="N71" s="37"/>
    </row>
    <row r="72" spans="1:14" x14ac:dyDescent="0.25">
      <c r="A72" s="40"/>
      <c r="B72" s="39"/>
      <c r="C72" s="31" t="s">
        <v>42</v>
      </c>
      <c r="D72" s="4" t="s">
        <v>13</v>
      </c>
      <c r="E72" s="6">
        <v>28</v>
      </c>
      <c r="F72" s="7">
        <v>51</v>
      </c>
      <c r="G72" s="5"/>
      <c r="H72" s="5">
        <v>27</v>
      </c>
      <c r="I72" s="5"/>
      <c r="J72" s="5">
        <f t="shared" si="36"/>
        <v>1377</v>
      </c>
      <c r="K72" s="5">
        <f t="shared" si="37"/>
        <v>1377</v>
      </c>
      <c r="L72" s="42"/>
      <c r="M72" s="37"/>
      <c r="N72" s="37"/>
    </row>
    <row r="73" spans="1:14" x14ac:dyDescent="0.25">
      <c r="A73" s="40"/>
      <c r="B73" s="39"/>
      <c r="C73" s="31" t="s">
        <v>42</v>
      </c>
      <c r="D73" s="4" t="s">
        <v>31</v>
      </c>
      <c r="E73" s="6">
        <v>2</v>
      </c>
      <c r="F73" s="7"/>
      <c r="G73" s="5">
        <v>74</v>
      </c>
      <c r="H73" s="5"/>
      <c r="I73" s="5">
        <f t="shared" ref="I73:I74" si="38">E73*G73</f>
        <v>148</v>
      </c>
      <c r="J73" s="5"/>
      <c r="K73" s="5">
        <f t="shared" ref="K73:K74" si="39">I73</f>
        <v>148</v>
      </c>
      <c r="L73" s="42"/>
      <c r="M73" s="37"/>
      <c r="N73" s="37"/>
    </row>
    <row r="74" spans="1:14" x14ac:dyDescent="0.25">
      <c r="A74" s="40"/>
      <c r="B74" s="39"/>
      <c r="C74" s="31" t="s">
        <v>43</v>
      </c>
      <c r="D74" s="4" t="s">
        <v>14</v>
      </c>
      <c r="E74" s="6">
        <v>1</v>
      </c>
      <c r="F74" s="7"/>
      <c r="G74" s="5">
        <v>87</v>
      </c>
      <c r="H74" s="5"/>
      <c r="I74" s="5">
        <f t="shared" si="38"/>
        <v>87</v>
      </c>
      <c r="J74" s="5"/>
      <c r="K74" s="5">
        <f t="shared" si="39"/>
        <v>87</v>
      </c>
      <c r="L74" s="42"/>
      <c r="M74" s="37"/>
      <c r="N74" s="37"/>
    </row>
    <row r="75" spans="1:14" x14ac:dyDescent="0.25">
      <c r="A75" s="40"/>
      <c r="B75" s="39"/>
      <c r="C75" s="31" t="s">
        <v>43</v>
      </c>
      <c r="D75" s="4" t="s">
        <v>10</v>
      </c>
      <c r="E75" s="6">
        <v>5</v>
      </c>
      <c r="F75" s="7">
        <v>8</v>
      </c>
      <c r="G75" s="5"/>
      <c r="H75" s="5">
        <v>27</v>
      </c>
      <c r="I75" s="5"/>
      <c r="J75" s="5">
        <f t="shared" ref="J75:J76" si="40">F75*H75</f>
        <v>216</v>
      </c>
      <c r="K75" s="5">
        <f t="shared" ref="K75:K76" si="41">J75</f>
        <v>216</v>
      </c>
      <c r="L75" s="42"/>
      <c r="M75" s="37"/>
      <c r="N75" s="37"/>
    </row>
    <row r="76" spans="1:14" x14ac:dyDescent="0.25">
      <c r="A76" s="40"/>
      <c r="B76" s="39"/>
      <c r="C76" s="31" t="s">
        <v>43</v>
      </c>
      <c r="D76" s="4" t="s">
        <v>13</v>
      </c>
      <c r="E76" s="6">
        <v>4</v>
      </c>
      <c r="F76" s="7">
        <v>7</v>
      </c>
      <c r="G76" s="5"/>
      <c r="H76" s="5">
        <v>27</v>
      </c>
      <c r="I76" s="5"/>
      <c r="J76" s="5">
        <f t="shared" si="40"/>
        <v>189</v>
      </c>
      <c r="K76" s="5">
        <f t="shared" si="41"/>
        <v>189</v>
      </c>
      <c r="L76" s="42"/>
      <c r="M76" s="37"/>
      <c r="N76" s="37"/>
    </row>
    <row r="77" spans="1:14" x14ac:dyDescent="0.25">
      <c r="A77" s="40"/>
      <c r="B77" s="39"/>
      <c r="C77" s="34" t="s">
        <v>44</v>
      </c>
      <c r="D77" s="4" t="s">
        <v>40</v>
      </c>
      <c r="E77" s="35">
        <v>2</v>
      </c>
      <c r="F77" s="7"/>
      <c r="G77" s="5">
        <v>79</v>
      </c>
      <c r="H77" s="5"/>
      <c r="I77" s="5">
        <f t="shared" ref="I77:I78" si="42">E77*G77</f>
        <v>158</v>
      </c>
      <c r="J77" s="5"/>
      <c r="K77" s="5">
        <f t="shared" ref="K77:K78" si="43">I77</f>
        <v>158</v>
      </c>
      <c r="L77" s="42"/>
      <c r="M77" s="37"/>
      <c r="N77" s="37"/>
    </row>
    <row r="78" spans="1:14" x14ac:dyDescent="0.25">
      <c r="A78" s="40"/>
      <c r="B78" s="39"/>
      <c r="C78" s="34" t="s">
        <v>44</v>
      </c>
      <c r="D78" s="4" t="s">
        <v>14</v>
      </c>
      <c r="E78" s="35">
        <v>11</v>
      </c>
      <c r="F78" s="7"/>
      <c r="G78" s="5">
        <v>79</v>
      </c>
      <c r="H78" s="5"/>
      <c r="I78" s="5">
        <f t="shared" si="42"/>
        <v>869</v>
      </c>
      <c r="J78" s="5"/>
      <c r="K78" s="5">
        <f t="shared" si="43"/>
        <v>869</v>
      </c>
      <c r="L78" s="42"/>
      <c r="M78" s="37"/>
      <c r="N78" s="37"/>
    </row>
    <row r="79" spans="1:14" x14ac:dyDescent="0.25">
      <c r="A79" s="40"/>
      <c r="B79" s="39"/>
      <c r="C79" s="34" t="s">
        <v>44</v>
      </c>
      <c r="D79" s="4" t="s">
        <v>12</v>
      </c>
      <c r="E79" s="35">
        <v>4</v>
      </c>
      <c r="F79" s="7">
        <v>7</v>
      </c>
      <c r="G79" s="5"/>
      <c r="H79" s="5">
        <v>23</v>
      </c>
      <c r="I79" s="5"/>
      <c r="J79" s="5">
        <f t="shared" ref="J79:J81" si="44">F79*H79</f>
        <v>161</v>
      </c>
      <c r="K79" s="5">
        <f t="shared" ref="K79:K81" si="45">J79</f>
        <v>161</v>
      </c>
      <c r="L79" s="42"/>
      <c r="M79" s="37"/>
      <c r="N79" s="37"/>
    </row>
    <row r="80" spans="1:14" x14ac:dyDescent="0.25">
      <c r="A80" s="40"/>
      <c r="B80" s="39"/>
      <c r="C80" s="34" t="s">
        <v>44</v>
      </c>
      <c r="D80" s="4" t="s">
        <v>10</v>
      </c>
      <c r="E80" s="35">
        <v>25</v>
      </c>
      <c r="F80" s="7">
        <v>42</v>
      </c>
      <c r="G80" s="5"/>
      <c r="H80" s="5">
        <v>23</v>
      </c>
      <c r="I80" s="5"/>
      <c r="J80" s="5">
        <f t="shared" si="44"/>
        <v>966</v>
      </c>
      <c r="K80" s="5">
        <f t="shared" si="45"/>
        <v>966</v>
      </c>
      <c r="L80" s="42"/>
      <c r="M80" s="37"/>
      <c r="N80" s="37"/>
    </row>
    <row r="81" spans="1:14" x14ac:dyDescent="0.25">
      <c r="A81" s="40"/>
      <c r="B81" s="39"/>
      <c r="C81" s="34" t="s">
        <v>44</v>
      </c>
      <c r="D81" s="4" t="s">
        <v>13</v>
      </c>
      <c r="E81" s="35">
        <v>17</v>
      </c>
      <c r="F81" s="7">
        <v>31</v>
      </c>
      <c r="G81" s="5"/>
      <c r="H81" s="5">
        <v>23</v>
      </c>
      <c r="I81" s="5"/>
      <c r="J81" s="5">
        <f t="shared" si="44"/>
        <v>713</v>
      </c>
      <c r="K81" s="5">
        <f t="shared" si="45"/>
        <v>713</v>
      </c>
      <c r="L81" s="42"/>
      <c r="M81" s="37"/>
      <c r="N81" s="37"/>
    </row>
    <row r="82" spans="1:14" x14ac:dyDescent="0.25">
      <c r="A82" s="40"/>
      <c r="B82" s="39"/>
      <c r="C82" s="34" t="s">
        <v>44</v>
      </c>
      <c r="D82" s="4" t="s">
        <v>31</v>
      </c>
      <c r="E82" s="35">
        <v>1</v>
      </c>
      <c r="F82" s="7"/>
      <c r="G82" s="5">
        <v>64</v>
      </c>
      <c r="H82" s="5"/>
      <c r="I82" s="5">
        <f>E82*G82</f>
        <v>64</v>
      </c>
      <c r="J82" s="5"/>
      <c r="K82" s="5">
        <f>I82</f>
        <v>64</v>
      </c>
      <c r="L82" s="42"/>
      <c r="M82" s="37"/>
      <c r="N82" s="37"/>
    </row>
    <row r="83" spans="1:14" x14ac:dyDescent="0.25">
      <c r="A83" s="40"/>
      <c r="B83" s="39"/>
      <c r="C83" s="8"/>
      <c r="D83" s="9" t="s">
        <v>11</v>
      </c>
      <c r="E83" s="10">
        <f>SUM(E54:E82)</f>
        <v>1668</v>
      </c>
      <c r="F83" s="10">
        <f>SUM(F54:F82)</f>
        <v>1922</v>
      </c>
      <c r="G83" s="11"/>
      <c r="H83" s="11"/>
      <c r="I83" s="12"/>
      <c r="J83" s="12"/>
      <c r="K83" s="12">
        <f>SUM(K54:K82)</f>
        <v>120205</v>
      </c>
      <c r="L83" s="43"/>
      <c r="M83" s="38"/>
      <c r="N83" s="38"/>
    </row>
    <row r="84" spans="1:14" x14ac:dyDescent="0.25">
      <c r="A84" s="40"/>
      <c r="B84" s="27"/>
      <c r="C84" s="30"/>
      <c r="D84" s="9" t="s">
        <v>47</v>
      </c>
      <c r="E84" s="10">
        <f>E83+E53+E41+E27</f>
        <v>3638</v>
      </c>
      <c r="F84" s="10">
        <f>F83+F53+F41+F27</f>
        <v>3423</v>
      </c>
      <c r="G84" s="11"/>
      <c r="H84" s="11"/>
      <c r="I84" s="12"/>
      <c r="J84" s="12"/>
      <c r="K84" s="12">
        <f>K83+K53+K41+K27</f>
        <v>318675</v>
      </c>
      <c r="L84" s="12">
        <v>162935.94</v>
      </c>
      <c r="M84" s="29">
        <v>15934</v>
      </c>
      <c r="N84" s="29">
        <v>8146.92</v>
      </c>
    </row>
  </sheetData>
  <autoFilter ref="A2:N84" xr:uid="{00000000-0009-0000-0000-000000000000}"/>
  <mergeCells count="8">
    <mergeCell ref="N3:N83"/>
    <mergeCell ref="B3:B27"/>
    <mergeCell ref="B28:B41"/>
    <mergeCell ref="A3:A84"/>
    <mergeCell ref="B42:B53"/>
    <mergeCell ref="B54:B83"/>
    <mergeCell ref="L3:L83"/>
    <mergeCell ref="M3:M83"/>
  </mergeCells>
  <conditionalFormatting sqref="B42:B53">
    <cfRule type="duplicateValues" dxfId="11" priority="3"/>
    <cfRule type="duplicateValues" dxfId="10" priority="4"/>
  </conditionalFormatting>
  <conditionalFormatting sqref="B54:B83">
    <cfRule type="duplicateValues" dxfId="9" priority="1"/>
    <cfRule type="duplicateValues" dxfId="8" priority="2"/>
  </conditionalFormatting>
  <conditionalFormatting sqref="B84:B1048576 B1:B41">
    <cfRule type="duplicateValues" dxfId="7" priority="227"/>
    <cfRule type="duplicateValues" dxfId="6" priority="228"/>
  </conditionalFormatting>
  <pageMargins left="0.7" right="0.7" top="0.75" bottom="0.75" header="0.3" footer="0.3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84"/>
  <sheetViews>
    <sheetView zoomScaleNormal="100" workbookViewId="0">
      <selection activeCell="P11" sqref="P11"/>
    </sheetView>
  </sheetViews>
  <sheetFormatPr defaultColWidth="9.140625" defaultRowHeight="15.75" x14ac:dyDescent="0.25"/>
  <cols>
    <col min="1" max="1" width="9.140625" style="13"/>
    <col min="2" max="2" width="10.5703125" style="14" customWidth="1"/>
    <col min="3" max="3" width="10.42578125" style="13" customWidth="1"/>
    <col min="4" max="4" width="36" style="13" customWidth="1"/>
    <col min="5" max="5" width="12.85546875" style="13" customWidth="1"/>
    <col min="6" max="6" width="14.140625" style="13" customWidth="1"/>
    <col min="7" max="7" width="11" style="13" customWidth="1"/>
    <col min="8" max="8" width="12.28515625" style="13" customWidth="1"/>
    <col min="9" max="9" width="13.7109375" style="13" customWidth="1"/>
    <col min="10" max="10" width="12.7109375" style="13" customWidth="1"/>
    <col min="11" max="11" width="11" style="13" customWidth="1"/>
    <col min="12" max="12" width="9.5703125" style="13" bestFit="1" customWidth="1"/>
    <col min="13" max="13" width="10.140625" style="13" customWidth="1"/>
    <col min="14" max="14" width="10.42578125" style="13" customWidth="1"/>
    <col min="15" max="16384" width="9.140625" style="13"/>
  </cols>
  <sheetData>
    <row r="1" spans="1:14" x14ac:dyDescent="0.25">
      <c r="D1" s="13" t="s">
        <v>49</v>
      </c>
    </row>
    <row r="2" spans="1:14" ht="78.75" x14ac:dyDescent="0.25">
      <c r="A2" s="28" t="s">
        <v>15</v>
      </c>
      <c r="B2" s="26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15" t="s">
        <v>16</v>
      </c>
      <c r="M2" s="15" t="s">
        <v>17</v>
      </c>
      <c r="N2" s="15" t="s">
        <v>18</v>
      </c>
    </row>
    <row r="3" spans="1:14" x14ac:dyDescent="0.25">
      <c r="A3" s="40" t="s">
        <v>46</v>
      </c>
      <c r="B3" s="39" t="s">
        <v>32</v>
      </c>
      <c r="C3" s="3" t="s">
        <v>36</v>
      </c>
      <c r="D3" s="4" t="s">
        <v>37</v>
      </c>
      <c r="E3" s="6">
        <v>50</v>
      </c>
      <c r="F3" s="7"/>
      <c r="G3" s="5"/>
      <c r="H3" s="5"/>
      <c r="I3" s="5"/>
      <c r="J3" s="5"/>
      <c r="K3" s="5"/>
      <c r="L3" s="41"/>
      <c r="M3" s="36"/>
      <c r="N3" s="36"/>
    </row>
    <row r="4" spans="1:14" x14ac:dyDescent="0.25">
      <c r="A4" s="40"/>
      <c r="B4" s="39"/>
      <c r="C4" s="3" t="s">
        <v>36</v>
      </c>
      <c r="D4" s="4" t="s">
        <v>38</v>
      </c>
      <c r="E4" s="6">
        <v>60</v>
      </c>
      <c r="F4" s="7"/>
      <c r="G4" s="5"/>
      <c r="H4" s="5"/>
      <c r="I4" s="5"/>
      <c r="J4" s="5"/>
      <c r="K4" s="5"/>
      <c r="L4" s="42"/>
      <c r="M4" s="37"/>
      <c r="N4" s="37"/>
    </row>
    <row r="5" spans="1:14" x14ac:dyDescent="0.25">
      <c r="A5" s="40"/>
      <c r="B5" s="39"/>
      <c r="C5" s="3" t="s">
        <v>36</v>
      </c>
      <c r="D5" s="4" t="s">
        <v>39</v>
      </c>
      <c r="E5" s="6">
        <v>100</v>
      </c>
      <c r="F5" s="7"/>
      <c r="G5" s="5"/>
      <c r="H5" s="5"/>
      <c r="I5" s="5"/>
      <c r="J5" s="5"/>
      <c r="K5" s="5"/>
      <c r="L5" s="42"/>
      <c r="M5" s="37"/>
      <c r="N5" s="37"/>
    </row>
    <row r="6" spans="1:14" x14ac:dyDescent="0.25">
      <c r="A6" s="40"/>
      <c r="B6" s="39"/>
      <c r="C6" s="3" t="s">
        <v>36</v>
      </c>
      <c r="D6" s="4" t="s">
        <v>40</v>
      </c>
      <c r="E6" s="6">
        <v>180</v>
      </c>
      <c r="F6" s="7"/>
      <c r="G6" s="5"/>
      <c r="H6" s="5"/>
      <c r="I6" s="5"/>
      <c r="J6" s="5"/>
      <c r="K6" s="5"/>
      <c r="L6" s="42"/>
      <c r="M6" s="37"/>
      <c r="N6" s="37"/>
    </row>
    <row r="7" spans="1:14" x14ac:dyDescent="0.25">
      <c r="A7" s="40"/>
      <c r="B7" s="39"/>
      <c r="C7" s="3" t="s">
        <v>36</v>
      </c>
      <c r="D7" s="4" t="s">
        <v>14</v>
      </c>
      <c r="E7" s="6">
        <v>111</v>
      </c>
      <c r="F7" s="7"/>
      <c r="G7" s="5"/>
      <c r="H7" s="5"/>
      <c r="I7" s="5"/>
      <c r="J7" s="5"/>
      <c r="K7" s="5"/>
      <c r="L7" s="42"/>
      <c r="M7" s="37"/>
      <c r="N7" s="37"/>
    </row>
    <row r="8" spans="1:14" x14ac:dyDescent="0.25">
      <c r="A8" s="40"/>
      <c r="B8" s="39"/>
      <c r="C8" s="3" t="s">
        <v>36</v>
      </c>
      <c r="D8" s="4" t="s">
        <v>41</v>
      </c>
      <c r="E8" s="6">
        <v>17</v>
      </c>
      <c r="F8" s="7">
        <v>28</v>
      </c>
      <c r="G8" s="5"/>
      <c r="H8" s="5"/>
      <c r="I8" s="5"/>
      <c r="J8" s="5"/>
      <c r="K8" s="5"/>
      <c r="L8" s="42"/>
      <c r="M8" s="37"/>
      <c r="N8" s="37"/>
    </row>
    <row r="9" spans="1:14" x14ac:dyDescent="0.25">
      <c r="A9" s="40"/>
      <c r="B9" s="39"/>
      <c r="C9" s="3" t="s">
        <v>36</v>
      </c>
      <c r="D9" s="4" t="s">
        <v>10</v>
      </c>
      <c r="E9" s="6">
        <v>300</v>
      </c>
      <c r="F9" s="7">
        <v>500</v>
      </c>
      <c r="G9" s="5"/>
      <c r="H9" s="5"/>
      <c r="I9" s="5"/>
      <c r="J9" s="5"/>
      <c r="K9" s="5"/>
      <c r="L9" s="42"/>
      <c r="M9" s="37"/>
      <c r="N9" s="37"/>
    </row>
    <row r="10" spans="1:14" x14ac:dyDescent="0.25">
      <c r="A10" s="40"/>
      <c r="B10" s="39"/>
      <c r="C10" s="3" t="s">
        <v>36</v>
      </c>
      <c r="D10" s="4" t="s">
        <v>13</v>
      </c>
      <c r="E10" s="6">
        <v>40</v>
      </c>
      <c r="F10" s="7">
        <v>73</v>
      </c>
      <c r="G10" s="5"/>
      <c r="H10" s="5"/>
      <c r="I10" s="5"/>
      <c r="J10" s="5"/>
      <c r="K10" s="5"/>
      <c r="L10" s="42"/>
      <c r="M10" s="37"/>
      <c r="N10" s="37"/>
    </row>
    <row r="11" spans="1:14" x14ac:dyDescent="0.25">
      <c r="A11" s="40"/>
      <c r="B11" s="39"/>
      <c r="C11" s="3" t="s">
        <v>36</v>
      </c>
      <c r="D11" s="4" t="s">
        <v>31</v>
      </c>
      <c r="E11" s="6">
        <v>62</v>
      </c>
      <c r="F11" s="7"/>
      <c r="G11" s="5"/>
      <c r="H11" s="5"/>
      <c r="I11" s="5"/>
      <c r="J11" s="5"/>
      <c r="K11" s="5"/>
      <c r="L11" s="42"/>
      <c r="M11" s="37"/>
      <c r="N11" s="37"/>
    </row>
    <row r="12" spans="1:14" x14ac:dyDescent="0.25">
      <c r="A12" s="40"/>
      <c r="B12" s="39"/>
      <c r="C12" s="3" t="s">
        <v>42</v>
      </c>
      <c r="D12" s="4" t="s">
        <v>40</v>
      </c>
      <c r="E12" s="6">
        <v>3</v>
      </c>
      <c r="F12" s="7"/>
      <c r="G12" s="5"/>
      <c r="H12" s="5"/>
      <c r="I12" s="5"/>
      <c r="J12" s="5"/>
      <c r="K12" s="5"/>
      <c r="L12" s="42"/>
      <c r="M12" s="37"/>
      <c r="N12" s="37"/>
    </row>
    <row r="13" spans="1:14" x14ac:dyDescent="0.25">
      <c r="A13" s="40"/>
      <c r="B13" s="39"/>
      <c r="C13" s="3" t="s">
        <v>42</v>
      </c>
      <c r="D13" s="4" t="s">
        <v>14</v>
      </c>
      <c r="E13" s="6">
        <v>2</v>
      </c>
      <c r="F13" s="7"/>
      <c r="G13" s="5"/>
      <c r="H13" s="5"/>
      <c r="I13" s="5"/>
      <c r="J13" s="5"/>
      <c r="K13" s="5"/>
      <c r="L13" s="42"/>
      <c r="M13" s="37"/>
      <c r="N13" s="37"/>
    </row>
    <row r="14" spans="1:14" x14ac:dyDescent="0.25">
      <c r="A14" s="40"/>
      <c r="B14" s="39"/>
      <c r="C14" s="3" t="s">
        <v>42</v>
      </c>
      <c r="D14" s="4" t="s">
        <v>12</v>
      </c>
      <c r="E14" s="6">
        <v>1</v>
      </c>
      <c r="F14" s="7">
        <v>2</v>
      </c>
      <c r="G14" s="5"/>
      <c r="H14" s="5"/>
      <c r="I14" s="5"/>
      <c r="J14" s="5"/>
      <c r="K14" s="5"/>
      <c r="L14" s="42"/>
      <c r="M14" s="37"/>
      <c r="N14" s="37"/>
    </row>
    <row r="15" spans="1:14" x14ac:dyDescent="0.25">
      <c r="A15" s="40"/>
      <c r="B15" s="39"/>
      <c r="C15" s="3" t="s">
        <v>42</v>
      </c>
      <c r="D15" s="4" t="s">
        <v>10</v>
      </c>
      <c r="E15" s="6">
        <v>7</v>
      </c>
      <c r="F15" s="7">
        <v>12</v>
      </c>
      <c r="G15" s="5"/>
      <c r="H15" s="5"/>
      <c r="I15" s="5"/>
      <c r="J15" s="5"/>
      <c r="K15" s="5"/>
      <c r="L15" s="42"/>
      <c r="M15" s="37"/>
      <c r="N15" s="37"/>
    </row>
    <row r="16" spans="1:14" x14ac:dyDescent="0.25">
      <c r="A16" s="40"/>
      <c r="B16" s="39"/>
      <c r="C16" s="3" t="s">
        <v>42</v>
      </c>
      <c r="D16" s="4" t="s">
        <v>13</v>
      </c>
      <c r="E16" s="6">
        <v>5</v>
      </c>
      <c r="F16" s="7">
        <v>9</v>
      </c>
      <c r="G16" s="5"/>
      <c r="H16" s="5"/>
      <c r="I16" s="5"/>
      <c r="J16" s="5"/>
      <c r="K16" s="5"/>
      <c r="L16" s="42"/>
      <c r="M16" s="37"/>
      <c r="N16" s="37"/>
    </row>
    <row r="17" spans="1:14" x14ac:dyDescent="0.25">
      <c r="A17" s="40"/>
      <c r="B17" s="39"/>
      <c r="C17" s="3" t="s">
        <v>42</v>
      </c>
      <c r="D17" s="4" t="s">
        <v>31</v>
      </c>
      <c r="E17" s="6">
        <v>1</v>
      </c>
      <c r="F17" s="7"/>
      <c r="G17" s="5"/>
      <c r="H17" s="5"/>
      <c r="I17" s="5"/>
      <c r="J17" s="5"/>
      <c r="K17" s="5"/>
      <c r="L17" s="42"/>
      <c r="M17" s="37"/>
      <c r="N17" s="37"/>
    </row>
    <row r="18" spans="1:14" x14ac:dyDescent="0.25">
      <c r="A18" s="40"/>
      <c r="B18" s="39"/>
      <c r="C18" s="31" t="s">
        <v>45</v>
      </c>
      <c r="D18" s="4" t="s">
        <v>41</v>
      </c>
      <c r="E18" s="6">
        <v>1</v>
      </c>
      <c r="F18" s="7">
        <v>2</v>
      </c>
      <c r="G18" s="5"/>
      <c r="H18" s="5"/>
      <c r="I18" s="32"/>
      <c r="J18" s="5"/>
      <c r="K18" s="5"/>
      <c r="L18" s="42"/>
      <c r="M18" s="37"/>
      <c r="N18" s="37"/>
    </row>
    <row r="19" spans="1:14" x14ac:dyDescent="0.25">
      <c r="A19" s="40"/>
      <c r="B19" s="39"/>
      <c r="C19" s="31" t="s">
        <v>45</v>
      </c>
      <c r="D19" s="4" t="s">
        <v>10</v>
      </c>
      <c r="E19" s="6">
        <v>30</v>
      </c>
      <c r="F19" s="7">
        <v>50</v>
      </c>
      <c r="G19" s="5"/>
      <c r="H19" s="5"/>
      <c r="I19" s="32"/>
      <c r="J19" s="5"/>
      <c r="K19" s="5"/>
      <c r="L19" s="42"/>
      <c r="M19" s="37"/>
      <c r="N19" s="37"/>
    </row>
    <row r="20" spans="1:14" x14ac:dyDescent="0.25">
      <c r="A20" s="40"/>
      <c r="B20" s="39"/>
      <c r="C20" s="31" t="s">
        <v>45</v>
      </c>
      <c r="D20" s="4" t="s">
        <v>13</v>
      </c>
      <c r="E20" s="6">
        <v>18</v>
      </c>
      <c r="F20" s="7">
        <v>33</v>
      </c>
      <c r="G20" s="5"/>
      <c r="H20" s="5"/>
      <c r="I20" s="32"/>
      <c r="J20" s="5"/>
      <c r="K20" s="5"/>
      <c r="L20" s="42"/>
      <c r="M20" s="37"/>
      <c r="N20" s="37"/>
    </row>
    <row r="21" spans="1:14" x14ac:dyDescent="0.25">
      <c r="A21" s="40"/>
      <c r="B21" s="39"/>
      <c r="C21" s="31" t="s">
        <v>44</v>
      </c>
      <c r="D21" s="4" t="s">
        <v>40</v>
      </c>
      <c r="E21" s="6">
        <v>10</v>
      </c>
      <c r="F21" s="7"/>
      <c r="G21" s="5"/>
      <c r="H21" s="5"/>
      <c r="I21" s="5"/>
      <c r="J21" s="32"/>
      <c r="K21" s="5"/>
      <c r="L21" s="42"/>
      <c r="M21" s="37"/>
      <c r="N21" s="37"/>
    </row>
    <row r="22" spans="1:14" x14ac:dyDescent="0.25">
      <c r="A22" s="40"/>
      <c r="B22" s="39"/>
      <c r="C22" s="31" t="s">
        <v>44</v>
      </c>
      <c r="D22" s="4" t="s">
        <v>14</v>
      </c>
      <c r="E22" s="6">
        <v>5</v>
      </c>
      <c r="F22" s="7"/>
      <c r="G22" s="5"/>
      <c r="H22" s="5"/>
      <c r="I22" s="5"/>
      <c r="J22" s="32"/>
      <c r="K22" s="5"/>
      <c r="L22" s="42"/>
      <c r="M22" s="37"/>
      <c r="N22" s="37"/>
    </row>
    <row r="23" spans="1:14" x14ac:dyDescent="0.25">
      <c r="A23" s="40"/>
      <c r="B23" s="39"/>
      <c r="C23" s="31" t="s">
        <v>44</v>
      </c>
      <c r="D23" s="4" t="s">
        <v>12</v>
      </c>
      <c r="E23" s="6">
        <v>3</v>
      </c>
      <c r="F23" s="7">
        <v>5</v>
      </c>
      <c r="G23" s="5"/>
      <c r="H23" s="5"/>
      <c r="I23" s="32"/>
      <c r="J23" s="5"/>
      <c r="K23" s="5"/>
      <c r="L23" s="42"/>
      <c r="M23" s="37"/>
      <c r="N23" s="37"/>
    </row>
    <row r="24" spans="1:14" x14ac:dyDescent="0.25">
      <c r="A24" s="40"/>
      <c r="B24" s="39"/>
      <c r="C24" s="31" t="s">
        <v>44</v>
      </c>
      <c r="D24" s="4" t="s">
        <v>10</v>
      </c>
      <c r="E24" s="6">
        <v>10</v>
      </c>
      <c r="F24" s="7">
        <v>17</v>
      </c>
      <c r="G24" s="5"/>
      <c r="H24" s="5"/>
      <c r="I24" s="32"/>
      <c r="J24" s="5"/>
      <c r="K24" s="5"/>
      <c r="L24" s="42"/>
      <c r="M24" s="37"/>
      <c r="N24" s="37"/>
    </row>
    <row r="25" spans="1:14" x14ac:dyDescent="0.25">
      <c r="A25" s="40"/>
      <c r="B25" s="39"/>
      <c r="C25" s="31" t="s">
        <v>44</v>
      </c>
      <c r="D25" s="4" t="s">
        <v>13</v>
      </c>
      <c r="E25" s="6">
        <v>2</v>
      </c>
      <c r="F25" s="7">
        <v>4</v>
      </c>
      <c r="G25" s="5"/>
      <c r="H25" s="5"/>
      <c r="I25" s="32"/>
      <c r="J25" s="5"/>
      <c r="K25" s="5"/>
      <c r="L25" s="42"/>
      <c r="M25" s="37"/>
      <c r="N25" s="37"/>
    </row>
    <row r="26" spans="1:14" x14ac:dyDescent="0.25">
      <c r="A26" s="40"/>
      <c r="B26" s="39"/>
      <c r="C26" s="31" t="s">
        <v>44</v>
      </c>
      <c r="D26" s="4" t="s">
        <v>31</v>
      </c>
      <c r="E26" s="6">
        <v>1</v>
      </c>
      <c r="F26" s="7"/>
      <c r="G26" s="5"/>
      <c r="H26" s="5"/>
      <c r="I26" s="5"/>
      <c r="J26" s="32"/>
      <c r="K26" s="5"/>
      <c r="L26" s="42"/>
      <c r="M26" s="37"/>
      <c r="N26" s="37"/>
    </row>
    <row r="27" spans="1:14" x14ac:dyDescent="0.25">
      <c r="A27" s="40"/>
      <c r="B27" s="39"/>
      <c r="C27" s="8"/>
      <c r="D27" s="9" t="s">
        <v>11</v>
      </c>
      <c r="E27" s="10">
        <f>SUM(E3:E26)</f>
        <v>1019</v>
      </c>
      <c r="F27" s="10">
        <f>SUM(F3:F26)</f>
        <v>735</v>
      </c>
      <c r="G27" s="11"/>
      <c r="H27" s="11"/>
      <c r="I27" s="12"/>
      <c r="J27" s="12"/>
      <c r="K27" s="12"/>
      <c r="L27" s="42"/>
      <c r="M27" s="37"/>
      <c r="N27" s="37"/>
    </row>
    <row r="28" spans="1:14" x14ac:dyDescent="0.25">
      <c r="A28" s="40"/>
      <c r="B28" s="39" t="s">
        <v>33</v>
      </c>
      <c r="C28" s="3" t="s">
        <v>36</v>
      </c>
      <c r="D28" s="4" t="s">
        <v>37</v>
      </c>
      <c r="E28" s="6">
        <v>30</v>
      </c>
      <c r="F28" s="7"/>
      <c r="G28" s="5"/>
      <c r="H28" s="5"/>
      <c r="I28" s="5"/>
      <c r="J28" s="5"/>
      <c r="K28" s="5"/>
      <c r="L28" s="42"/>
      <c r="M28" s="37"/>
      <c r="N28" s="37"/>
    </row>
    <row r="29" spans="1:14" x14ac:dyDescent="0.25">
      <c r="A29" s="40"/>
      <c r="B29" s="39"/>
      <c r="C29" s="3" t="s">
        <v>36</v>
      </c>
      <c r="D29" s="4" t="s">
        <v>38</v>
      </c>
      <c r="E29" s="6">
        <v>40</v>
      </c>
      <c r="F29" s="7"/>
      <c r="G29" s="5"/>
      <c r="H29" s="5"/>
      <c r="I29" s="5"/>
      <c r="J29" s="5"/>
      <c r="K29" s="5"/>
      <c r="L29" s="42"/>
      <c r="M29" s="37"/>
      <c r="N29" s="37"/>
    </row>
    <row r="30" spans="1:14" x14ac:dyDescent="0.25">
      <c r="A30" s="40"/>
      <c r="B30" s="39"/>
      <c r="C30" s="3" t="s">
        <v>36</v>
      </c>
      <c r="D30" s="4" t="s">
        <v>39</v>
      </c>
      <c r="E30" s="6">
        <v>50</v>
      </c>
      <c r="F30" s="7"/>
      <c r="G30" s="5"/>
      <c r="H30" s="5"/>
      <c r="I30" s="5"/>
      <c r="J30" s="5"/>
      <c r="K30" s="5"/>
      <c r="L30" s="42"/>
      <c r="M30" s="37"/>
      <c r="N30" s="37"/>
    </row>
    <row r="31" spans="1:14" x14ac:dyDescent="0.25">
      <c r="A31" s="40"/>
      <c r="B31" s="39"/>
      <c r="C31" s="3" t="s">
        <v>36</v>
      </c>
      <c r="D31" s="4" t="s">
        <v>40</v>
      </c>
      <c r="E31" s="6">
        <v>150</v>
      </c>
      <c r="F31" s="7"/>
      <c r="G31" s="5"/>
      <c r="H31" s="5"/>
      <c r="I31" s="5"/>
      <c r="J31" s="5"/>
      <c r="K31" s="5"/>
      <c r="L31" s="42"/>
      <c r="M31" s="37"/>
      <c r="N31" s="37"/>
    </row>
    <row r="32" spans="1:14" x14ac:dyDescent="0.25">
      <c r="A32" s="40"/>
      <c r="B32" s="39"/>
      <c r="C32" s="3" t="s">
        <v>36</v>
      </c>
      <c r="D32" s="4" t="s">
        <v>14</v>
      </c>
      <c r="E32" s="6">
        <v>73</v>
      </c>
      <c r="F32" s="7"/>
      <c r="G32" s="5"/>
      <c r="H32" s="5"/>
      <c r="I32" s="5"/>
      <c r="J32" s="5"/>
      <c r="K32" s="5"/>
      <c r="L32" s="42"/>
      <c r="M32" s="37"/>
      <c r="N32" s="37"/>
    </row>
    <row r="33" spans="1:14" x14ac:dyDescent="0.25">
      <c r="A33" s="40"/>
      <c r="B33" s="39"/>
      <c r="C33" s="3" t="s">
        <v>36</v>
      </c>
      <c r="D33" s="4" t="s">
        <v>12</v>
      </c>
      <c r="E33" s="6">
        <v>1</v>
      </c>
      <c r="F33" s="7">
        <v>2</v>
      </c>
      <c r="G33" s="5"/>
      <c r="H33" s="5"/>
      <c r="I33" s="5"/>
      <c r="J33" s="5"/>
      <c r="K33" s="5"/>
      <c r="L33" s="42"/>
      <c r="M33" s="37"/>
      <c r="N33" s="37"/>
    </row>
    <row r="34" spans="1:14" x14ac:dyDescent="0.25">
      <c r="A34" s="40"/>
      <c r="B34" s="39"/>
      <c r="C34" s="3" t="s">
        <v>36</v>
      </c>
      <c r="D34" s="4" t="s">
        <v>41</v>
      </c>
      <c r="E34" s="6">
        <v>11</v>
      </c>
      <c r="F34" s="7">
        <v>18</v>
      </c>
      <c r="G34" s="5"/>
      <c r="H34" s="5"/>
      <c r="I34" s="5"/>
      <c r="J34" s="5"/>
      <c r="K34" s="5"/>
      <c r="L34" s="42"/>
      <c r="M34" s="37"/>
      <c r="N34" s="37"/>
    </row>
    <row r="35" spans="1:14" x14ac:dyDescent="0.25">
      <c r="A35" s="40"/>
      <c r="B35" s="39"/>
      <c r="C35" s="3" t="s">
        <v>36</v>
      </c>
      <c r="D35" s="4" t="s">
        <v>10</v>
      </c>
      <c r="E35" s="6">
        <v>171</v>
      </c>
      <c r="F35" s="7">
        <v>285</v>
      </c>
      <c r="G35" s="5"/>
      <c r="H35" s="5"/>
      <c r="I35" s="5"/>
      <c r="J35" s="5"/>
      <c r="K35" s="5"/>
      <c r="L35" s="42"/>
      <c r="M35" s="37"/>
      <c r="N35" s="37"/>
    </row>
    <row r="36" spans="1:14" x14ac:dyDescent="0.25">
      <c r="A36" s="40"/>
      <c r="B36" s="39"/>
      <c r="C36" s="3" t="s">
        <v>36</v>
      </c>
      <c r="D36" s="4" t="s">
        <v>13</v>
      </c>
      <c r="E36" s="6">
        <v>23</v>
      </c>
      <c r="F36" s="7">
        <v>42</v>
      </c>
      <c r="G36" s="5"/>
      <c r="H36" s="5"/>
      <c r="I36" s="5"/>
      <c r="J36" s="5"/>
      <c r="K36" s="5"/>
      <c r="L36" s="42"/>
      <c r="M36" s="37"/>
      <c r="N36" s="37"/>
    </row>
    <row r="37" spans="1:14" x14ac:dyDescent="0.25">
      <c r="A37" s="40"/>
      <c r="B37" s="39"/>
      <c r="C37" s="3" t="s">
        <v>36</v>
      </c>
      <c r="D37" s="4" t="s">
        <v>31</v>
      </c>
      <c r="E37" s="6">
        <v>30</v>
      </c>
      <c r="F37" s="7"/>
      <c r="G37" s="5"/>
      <c r="H37" s="5"/>
      <c r="I37" s="5"/>
      <c r="J37" s="5"/>
      <c r="K37" s="5"/>
      <c r="L37" s="42"/>
      <c r="M37" s="37"/>
      <c r="N37" s="37"/>
    </row>
    <row r="38" spans="1:14" x14ac:dyDescent="0.25">
      <c r="A38" s="40"/>
      <c r="B38" s="39"/>
      <c r="C38" s="3" t="s">
        <v>45</v>
      </c>
      <c r="D38" s="4" t="s">
        <v>14</v>
      </c>
      <c r="E38" s="6">
        <v>1</v>
      </c>
      <c r="F38" s="7"/>
      <c r="G38" s="5"/>
      <c r="H38" s="5"/>
      <c r="I38" s="5"/>
      <c r="J38" s="5"/>
      <c r="K38" s="5"/>
      <c r="L38" s="42"/>
      <c r="M38" s="37"/>
      <c r="N38" s="37"/>
    </row>
    <row r="39" spans="1:14" x14ac:dyDescent="0.25">
      <c r="A39" s="40"/>
      <c r="B39" s="39"/>
      <c r="C39" s="3" t="s">
        <v>45</v>
      </c>
      <c r="D39" s="4" t="s">
        <v>10</v>
      </c>
      <c r="E39" s="6">
        <v>5</v>
      </c>
      <c r="F39" s="7">
        <v>8</v>
      </c>
      <c r="G39" s="5"/>
      <c r="H39" s="5"/>
      <c r="I39" s="5"/>
      <c r="J39" s="5"/>
      <c r="K39" s="5"/>
      <c r="L39" s="42"/>
      <c r="M39" s="37"/>
      <c r="N39" s="37"/>
    </row>
    <row r="40" spans="1:14" x14ac:dyDescent="0.25">
      <c r="A40" s="40"/>
      <c r="B40" s="39"/>
      <c r="C40" s="3" t="s">
        <v>45</v>
      </c>
      <c r="D40" s="4" t="s">
        <v>13</v>
      </c>
      <c r="E40" s="6">
        <v>3</v>
      </c>
      <c r="F40" s="7">
        <v>5</v>
      </c>
      <c r="G40" s="5"/>
      <c r="H40" s="5"/>
      <c r="I40" s="5"/>
      <c r="J40" s="5"/>
      <c r="K40" s="5"/>
      <c r="L40" s="42"/>
      <c r="M40" s="37"/>
      <c r="N40" s="37"/>
    </row>
    <row r="41" spans="1:14" x14ac:dyDescent="0.25">
      <c r="A41" s="40"/>
      <c r="B41" s="39"/>
      <c r="C41" s="8"/>
      <c r="D41" s="9" t="s">
        <v>11</v>
      </c>
      <c r="E41" s="10">
        <f>SUM(E28:E40)</f>
        <v>588</v>
      </c>
      <c r="F41" s="10">
        <f>SUM(F28:F40)</f>
        <v>360</v>
      </c>
      <c r="G41" s="11"/>
      <c r="H41" s="11"/>
      <c r="I41" s="12"/>
      <c r="J41" s="12"/>
      <c r="K41" s="12"/>
      <c r="L41" s="42"/>
      <c r="M41" s="37"/>
      <c r="N41" s="37"/>
    </row>
    <row r="42" spans="1:14" x14ac:dyDescent="0.25">
      <c r="A42" s="40"/>
      <c r="B42" s="39" t="s">
        <v>34</v>
      </c>
      <c r="C42" s="3" t="s">
        <v>36</v>
      </c>
      <c r="D42" s="4" t="s">
        <v>37</v>
      </c>
      <c r="E42" s="6">
        <v>3</v>
      </c>
      <c r="F42" s="7"/>
      <c r="G42" s="5"/>
      <c r="H42" s="5"/>
      <c r="I42" s="5"/>
      <c r="J42" s="5"/>
      <c r="K42" s="5"/>
      <c r="L42" s="42"/>
      <c r="M42" s="37"/>
      <c r="N42" s="37"/>
    </row>
    <row r="43" spans="1:14" x14ac:dyDescent="0.25">
      <c r="A43" s="40"/>
      <c r="B43" s="39"/>
      <c r="C43" s="3" t="s">
        <v>36</v>
      </c>
      <c r="D43" s="4" t="s">
        <v>38</v>
      </c>
      <c r="E43" s="6">
        <v>15</v>
      </c>
      <c r="F43" s="7"/>
      <c r="G43" s="5"/>
      <c r="H43" s="5"/>
      <c r="I43" s="5"/>
      <c r="J43" s="5"/>
      <c r="K43" s="5"/>
      <c r="L43" s="42"/>
      <c r="M43" s="37"/>
      <c r="N43" s="37"/>
    </row>
    <row r="44" spans="1:14" x14ac:dyDescent="0.25">
      <c r="A44" s="40"/>
      <c r="B44" s="39"/>
      <c r="C44" s="3" t="s">
        <v>36</v>
      </c>
      <c r="D44" s="4" t="s">
        <v>39</v>
      </c>
      <c r="E44" s="6">
        <v>20</v>
      </c>
      <c r="F44" s="7"/>
      <c r="G44" s="5"/>
      <c r="H44" s="5"/>
      <c r="I44" s="5"/>
      <c r="J44" s="5"/>
      <c r="K44" s="5"/>
      <c r="L44" s="42"/>
      <c r="M44" s="37"/>
      <c r="N44" s="37"/>
    </row>
    <row r="45" spans="1:14" x14ac:dyDescent="0.25">
      <c r="A45" s="40"/>
      <c r="B45" s="39"/>
      <c r="C45" s="3" t="s">
        <v>36</v>
      </c>
      <c r="D45" s="4" t="s">
        <v>40</v>
      </c>
      <c r="E45" s="6">
        <v>70</v>
      </c>
      <c r="F45" s="7"/>
      <c r="G45" s="5"/>
      <c r="H45" s="5"/>
      <c r="I45" s="5"/>
      <c r="J45" s="5"/>
      <c r="K45" s="5"/>
      <c r="L45" s="42"/>
      <c r="M45" s="37"/>
      <c r="N45" s="37"/>
    </row>
    <row r="46" spans="1:14" x14ac:dyDescent="0.25">
      <c r="A46" s="40"/>
      <c r="B46" s="39"/>
      <c r="C46" s="3" t="s">
        <v>36</v>
      </c>
      <c r="D46" s="4" t="s">
        <v>14</v>
      </c>
      <c r="E46" s="6">
        <v>12</v>
      </c>
      <c r="F46" s="7"/>
      <c r="G46" s="5"/>
      <c r="H46" s="5"/>
      <c r="I46" s="5"/>
      <c r="J46" s="5"/>
      <c r="K46" s="5"/>
      <c r="L46" s="42"/>
      <c r="M46" s="37"/>
      <c r="N46" s="37"/>
    </row>
    <row r="47" spans="1:14" x14ac:dyDescent="0.25">
      <c r="A47" s="40"/>
      <c r="B47" s="39"/>
      <c r="C47" s="3" t="s">
        <v>36</v>
      </c>
      <c r="D47" s="4" t="s">
        <v>41</v>
      </c>
      <c r="E47" s="6">
        <v>4</v>
      </c>
      <c r="F47" s="7">
        <v>7</v>
      </c>
      <c r="G47" s="5"/>
      <c r="H47" s="5"/>
      <c r="I47" s="5"/>
      <c r="J47" s="5"/>
      <c r="K47" s="5"/>
      <c r="L47" s="42"/>
      <c r="M47" s="37"/>
      <c r="N47" s="37"/>
    </row>
    <row r="48" spans="1:14" x14ac:dyDescent="0.25">
      <c r="A48" s="40"/>
      <c r="B48" s="39"/>
      <c r="C48" s="3" t="s">
        <v>36</v>
      </c>
      <c r="D48" s="4" t="s">
        <v>10</v>
      </c>
      <c r="E48" s="6">
        <v>135</v>
      </c>
      <c r="F48" s="7">
        <v>225</v>
      </c>
      <c r="G48" s="5"/>
      <c r="H48" s="5"/>
      <c r="I48" s="5"/>
      <c r="J48" s="5"/>
      <c r="K48" s="5"/>
      <c r="L48" s="42"/>
      <c r="M48" s="37"/>
      <c r="N48" s="37"/>
    </row>
    <row r="49" spans="1:14" x14ac:dyDescent="0.25">
      <c r="A49" s="40"/>
      <c r="B49" s="39"/>
      <c r="C49" s="3" t="s">
        <v>36</v>
      </c>
      <c r="D49" s="4" t="s">
        <v>13</v>
      </c>
      <c r="E49" s="6">
        <v>65</v>
      </c>
      <c r="F49" s="7">
        <v>118</v>
      </c>
      <c r="G49" s="5"/>
      <c r="H49" s="5"/>
      <c r="I49" s="5"/>
      <c r="J49" s="5"/>
      <c r="K49" s="5"/>
      <c r="L49" s="42"/>
      <c r="M49" s="37"/>
      <c r="N49" s="37"/>
    </row>
    <row r="50" spans="1:14" x14ac:dyDescent="0.25">
      <c r="A50" s="40"/>
      <c r="B50" s="39"/>
      <c r="C50" s="3" t="s">
        <v>36</v>
      </c>
      <c r="D50" s="4" t="s">
        <v>31</v>
      </c>
      <c r="E50" s="6">
        <v>6</v>
      </c>
      <c r="F50" s="7"/>
      <c r="G50" s="5"/>
      <c r="H50" s="5"/>
      <c r="I50" s="5"/>
      <c r="J50" s="5"/>
      <c r="K50" s="5"/>
      <c r="L50" s="42"/>
      <c r="M50" s="37"/>
      <c r="N50" s="37"/>
    </row>
    <row r="51" spans="1:14" x14ac:dyDescent="0.25">
      <c r="A51" s="40"/>
      <c r="B51" s="39"/>
      <c r="C51" s="31" t="s">
        <v>42</v>
      </c>
      <c r="D51" s="4" t="s">
        <v>10</v>
      </c>
      <c r="E51" s="33">
        <v>23</v>
      </c>
      <c r="F51" s="7">
        <v>38</v>
      </c>
      <c r="G51" s="5"/>
      <c r="H51" s="5"/>
      <c r="I51" s="32"/>
      <c r="J51" s="5"/>
      <c r="K51" s="5"/>
      <c r="L51" s="42"/>
      <c r="M51" s="37"/>
      <c r="N51" s="37"/>
    </row>
    <row r="52" spans="1:14" x14ac:dyDescent="0.25">
      <c r="A52" s="40"/>
      <c r="B52" s="39"/>
      <c r="C52" s="31" t="s">
        <v>42</v>
      </c>
      <c r="D52" s="4" t="s">
        <v>13</v>
      </c>
      <c r="E52" s="33">
        <v>10</v>
      </c>
      <c r="F52" s="7">
        <v>18</v>
      </c>
      <c r="G52" s="5"/>
      <c r="H52" s="5"/>
      <c r="I52" s="32"/>
      <c r="J52" s="5"/>
      <c r="K52" s="5"/>
      <c r="L52" s="42"/>
      <c r="M52" s="37"/>
      <c r="N52" s="37"/>
    </row>
    <row r="53" spans="1:14" x14ac:dyDescent="0.25">
      <c r="A53" s="40"/>
      <c r="B53" s="39"/>
      <c r="C53" s="8"/>
      <c r="D53" s="9" t="s">
        <v>11</v>
      </c>
      <c r="E53" s="10">
        <f>SUM(E42:E52)</f>
        <v>363</v>
      </c>
      <c r="F53" s="10">
        <f>SUM(F42:F52)</f>
        <v>406</v>
      </c>
      <c r="G53" s="11"/>
      <c r="H53" s="11"/>
      <c r="I53" s="12"/>
      <c r="J53" s="12"/>
      <c r="K53" s="12"/>
      <c r="L53" s="42"/>
      <c r="M53" s="37"/>
      <c r="N53" s="37"/>
    </row>
    <row r="54" spans="1:14" x14ac:dyDescent="0.25">
      <c r="A54" s="40"/>
      <c r="B54" s="39" t="s">
        <v>35</v>
      </c>
      <c r="C54" s="3" t="s">
        <v>36</v>
      </c>
      <c r="D54" s="4" t="s">
        <v>37</v>
      </c>
      <c r="E54" s="6">
        <v>10</v>
      </c>
      <c r="F54" s="7"/>
      <c r="G54" s="5"/>
      <c r="H54" s="5"/>
      <c r="I54" s="5"/>
      <c r="J54" s="5"/>
      <c r="K54" s="5"/>
      <c r="L54" s="42"/>
      <c r="M54" s="37"/>
      <c r="N54" s="37"/>
    </row>
    <row r="55" spans="1:14" x14ac:dyDescent="0.25">
      <c r="A55" s="40"/>
      <c r="B55" s="39"/>
      <c r="C55" s="3" t="s">
        <v>36</v>
      </c>
      <c r="D55" s="4" t="s">
        <v>38</v>
      </c>
      <c r="E55" s="6">
        <v>20</v>
      </c>
      <c r="F55" s="7"/>
      <c r="G55" s="5"/>
      <c r="H55" s="5"/>
      <c r="I55" s="5"/>
      <c r="J55" s="5"/>
      <c r="K55" s="5"/>
      <c r="L55" s="42"/>
      <c r="M55" s="37"/>
      <c r="N55" s="37"/>
    </row>
    <row r="56" spans="1:14" x14ac:dyDescent="0.25">
      <c r="A56" s="40"/>
      <c r="B56" s="39"/>
      <c r="C56" s="3" t="s">
        <v>36</v>
      </c>
      <c r="D56" s="4" t="s">
        <v>39</v>
      </c>
      <c r="E56" s="6">
        <v>122</v>
      </c>
      <c r="F56" s="7"/>
      <c r="G56" s="5"/>
      <c r="H56" s="5"/>
      <c r="I56" s="5"/>
      <c r="J56" s="5"/>
      <c r="K56" s="5"/>
      <c r="L56" s="42"/>
      <c r="M56" s="37"/>
      <c r="N56" s="37"/>
    </row>
    <row r="57" spans="1:14" x14ac:dyDescent="0.25">
      <c r="A57" s="40"/>
      <c r="B57" s="39"/>
      <c r="C57" s="3" t="s">
        <v>36</v>
      </c>
      <c r="D57" s="4" t="s">
        <v>40</v>
      </c>
      <c r="E57" s="6">
        <v>135</v>
      </c>
      <c r="F57" s="7"/>
      <c r="G57" s="5"/>
      <c r="H57" s="5"/>
      <c r="I57" s="5"/>
      <c r="J57" s="5"/>
      <c r="K57" s="5"/>
      <c r="L57" s="42"/>
      <c r="M57" s="37"/>
      <c r="N57" s="37"/>
    </row>
    <row r="58" spans="1:14" x14ac:dyDescent="0.25">
      <c r="A58" s="40"/>
      <c r="B58" s="39"/>
      <c r="C58" s="3" t="s">
        <v>36</v>
      </c>
      <c r="D58" s="4" t="s">
        <v>14</v>
      </c>
      <c r="E58" s="6">
        <v>195</v>
      </c>
      <c r="F58" s="7"/>
      <c r="G58" s="5"/>
      <c r="H58" s="5"/>
      <c r="I58" s="5"/>
      <c r="J58" s="5"/>
      <c r="K58" s="5"/>
      <c r="L58" s="42"/>
      <c r="M58" s="37"/>
      <c r="N58" s="37"/>
    </row>
    <row r="59" spans="1:14" x14ac:dyDescent="0.25">
      <c r="A59" s="40"/>
      <c r="B59" s="39"/>
      <c r="C59" s="3" t="s">
        <v>36</v>
      </c>
      <c r="D59" s="4" t="s">
        <v>12</v>
      </c>
      <c r="E59" s="6">
        <v>2</v>
      </c>
      <c r="F59" s="7">
        <v>3</v>
      </c>
      <c r="G59" s="5"/>
      <c r="H59" s="5"/>
      <c r="I59" s="5"/>
      <c r="J59" s="5"/>
      <c r="K59" s="5"/>
      <c r="L59" s="42"/>
      <c r="M59" s="37"/>
      <c r="N59" s="37"/>
    </row>
    <row r="60" spans="1:14" x14ac:dyDescent="0.25">
      <c r="A60" s="40"/>
      <c r="B60" s="39"/>
      <c r="C60" s="3" t="s">
        <v>36</v>
      </c>
      <c r="D60" s="4" t="s">
        <v>41</v>
      </c>
      <c r="E60" s="6">
        <v>15</v>
      </c>
      <c r="F60" s="7">
        <v>25</v>
      </c>
      <c r="G60" s="5"/>
      <c r="H60" s="5"/>
      <c r="I60" s="5"/>
      <c r="J60" s="5"/>
      <c r="K60" s="5"/>
      <c r="L60" s="42"/>
      <c r="M60" s="37"/>
      <c r="N60" s="37"/>
    </row>
    <row r="61" spans="1:14" x14ac:dyDescent="0.25">
      <c r="A61" s="40"/>
      <c r="B61" s="39"/>
      <c r="C61" s="3" t="s">
        <v>36</v>
      </c>
      <c r="D61" s="4" t="s">
        <v>10</v>
      </c>
      <c r="E61" s="6">
        <v>480</v>
      </c>
      <c r="F61" s="7">
        <v>800</v>
      </c>
      <c r="G61" s="5"/>
      <c r="H61" s="5"/>
      <c r="I61" s="5"/>
      <c r="J61" s="5"/>
      <c r="K61" s="5"/>
      <c r="L61" s="42"/>
      <c r="M61" s="37"/>
      <c r="N61" s="37"/>
    </row>
    <row r="62" spans="1:14" x14ac:dyDescent="0.25">
      <c r="A62" s="40"/>
      <c r="B62" s="39"/>
      <c r="C62" s="3" t="s">
        <v>36</v>
      </c>
      <c r="D62" s="4" t="s">
        <v>13</v>
      </c>
      <c r="E62" s="6">
        <v>311</v>
      </c>
      <c r="F62" s="7">
        <v>565</v>
      </c>
      <c r="G62" s="5"/>
      <c r="H62" s="5"/>
      <c r="I62" s="5"/>
      <c r="J62" s="5"/>
      <c r="K62" s="5"/>
      <c r="L62" s="42"/>
      <c r="M62" s="37"/>
      <c r="N62" s="37"/>
    </row>
    <row r="63" spans="1:14" x14ac:dyDescent="0.25">
      <c r="A63" s="40"/>
      <c r="B63" s="39"/>
      <c r="C63" s="3" t="s">
        <v>36</v>
      </c>
      <c r="D63" s="4" t="s">
        <v>31</v>
      </c>
      <c r="E63" s="6">
        <v>10</v>
      </c>
      <c r="F63" s="7"/>
      <c r="G63" s="5"/>
      <c r="H63" s="5"/>
      <c r="I63" s="5"/>
      <c r="J63" s="5"/>
      <c r="K63" s="5"/>
      <c r="L63" s="42"/>
      <c r="M63" s="37"/>
      <c r="N63" s="37"/>
    </row>
    <row r="64" spans="1:14" x14ac:dyDescent="0.25">
      <c r="A64" s="40"/>
      <c r="B64" s="39"/>
      <c r="C64" s="3" t="s">
        <v>45</v>
      </c>
      <c r="D64" s="4" t="s">
        <v>10</v>
      </c>
      <c r="E64" s="6">
        <v>107</v>
      </c>
      <c r="F64" s="7">
        <v>178</v>
      </c>
      <c r="G64" s="5"/>
      <c r="H64" s="5"/>
      <c r="I64" s="5"/>
      <c r="J64" s="5"/>
      <c r="K64" s="5"/>
      <c r="L64" s="42"/>
      <c r="M64" s="37"/>
      <c r="N64" s="37"/>
    </row>
    <row r="65" spans="1:14" x14ac:dyDescent="0.25">
      <c r="A65" s="40"/>
      <c r="B65" s="39"/>
      <c r="C65" s="3" t="s">
        <v>45</v>
      </c>
      <c r="D65" s="4" t="s">
        <v>13</v>
      </c>
      <c r="E65" s="6">
        <v>69</v>
      </c>
      <c r="F65" s="7">
        <v>125</v>
      </c>
      <c r="G65" s="5"/>
      <c r="H65" s="5"/>
      <c r="I65" s="5"/>
      <c r="J65" s="5"/>
      <c r="K65" s="5"/>
      <c r="L65" s="42"/>
      <c r="M65" s="37"/>
      <c r="N65" s="37"/>
    </row>
    <row r="66" spans="1:14" x14ac:dyDescent="0.25">
      <c r="A66" s="40"/>
      <c r="B66" s="39"/>
      <c r="C66" s="31" t="s">
        <v>42</v>
      </c>
      <c r="D66" s="4" t="s">
        <v>39</v>
      </c>
      <c r="E66" s="6">
        <v>1</v>
      </c>
      <c r="F66" s="7"/>
      <c r="G66" s="5"/>
      <c r="H66" s="5"/>
      <c r="I66" s="5"/>
      <c r="J66" s="5"/>
      <c r="K66" s="5"/>
      <c r="L66" s="42"/>
      <c r="M66" s="37"/>
      <c r="N66" s="37"/>
    </row>
    <row r="67" spans="1:14" x14ac:dyDescent="0.25">
      <c r="A67" s="40"/>
      <c r="B67" s="39"/>
      <c r="C67" s="31" t="s">
        <v>42</v>
      </c>
      <c r="D67" s="4" t="s">
        <v>40</v>
      </c>
      <c r="E67" s="6">
        <v>19</v>
      </c>
      <c r="F67" s="7"/>
      <c r="G67" s="5"/>
      <c r="H67" s="5"/>
      <c r="I67" s="5"/>
      <c r="J67" s="5"/>
      <c r="K67" s="5"/>
      <c r="L67" s="42"/>
      <c r="M67" s="37"/>
      <c r="N67" s="37"/>
    </row>
    <row r="68" spans="1:14" x14ac:dyDescent="0.25">
      <c r="A68" s="40"/>
      <c r="B68" s="39"/>
      <c r="C68" s="31" t="s">
        <v>42</v>
      </c>
      <c r="D68" s="4" t="s">
        <v>14</v>
      </c>
      <c r="E68" s="6">
        <v>24</v>
      </c>
      <c r="F68" s="7"/>
      <c r="G68" s="5"/>
      <c r="H68" s="5"/>
      <c r="I68" s="5"/>
      <c r="J68" s="5"/>
      <c r="K68" s="5"/>
      <c r="L68" s="42"/>
      <c r="M68" s="37"/>
      <c r="N68" s="37"/>
    </row>
    <row r="69" spans="1:14" x14ac:dyDescent="0.25">
      <c r="A69" s="40"/>
      <c r="B69" s="39"/>
      <c r="C69" s="31" t="s">
        <v>42</v>
      </c>
      <c r="D69" s="4" t="s">
        <v>12</v>
      </c>
      <c r="E69" s="6">
        <v>3</v>
      </c>
      <c r="F69" s="7">
        <v>5</v>
      </c>
      <c r="G69" s="5"/>
      <c r="H69" s="5"/>
      <c r="I69" s="5"/>
      <c r="J69" s="5"/>
      <c r="K69" s="5"/>
      <c r="L69" s="42"/>
      <c r="M69" s="37"/>
      <c r="N69" s="37"/>
    </row>
    <row r="70" spans="1:14" x14ac:dyDescent="0.25">
      <c r="A70" s="40"/>
      <c r="B70" s="39"/>
      <c r="C70" s="31" t="s">
        <v>42</v>
      </c>
      <c r="D70" s="4" t="s">
        <v>41</v>
      </c>
      <c r="E70" s="6">
        <v>1</v>
      </c>
      <c r="F70" s="7">
        <v>2</v>
      </c>
      <c r="G70" s="5"/>
      <c r="H70" s="5"/>
      <c r="I70" s="5"/>
      <c r="J70" s="5"/>
      <c r="K70" s="5"/>
      <c r="L70" s="42"/>
      <c r="M70" s="37"/>
      <c r="N70" s="37"/>
    </row>
    <row r="71" spans="1:14" x14ac:dyDescent="0.25">
      <c r="A71" s="40"/>
      <c r="B71" s="39"/>
      <c r="C71" s="31" t="s">
        <v>42</v>
      </c>
      <c r="D71" s="4" t="s">
        <v>10</v>
      </c>
      <c r="E71" s="6">
        <v>44</v>
      </c>
      <c r="F71" s="7">
        <v>73</v>
      </c>
      <c r="G71" s="5"/>
      <c r="H71" s="5"/>
      <c r="I71" s="5"/>
      <c r="J71" s="5"/>
      <c r="K71" s="5"/>
      <c r="L71" s="42"/>
      <c r="M71" s="37"/>
      <c r="N71" s="37"/>
    </row>
    <row r="72" spans="1:14" x14ac:dyDescent="0.25">
      <c r="A72" s="40"/>
      <c r="B72" s="39"/>
      <c r="C72" s="31" t="s">
        <v>42</v>
      </c>
      <c r="D72" s="4" t="s">
        <v>13</v>
      </c>
      <c r="E72" s="6">
        <v>28</v>
      </c>
      <c r="F72" s="7">
        <v>51</v>
      </c>
      <c r="G72" s="5"/>
      <c r="H72" s="5"/>
      <c r="I72" s="5"/>
      <c r="J72" s="5"/>
      <c r="K72" s="5"/>
      <c r="L72" s="42"/>
      <c r="M72" s="37"/>
      <c r="N72" s="37"/>
    </row>
    <row r="73" spans="1:14" x14ac:dyDescent="0.25">
      <c r="A73" s="40"/>
      <c r="B73" s="39"/>
      <c r="C73" s="31" t="s">
        <v>42</v>
      </c>
      <c r="D73" s="4" t="s">
        <v>31</v>
      </c>
      <c r="E73" s="6">
        <v>2</v>
      </c>
      <c r="F73" s="7"/>
      <c r="G73" s="5"/>
      <c r="H73" s="5"/>
      <c r="I73" s="5"/>
      <c r="J73" s="5"/>
      <c r="K73" s="5"/>
      <c r="L73" s="42"/>
      <c r="M73" s="37"/>
      <c r="N73" s="37"/>
    </row>
    <row r="74" spans="1:14" x14ac:dyDescent="0.25">
      <c r="A74" s="40"/>
      <c r="B74" s="39"/>
      <c r="C74" s="31" t="s">
        <v>43</v>
      </c>
      <c r="D74" s="4" t="s">
        <v>14</v>
      </c>
      <c r="E74" s="6">
        <v>1</v>
      </c>
      <c r="F74" s="7"/>
      <c r="G74" s="5"/>
      <c r="H74" s="5"/>
      <c r="I74" s="5"/>
      <c r="J74" s="5"/>
      <c r="K74" s="5"/>
      <c r="L74" s="42"/>
      <c r="M74" s="37"/>
      <c r="N74" s="37"/>
    </row>
    <row r="75" spans="1:14" x14ac:dyDescent="0.25">
      <c r="A75" s="40"/>
      <c r="B75" s="39"/>
      <c r="C75" s="31" t="s">
        <v>43</v>
      </c>
      <c r="D75" s="4" t="s">
        <v>10</v>
      </c>
      <c r="E75" s="6">
        <v>5</v>
      </c>
      <c r="F75" s="7">
        <v>8</v>
      </c>
      <c r="G75" s="5"/>
      <c r="H75" s="5"/>
      <c r="I75" s="5"/>
      <c r="J75" s="5"/>
      <c r="K75" s="5"/>
      <c r="L75" s="42"/>
      <c r="M75" s="37"/>
      <c r="N75" s="37"/>
    </row>
    <row r="76" spans="1:14" x14ac:dyDescent="0.25">
      <c r="A76" s="40"/>
      <c r="B76" s="39"/>
      <c r="C76" s="31" t="s">
        <v>43</v>
      </c>
      <c r="D76" s="4" t="s">
        <v>13</v>
      </c>
      <c r="E76" s="6">
        <v>4</v>
      </c>
      <c r="F76" s="7">
        <v>7</v>
      </c>
      <c r="G76" s="5"/>
      <c r="H76" s="5"/>
      <c r="I76" s="5"/>
      <c r="J76" s="5"/>
      <c r="K76" s="5"/>
      <c r="L76" s="42"/>
      <c r="M76" s="37"/>
      <c r="N76" s="37"/>
    </row>
    <row r="77" spans="1:14" x14ac:dyDescent="0.25">
      <c r="A77" s="40"/>
      <c r="B77" s="39"/>
      <c r="C77" s="34" t="s">
        <v>44</v>
      </c>
      <c r="D77" s="4" t="s">
        <v>40</v>
      </c>
      <c r="E77" s="35">
        <v>2</v>
      </c>
      <c r="F77" s="7"/>
      <c r="G77" s="5"/>
      <c r="H77" s="5"/>
      <c r="I77" s="5"/>
      <c r="J77" s="5"/>
      <c r="K77" s="5"/>
      <c r="L77" s="42"/>
      <c r="M77" s="37"/>
      <c r="N77" s="37"/>
    </row>
    <row r="78" spans="1:14" x14ac:dyDescent="0.25">
      <c r="A78" s="40"/>
      <c r="B78" s="39"/>
      <c r="C78" s="34" t="s">
        <v>44</v>
      </c>
      <c r="D78" s="4" t="s">
        <v>14</v>
      </c>
      <c r="E78" s="35">
        <v>11</v>
      </c>
      <c r="F78" s="7"/>
      <c r="G78" s="5"/>
      <c r="H78" s="5"/>
      <c r="I78" s="5"/>
      <c r="J78" s="5"/>
      <c r="K78" s="5"/>
      <c r="L78" s="42"/>
      <c r="M78" s="37"/>
      <c r="N78" s="37"/>
    </row>
    <row r="79" spans="1:14" x14ac:dyDescent="0.25">
      <c r="A79" s="40"/>
      <c r="B79" s="39"/>
      <c r="C79" s="34" t="s">
        <v>44</v>
      </c>
      <c r="D79" s="4" t="s">
        <v>12</v>
      </c>
      <c r="E79" s="35">
        <v>4</v>
      </c>
      <c r="F79" s="7">
        <v>7</v>
      </c>
      <c r="G79" s="5"/>
      <c r="H79" s="5"/>
      <c r="I79" s="5"/>
      <c r="J79" s="5"/>
      <c r="K79" s="5"/>
      <c r="L79" s="42"/>
      <c r="M79" s="37"/>
      <c r="N79" s="37"/>
    </row>
    <row r="80" spans="1:14" x14ac:dyDescent="0.25">
      <c r="A80" s="40"/>
      <c r="B80" s="39"/>
      <c r="C80" s="34" t="s">
        <v>44</v>
      </c>
      <c r="D80" s="4" t="s">
        <v>10</v>
      </c>
      <c r="E80" s="35">
        <v>25</v>
      </c>
      <c r="F80" s="7">
        <v>42</v>
      </c>
      <c r="G80" s="5"/>
      <c r="H80" s="5"/>
      <c r="I80" s="5"/>
      <c r="J80" s="5"/>
      <c r="K80" s="5"/>
      <c r="L80" s="42"/>
      <c r="M80" s="37"/>
      <c r="N80" s="37"/>
    </row>
    <row r="81" spans="1:14" x14ac:dyDescent="0.25">
      <c r="A81" s="40"/>
      <c r="B81" s="39"/>
      <c r="C81" s="34" t="s">
        <v>44</v>
      </c>
      <c r="D81" s="4" t="s">
        <v>13</v>
      </c>
      <c r="E81" s="35">
        <v>17</v>
      </c>
      <c r="F81" s="7">
        <v>31</v>
      </c>
      <c r="G81" s="5"/>
      <c r="H81" s="5"/>
      <c r="I81" s="5"/>
      <c r="J81" s="5"/>
      <c r="K81" s="5"/>
      <c r="L81" s="42"/>
      <c r="M81" s="37"/>
      <c r="N81" s="37"/>
    </row>
    <row r="82" spans="1:14" x14ac:dyDescent="0.25">
      <c r="A82" s="40"/>
      <c r="B82" s="39"/>
      <c r="C82" s="34" t="s">
        <v>44</v>
      </c>
      <c r="D82" s="4" t="s">
        <v>31</v>
      </c>
      <c r="E82" s="35">
        <v>1</v>
      </c>
      <c r="F82" s="7"/>
      <c r="G82" s="5"/>
      <c r="H82" s="5"/>
      <c r="I82" s="5"/>
      <c r="J82" s="5"/>
      <c r="K82" s="5"/>
      <c r="L82" s="42"/>
      <c r="M82" s="37"/>
      <c r="N82" s="37"/>
    </row>
    <row r="83" spans="1:14" x14ac:dyDescent="0.25">
      <c r="A83" s="40"/>
      <c r="B83" s="39"/>
      <c r="C83" s="8"/>
      <c r="D83" s="9" t="s">
        <v>11</v>
      </c>
      <c r="E83" s="10">
        <f>SUM(E54:E82)</f>
        <v>1668</v>
      </c>
      <c r="F83" s="10">
        <f>SUM(F54:F82)</f>
        <v>1922</v>
      </c>
      <c r="G83" s="11"/>
      <c r="H83" s="11"/>
      <c r="I83" s="12"/>
      <c r="J83" s="12"/>
      <c r="K83" s="12"/>
      <c r="L83" s="43"/>
      <c r="M83" s="38"/>
      <c r="N83" s="38"/>
    </row>
    <row r="84" spans="1:14" x14ac:dyDescent="0.25">
      <c r="A84" s="40"/>
      <c r="B84" s="27"/>
      <c r="C84" s="30"/>
      <c r="D84" s="9" t="s">
        <v>47</v>
      </c>
      <c r="E84" s="10">
        <f>E83+E53+E41+E27</f>
        <v>3638</v>
      </c>
      <c r="F84" s="10">
        <f>F83+F53+F41+F27</f>
        <v>3423</v>
      </c>
      <c r="G84" s="11"/>
      <c r="H84" s="11"/>
      <c r="I84" s="12"/>
      <c r="J84" s="12"/>
      <c r="K84" s="12"/>
      <c r="L84" s="12"/>
      <c r="M84" s="29"/>
      <c r="N84" s="29"/>
    </row>
  </sheetData>
  <autoFilter ref="A2:N84" xr:uid="{00000000-0009-0000-0000-000001000000}"/>
  <mergeCells count="8">
    <mergeCell ref="A3:A84"/>
    <mergeCell ref="B3:B27"/>
    <mergeCell ref="L3:L83"/>
    <mergeCell ref="M3:M83"/>
    <mergeCell ref="N3:N83"/>
    <mergeCell ref="B28:B41"/>
    <mergeCell ref="B42:B53"/>
    <mergeCell ref="B54:B83"/>
  </mergeCells>
  <conditionalFormatting sqref="B42:B53">
    <cfRule type="duplicateValues" dxfId="5" priority="3"/>
    <cfRule type="duplicateValues" dxfId="4" priority="4"/>
  </conditionalFormatting>
  <conditionalFormatting sqref="B54:B83">
    <cfRule type="duplicateValues" dxfId="3" priority="1"/>
    <cfRule type="duplicateValues" dxfId="2" priority="2"/>
  </conditionalFormatting>
  <conditionalFormatting sqref="B84:B1048576 B1:B41">
    <cfRule type="duplicateValues" dxfId="1" priority="5"/>
    <cfRule type="duplicateValues" dxfId="0" priority="6"/>
  </conditionalFormatting>
  <pageMargins left="0.7" right="0.7" top="0.75" bottom="0.75" header="0.3" footer="0.3"/>
  <pageSetup paperSize="9" scale="9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U17"/>
  <sheetViews>
    <sheetView workbookViewId="0">
      <selection activeCell="N27" sqref="N27"/>
    </sheetView>
  </sheetViews>
  <sheetFormatPr defaultRowHeight="15" x14ac:dyDescent="0.25"/>
  <sheetData>
    <row r="2" spans="3:21" x14ac:dyDescent="0.25">
      <c r="C2" s="16"/>
      <c r="D2" s="44"/>
      <c r="E2" s="44"/>
      <c r="F2" s="44"/>
      <c r="G2" s="44"/>
      <c r="H2" s="16"/>
    </row>
    <row r="3" spans="3:21" x14ac:dyDescent="0.25">
      <c r="C3" s="16"/>
      <c r="D3" s="44"/>
      <c r="E3" s="44"/>
      <c r="F3" s="44"/>
      <c r="G3" s="44"/>
      <c r="H3" s="16"/>
    </row>
    <row r="4" spans="3:21" x14ac:dyDescent="0.25">
      <c r="C4" s="16"/>
      <c r="D4" s="17"/>
      <c r="E4" s="17"/>
      <c r="F4" s="17"/>
      <c r="G4" s="17"/>
      <c r="H4" s="16"/>
    </row>
    <row r="5" spans="3:21" x14ac:dyDescent="0.25">
      <c r="C5" s="16"/>
      <c r="D5" s="44" t="s">
        <v>19</v>
      </c>
      <c r="E5" s="44"/>
      <c r="F5" s="44"/>
      <c r="G5" s="44"/>
      <c r="H5" s="44"/>
    </row>
    <row r="6" spans="3:21" x14ac:dyDescent="0.25">
      <c r="D6" s="44" t="s">
        <v>20</v>
      </c>
      <c r="E6" s="44"/>
      <c r="F6" s="44"/>
      <c r="G6" s="44"/>
      <c r="H6" s="44"/>
    </row>
    <row r="7" spans="3:21" x14ac:dyDescent="0.25">
      <c r="D7" s="17"/>
      <c r="E7" s="17"/>
      <c r="F7" s="17"/>
      <c r="G7" s="17"/>
      <c r="H7" s="17"/>
    </row>
    <row r="8" spans="3:21" x14ac:dyDescent="0.25">
      <c r="D8" s="44" t="s">
        <v>48</v>
      </c>
      <c r="E8" s="44"/>
      <c r="F8" s="44"/>
      <c r="G8" s="44"/>
      <c r="H8" s="44"/>
    </row>
    <row r="9" spans="3:21" x14ac:dyDescent="0.25">
      <c r="Q9" s="44"/>
      <c r="R9" s="44"/>
      <c r="S9" s="44"/>
      <c r="T9" s="44"/>
      <c r="U9" s="44"/>
    </row>
    <row r="10" spans="3:21" ht="15" customHeight="1" x14ac:dyDescent="0.25">
      <c r="C10" s="45" t="s">
        <v>15</v>
      </c>
      <c r="D10" s="45" t="s">
        <v>21</v>
      </c>
      <c r="E10" s="45"/>
      <c r="F10" s="45"/>
      <c r="G10" s="45"/>
      <c r="H10" s="45" t="s">
        <v>22</v>
      </c>
      <c r="Q10" s="44"/>
      <c r="R10" s="44"/>
      <c r="S10" s="44"/>
      <c r="T10" s="44"/>
      <c r="U10" s="44"/>
    </row>
    <row r="11" spans="3:21" ht="21.75" customHeight="1" x14ac:dyDescent="0.25">
      <c r="C11" s="45"/>
      <c r="D11" s="18" t="s">
        <v>23</v>
      </c>
      <c r="E11" s="18" t="s">
        <v>24</v>
      </c>
      <c r="F11" s="18" t="s">
        <v>25</v>
      </c>
      <c r="G11" s="18" t="s">
        <v>26</v>
      </c>
      <c r="H11" s="45"/>
      <c r="Q11" s="17"/>
      <c r="R11" s="17"/>
      <c r="S11" s="17"/>
      <c r="T11" s="17"/>
      <c r="U11" s="17"/>
    </row>
    <row r="12" spans="3:21" ht="15" customHeight="1" x14ac:dyDescent="0.25">
      <c r="C12" s="18" t="s">
        <v>46</v>
      </c>
      <c r="D12" s="19"/>
      <c r="E12" s="19"/>
      <c r="F12" s="19"/>
      <c r="G12" s="20">
        <v>3638</v>
      </c>
      <c r="H12" s="20">
        <v>3638</v>
      </c>
      <c r="Q12" s="44"/>
      <c r="R12" s="44"/>
      <c r="S12" s="44"/>
      <c r="T12" s="44"/>
      <c r="U12" s="44"/>
    </row>
    <row r="13" spans="3:21" ht="15" customHeight="1" x14ac:dyDescent="0.25">
      <c r="C13" s="21"/>
      <c r="D13" s="22"/>
      <c r="E13" s="22"/>
      <c r="F13" s="22"/>
      <c r="G13" s="22"/>
      <c r="H13" s="21"/>
    </row>
    <row r="14" spans="3:21" ht="15" customHeight="1" x14ac:dyDescent="0.25">
      <c r="C14" s="23" t="s">
        <v>27</v>
      </c>
      <c r="D14" s="23"/>
      <c r="E14" s="23"/>
      <c r="F14" s="23" t="s">
        <v>28</v>
      </c>
      <c r="G14" s="24"/>
      <c r="H14" s="24"/>
    </row>
    <row r="15" spans="3:21" ht="15" customHeight="1" x14ac:dyDescent="0.25">
      <c r="C15" s="16"/>
      <c r="D15" s="25"/>
      <c r="E15" s="23"/>
      <c r="F15" s="16"/>
      <c r="G15" s="16"/>
      <c r="H15" s="16"/>
    </row>
    <row r="16" spans="3:21" ht="15" customHeight="1" x14ac:dyDescent="0.25">
      <c r="C16" s="16"/>
      <c r="D16" s="25"/>
      <c r="E16" s="23"/>
      <c r="F16" s="16"/>
      <c r="G16" s="16"/>
      <c r="H16" s="16"/>
    </row>
    <row r="17" spans="3:8" ht="15" customHeight="1" x14ac:dyDescent="0.25">
      <c r="C17" s="23" t="s">
        <v>29</v>
      </c>
      <c r="D17" s="23"/>
      <c r="E17" s="23"/>
      <c r="F17" s="23"/>
      <c r="G17" s="16"/>
      <c r="H17" s="16"/>
    </row>
  </sheetData>
  <mergeCells count="11">
    <mergeCell ref="D2:G2"/>
    <mergeCell ref="D3:G3"/>
    <mergeCell ref="C10:C11"/>
    <mergeCell ref="D10:G10"/>
    <mergeCell ref="Q12:U12"/>
    <mergeCell ref="Q9:U9"/>
    <mergeCell ref="Q10:U10"/>
    <mergeCell ref="D5:H5"/>
    <mergeCell ref="D6:H6"/>
    <mergeCell ref="D8:H8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Прил.1</vt:lpstr>
      <vt:lpstr>Прил.2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2025-09-18T09:16:46Z</cp:lastPrinted>
  <dcterms:created xsi:type="dcterms:W3CDTF">2019-10-11T07:43:52Z</dcterms:created>
  <dcterms:modified xsi:type="dcterms:W3CDTF">2025-09-19T05:14:57Z</dcterms:modified>
</cp:coreProperties>
</file>