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38-25\"/>
    </mc:Choice>
  </mc:AlternateContent>
  <xr:revisionPtr revIDLastSave="0" documentId="13_ncr:1_{B1DA8995-1CC1-4DE3-BFFF-AB0AABDE9CE9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definedNames>
    <definedName name="_xlnm._FilterDatabase" localSheetId="0" hidden="1">'Прил 1 нач цени'!$A$5:$K$140</definedName>
  </definedNames>
  <calcPr calcId="191029"/>
</workbook>
</file>

<file path=xl/calcChain.xml><?xml version="1.0" encoding="utf-8"?>
<calcChain xmlns="http://schemas.openxmlformats.org/spreadsheetml/2006/main">
  <c r="G139" i="8" l="1"/>
  <c r="F139" i="8"/>
  <c r="G134" i="8"/>
  <c r="F134" i="8"/>
  <c r="G129" i="8"/>
  <c r="F129" i="8"/>
  <c r="G126" i="8"/>
  <c r="F126" i="8"/>
  <c r="G120" i="8"/>
  <c r="F120" i="8"/>
  <c r="G112" i="8"/>
  <c r="F112" i="8"/>
  <c r="G104" i="8"/>
  <c r="F104" i="8"/>
  <c r="G98" i="8"/>
  <c r="F98" i="8"/>
  <c r="G89" i="8"/>
  <c r="F89" i="8"/>
  <c r="G83" i="8"/>
  <c r="F83" i="8"/>
  <c r="G74" i="8"/>
  <c r="F74" i="8"/>
  <c r="G52" i="8"/>
  <c r="F52" i="8"/>
  <c r="G35" i="8"/>
  <c r="F35" i="8"/>
  <c r="G18" i="8"/>
  <c r="G140" i="8" s="1"/>
  <c r="F18" i="8"/>
  <c r="F140" i="8" s="1"/>
  <c r="K138" i="7"/>
  <c r="J138" i="7"/>
  <c r="K137" i="7"/>
  <c r="J137" i="7"/>
  <c r="K136" i="7"/>
  <c r="J136" i="7"/>
  <c r="K135" i="7"/>
  <c r="J135" i="7"/>
  <c r="J139" i="7" s="1"/>
  <c r="K133" i="7"/>
  <c r="J133" i="7"/>
  <c r="K132" i="7"/>
  <c r="J132" i="7"/>
  <c r="K131" i="7"/>
  <c r="J131" i="7"/>
  <c r="K130" i="7"/>
  <c r="J130" i="7"/>
  <c r="K128" i="7"/>
  <c r="J128" i="7"/>
  <c r="K127" i="7"/>
  <c r="J127" i="7"/>
  <c r="J129" i="7" s="1"/>
  <c r="K125" i="7"/>
  <c r="J125" i="7"/>
  <c r="K124" i="7"/>
  <c r="J124" i="7"/>
  <c r="K123" i="7"/>
  <c r="J123" i="7"/>
  <c r="K122" i="7"/>
  <c r="J122" i="7"/>
  <c r="K121" i="7"/>
  <c r="J121" i="7"/>
  <c r="K119" i="7"/>
  <c r="J119" i="7"/>
  <c r="K118" i="7"/>
  <c r="J118" i="7"/>
  <c r="K117" i="7"/>
  <c r="J117" i="7"/>
  <c r="K116" i="7"/>
  <c r="J116" i="7"/>
  <c r="K115" i="7"/>
  <c r="J115" i="7"/>
  <c r="K114" i="7"/>
  <c r="J114" i="7"/>
  <c r="K113" i="7"/>
  <c r="J113" i="7"/>
  <c r="K111" i="7"/>
  <c r="J111" i="7"/>
  <c r="K110" i="7"/>
  <c r="J110" i="7"/>
  <c r="K109" i="7"/>
  <c r="J109" i="7"/>
  <c r="K108" i="7"/>
  <c r="J108" i="7"/>
  <c r="K107" i="7"/>
  <c r="J107" i="7"/>
  <c r="K106" i="7"/>
  <c r="J106" i="7"/>
  <c r="K105" i="7"/>
  <c r="J105" i="7"/>
  <c r="K103" i="7"/>
  <c r="J103" i="7"/>
  <c r="K102" i="7"/>
  <c r="J102" i="7"/>
  <c r="K101" i="7"/>
  <c r="J101" i="7"/>
  <c r="K100" i="7"/>
  <c r="J100" i="7"/>
  <c r="K99" i="7"/>
  <c r="J99" i="7"/>
  <c r="K97" i="7"/>
  <c r="J97" i="7"/>
  <c r="K96" i="7"/>
  <c r="J96" i="7"/>
  <c r="K95" i="7"/>
  <c r="J95" i="7"/>
  <c r="K94" i="7"/>
  <c r="J94" i="7"/>
  <c r="K93" i="7"/>
  <c r="J93" i="7"/>
  <c r="K92" i="7"/>
  <c r="J92" i="7"/>
  <c r="K91" i="7"/>
  <c r="J91" i="7"/>
  <c r="K90" i="7"/>
  <c r="J90" i="7"/>
  <c r="K88" i="7"/>
  <c r="J88" i="7"/>
  <c r="K87" i="7"/>
  <c r="J87" i="7"/>
  <c r="K86" i="7"/>
  <c r="J86" i="7"/>
  <c r="K85" i="7"/>
  <c r="J85" i="7"/>
  <c r="K84" i="7"/>
  <c r="J84" i="7"/>
  <c r="K82" i="7"/>
  <c r="J82" i="7"/>
  <c r="K81" i="7"/>
  <c r="J81" i="7"/>
  <c r="K80" i="7"/>
  <c r="J80" i="7"/>
  <c r="K79" i="7"/>
  <c r="J79" i="7"/>
  <c r="K78" i="7"/>
  <c r="J78" i="7"/>
  <c r="K77" i="7"/>
  <c r="J77" i="7"/>
  <c r="K76" i="7"/>
  <c r="J76" i="7"/>
  <c r="K75" i="7"/>
  <c r="J75" i="7"/>
  <c r="K73" i="7"/>
  <c r="J73" i="7"/>
  <c r="K72" i="7"/>
  <c r="J72" i="7"/>
  <c r="K71" i="7"/>
  <c r="J71" i="7"/>
  <c r="K70" i="7"/>
  <c r="J70" i="7"/>
  <c r="K69" i="7"/>
  <c r="J69" i="7"/>
  <c r="K68" i="7"/>
  <c r="J68" i="7"/>
  <c r="K67" i="7"/>
  <c r="J67" i="7"/>
  <c r="K66" i="7"/>
  <c r="J66" i="7"/>
  <c r="K65" i="7"/>
  <c r="J65" i="7"/>
  <c r="K64" i="7"/>
  <c r="J64" i="7"/>
  <c r="K63" i="7"/>
  <c r="J63" i="7"/>
  <c r="K62" i="7"/>
  <c r="J62" i="7"/>
  <c r="K61" i="7"/>
  <c r="J61" i="7"/>
  <c r="K60" i="7"/>
  <c r="J60" i="7"/>
  <c r="K59" i="7"/>
  <c r="J59" i="7"/>
  <c r="K58" i="7"/>
  <c r="J58" i="7"/>
  <c r="K57" i="7"/>
  <c r="J57" i="7"/>
  <c r="K56" i="7"/>
  <c r="J56" i="7"/>
  <c r="K55" i="7"/>
  <c r="J55" i="7"/>
  <c r="K54" i="7"/>
  <c r="J54" i="7"/>
  <c r="K53" i="7"/>
  <c r="J53" i="7"/>
  <c r="K51" i="7"/>
  <c r="J51" i="7"/>
  <c r="K50" i="7"/>
  <c r="J50" i="7"/>
  <c r="K49" i="7"/>
  <c r="J49" i="7"/>
  <c r="K48" i="7"/>
  <c r="J48" i="7"/>
  <c r="K47" i="7"/>
  <c r="J47" i="7"/>
  <c r="K46" i="7"/>
  <c r="J46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37" i="7"/>
  <c r="J37" i="7"/>
  <c r="K36" i="7"/>
  <c r="J36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7"/>
  <c r="J19" i="7"/>
  <c r="K17" i="7"/>
  <c r="J17" i="7"/>
  <c r="K16" i="7"/>
  <c r="J16" i="7"/>
  <c r="K15" i="7"/>
  <c r="J15" i="7"/>
  <c r="K14" i="7"/>
  <c r="J14" i="7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G139" i="7"/>
  <c r="G134" i="7"/>
  <c r="G129" i="7"/>
  <c r="G126" i="7"/>
  <c r="G120" i="7"/>
  <c r="G112" i="7"/>
  <c r="G104" i="7"/>
  <c r="G98" i="7"/>
  <c r="G89" i="7"/>
  <c r="G83" i="7"/>
  <c r="G74" i="7"/>
  <c r="G52" i="7"/>
  <c r="G35" i="7"/>
  <c r="G18" i="7"/>
  <c r="F139" i="7"/>
  <c r="F134" i="7"/>
  <c r="F129" i="7"/>
  <c r="F126" i="7"/>
  <c r="F120" i="7"/>
  <c r="F112" i="7"/>
  <c r="F104" i="7"/>
  <c r="F98" i="7"/>
  <c r="F89" i="7"/>
  <c r="F83" i="7"/>
  <c r="F74" i="7"/>
  <c r="F52" i="7"/>
  <c r="F35" i="7"/>
  <c r="F18" i="7"/>
  <c r="K89" i="7" l="1"/>
  <c r="K112" i="7"/>
  <c r="K126" i="7"/>
  <c r="J89" i="7"/>
  <c r="J104" i="7"/>
  <c r="J134" i="7"/>
  <c r="F140" i="7"/>
  <c r="K104" i="7"/>
  <c r="K129" i="7"/>
  <c r="K134" i="7"/>
  <c r="G140" i="7"/>
  <c r="J120" i="7"/>
  <c r="K52" i="7"/>
  <c r="J52" i="7"/>
  <c r="K120" i="7"/>
  <c r="K98" i="7"/>
  <c r="J98" i="7"/>
  <c r="K83" i="7"/>
  <c r="J74" i="7"/>
  <c r="K35" i="7"/>
  <c r="J35" i="7"/>
  <c r="K139" i="7"/>
  <c r="J126" i="7"/>
  <c r="J112" i="7"/>
  <c r="J83" i="7"/>
  <c r="K74" i="7"/>
  <c r="J18" i="7"/>
  <c r="K18" i="7"/>
  <c r="K140" i="7" l="1"/>
  <c r="J140" i="7"/>
</calcChain>
</file>

<file path=xl/sharedStrings.xml><?xml version="1.0" encoding="utf-8"?>
<sst xmlns="http://schemas.openxmlformats.org/spreadsheetml/2006/main" count="821" uniqueCount="73">
  <si>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</si>
  <si>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</si>
  <si>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</si>
  <si>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</si>
  <si>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</si>
  <si>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</si>
  <si>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</si>
  <si>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</si>
  <si>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</si>
  <si>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</si>
  <si>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</si>
  <si>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</si>
  <si>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</si>
  <si>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</si>
  <si>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</si>
  <si>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</si>
  <si>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</si>
  <si>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</si>
  <si>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</si>
  <si>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</si>
  <si>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</si>
  <si>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</si>
  <si>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</si>
  <si>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</si>
  <si>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</si>
  <si>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</si>
  <si>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 xml:space="preserve">Трупи за бичене над 30 см </t>
  </si>
  <si>
    <t xml:space="preserve">Трупи за бичене от 18 до 29 см </t>
  </si>
  <si>
    <t>бл</t>
  </si>
  <si>
    <t>цр</t>
  </si>
  <si>
    <t>пл.м3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</si>
  <si>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</si>
  <si>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</si>
  <si>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избк</t>
  </si>
  <si>
    <t>здб</t>
  </si>
  <si>
    <t>20 г</t>
  </si>
  <si>
    <t>срлп</t>
  </si>
  <si>
    <t>Средна техн.дървесина</t>
  </si>
  <si>
    <t>Дребна техн.дървесина</t>
  </si>
  <si>
    <t>Технологична от дърва</t>
  </si>
  <si>
    <t>гбр</t>
  </si>
  <si>
    <t>мжд</t>
  </si>
  <si>
    <t>кл</t>
  </si>
  <si>
    <t>ВСИЧКО ЗА ОТДЕЛА</t>
  </si>
  <si>
    <t>20 д</t>
  </si>
  <si>
    <t>пяс</t>
  </si>
  <si>
    <t>20 з</t>
  </si>
  <si>
    <t>33 а</t>
  </si>
  <si>
    <t>яв</t>
  </si>
  <si>
    <t>90 к</t>
  </si>
  <si>
    <t>Трупи за бичене от 18 до 29 см</t>
  </si>
  <si>
    <t>Средна техн. дървесина</t>
  </si>
  <si>
    <t>Дребна техн. дървесина</t>
  </si>
  <si>
    <t>Тенологична от дърва</t>
  </si>
  <si>
    <t>90 м</t>
  </si>
  <si>
    <t>131 б</t>
  </si>
  <si>
    <t>132 ц</t>
  </si>
  <si>
    <t>132 з1</t>
  </si>
  <si>
    <t>197 в</t>
  </si>
  <si>
    <t>197 г</t>
  </si>
  <si>
    <t>198 а</t>
  </si>
  <si>
    <t>198 б</t>
  </si>
  <si>
    <t>198 в</t>
  </si>
  <si>
    <t xml:space="preserve">Обща стойност,
лв. без ДДС </t>
  </si>
  <si>
    <t xml:space="preserve">Обща стойност,
евро €. без ДДС </t>
  </si>
  <si>
    <t>11-38-25</t>
  </si>
  <si>
    <t xml:space="preserve"> ОБЩО ОБЕКТ 11-38-25</t>
  </si>
  <si>
    <t>пр.м3</t>
  </si>
  <si>
    <t>за обект № 11-38-25, ТП "ДГС Цонево"</t>
  </si>
  <si>
    <t>Начална цена в лв./куб.м</t>
  </si>
  <si>
    <t>Начална цена в евро €./куб.м</t>
  </si>
  <si>
    <t>Достигната цена в лв./куб.м</t>
  </si>
  <si>
    <t>Достигната цена в евро €./куб.м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</si>
</sst>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100">
    <xf numFmtId="0" fontId="0" fillId="0" borderId="0" xfId="0"/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9" fillId="6" borderId="1" xfId="0" applyFont="1" applyFill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/>
    <xf numFmtId="0" fontId="19" fillId="7" borderId="9" xfId="0" applyFont="1" applyFill="1" applyBorder="1"/>
    <xf numFmtId="0" fontId="19" fillId="7" borderId="10" xfId="0" applyFont="1" applyFill="1" applyBorder="1"/>
    <xf numFmtId="0" fontId="19" fillId="7" borderId="1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top"/>
    </xf>
    <xf numFmtId="0" fontId="6" fillId="6" borderId="1" xfId="0" applyFont="1" applyFill="1" applyBorder="1" applyAlignment="1">
      <alignment horizontal="right" vertical="top"/>
    </xf>
    <xf numFmtId="0" fontId="6" fillId="6" borderId="1" xfId="0" applyFont="1" applyFill="1" applyBorder="1" applyAlignment="1">
      <alignment vertical="top"/>
    </xf>
    <xf numFmtId="0" fontId="19" fillId="7" borderId="1" xfId="0" applyFont="1" applyFill="1" applyBorder="1"/>
    <xf numFmtId="2" fontId="2" fillId="0" borderId="1" xfId="0" applyNumberFormat="1" applyFont="1" applyBorder="1"/>
    <xf numFmtId="2" fontId="2" fillId="6" borderId="1" xfId="0" applyNumberFormat="1" applyFont="1" applyFill="1" applyBorder="1"/>
    <xf numFmtId="2" fontId="6" fillId="6" borderId="1" xfId="0" applyNumberFormat="1" applyFont="1" applyFill="1" applyBorder="1" applyAlignment="1">
      <alignment horizontal="right" vertical="top"/>
    </xf>
    <xf numFmtId="2" fontId="6" fillId="6" borderId="1" xfId="0" applyNumberFormat="1" applyFont="1" applyFill="1" applyBorder="1" applyAlignment="1">
      <alignment vertical="top"/>
    </xf>
    <xf numFmtId="2" fontId="2" fillId="7" borderId="1" xfId="0" applyNumberFormat="1" applyFont="1" applyFill="1" applyBorder="1"/>
    <xf numFmtId="2" fontId="19" fillId="7" borderId="1" xfId="0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0" fillId="0" borderId="15" xfId="3" applyNumberFormat="1" applyFont="1" applyBorder="1" applyAlignment="1">
      <alignment horizontal="centerContinuous" vertical="center" wrapText="1"/>
    </xf>
    <xf numFmtId="2" fontId="20" fillId="0" borderId="13" xfId="3" applyNumberFormat="1" applyFont="1" applyBorder="1" applyAlignment="1">
      <alignment horizontal="centerContinuous" vertical="center" wrapText="1"/>
    </xf>
    <xf numFmtId="0" fontId="20" fillId="0" borderId="14" xfId="3" applyFont="1" applyBorder="1" applyAlignment="1">
      <alignment horizontal="centerContinuous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/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2"/>
  <sheetViews>
    <sheetView tabSelected="1" topLeftCell="A115" zoomScale="90" zoomScaleNormal="90" workbookViewId="0">
      <selection activeCell="F5" sqref="F5"/>
    </sheetView>
  </sheetViews>
  <sheetFormatPr defaultRowHeight="15" x14ac:dyDescent="0.25"/>
  <cols>
    <col min="1" max="1" width="7.28515625" style="5" customWidth="1"/>
    <col min="2" max="2" width="9" style="5" customWidth="1"/>
    <col min="3" max="3" width="8.42578125" style="5" customWidth="1"/>
    <col min="4" max="4" width="34.140625" style="5" customWidth="1"/>
    <col min="5" max="5" width="8" style="5" customWidth="1"/>
    <col min="6" max="6" width="11.85546875" style="5" customWidth="1"/>
    <col min="7" max="7" width="11.140625" style="5" customWidth="1"/>
    <col min="8" max="8" width="12.140625" style="5" customWidth="1"/>
    <col min="9" max="9" width="13.5703125" style="5" customWidth="1"/>
    <col min="10" max="10" width="11.5703125" style="11" customWidth="1"/>
    <col min="11" max="11" width="10.42578125" customWidth="1"/>
  </cols>
  <sheetData>
    <row r="1" spans="1:13" ht="15.75" thickBot="1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13" ht="34.15" customHeight="1" thickBot="1" x14ac:dyDescent="0.3">
      <c r="A2" s="10"/>
      <c r="B2" s="10"/>
      <c r="C2" s="10"/>
      <c r="D2" s="67" t="s">
        <v>22</v>
      </c>
      <c r="E2" s="68"/>
      <c r="F2" s="68"/>
      <c r="G2" s="69"/>
      <c r="H2" s="10"/>
      <c r="I2" s="10"/>
    </row>
    <row r="3" spans="1:13" ht="15.75" customHeight="1" thickBot="1" x14ac:dyDescent="0.3">
      <c r="A3" s="10"/>
      <c r="B3" s="10"/>
      <c r="C3" s="10"/>
      <c r="D3" s="70" t="s">
        <v>12</v>
      </c>
      <c r="E3" s="71"/>
      <c r="F3" s="71"/>
      <c r="G3" s="72"/>
      <c r="H3" s="10"/>
      <c r="I3" s="10"/>
    </row>
    <row r="4" spans="1:13" ht="15.75" thickBot="1" x14ac:dyDescent="0.3">
      <c r="A4" s="7"/>
      <c r="B4" s="7"/>
      <c r="C4" s="7"/>
      <c r="D4" s="73"/>
      <c r="E4" s="73"/>
      <c r="F4" s="7"/>
      <c r="G4" s="7"/>
      <c r="H4" s="7"/>
      <c r="I4" s="10"/>
    </row>
    <row r="5" spans="1:13" s="2" customFormat="1" ht="64.900000000000006" customHeight="1" x14ac:dyDescent="0.2">
      <c r="A5" s="28" t="s">
        <v>16</v>
      </c>
      <c r="B5" s="28" t="s">
        <v>9</v>
      </c>
      <c r="C5" s="29" t="s">
        <v>4</v>
      </c>
      <c r="D5" s="30" t="s">
        <v>0</v>
      </c>
      <c r="E5" s="30" t="s">
        <v>7</v>
      </c>
      <c r="F5" s="30" t="s">
        <v>5</v>
      </c>
      <c r="G5" s="32" t="s">
        <v>6</v>
      </c>
      <c r="H5" s="55" t="s">
        <v>69</v>
      </c>
      <c r="I5" s="56" t="s">
        <v>70</v>
      </c>
      <c r="J5" s="57" t="s">
        <v>63</v>
      </c>
      <c r="K5" s="57" t="s">
        <v>64</v>
      </c>
      <c r="M5" s="25"/>
    </row>
    <row r="6" spans="1:13" s="1" customFormat="1" ht="15" customHeight="1" x14ac:dyDescent="0.25">
      <c r="A6" s="27" t="s">
        <v>23</v>
      </c>
      <c r="B6" s="23">
        <v>2</v>
      </c>
      <c r="C6" s="23">
        <v>3</v>
      </c>
      <c r="D6" s="23">
        <v>4</v>
      </c>
      <c r="E6" s="24">
        <v>5</v>
      </c>
      <c r="F6" s="31">
        <v>6</v>
      </c>
      <c r="G6" s="31">
        <v>7</v>
      </c>
      <c r="H6" s="26">
        <v>8</v>
      </c>
      <c r="I6" s="26">
        <v>9</v>
      </c>
      <c r="J6" s="53">
        <v>10</v>
      </c>
      <c r="K6" s="54">
        <v>11</v>
      </c>
    </row>
    <row r="7" spans="1:13" ht="15" customHeight="1" x14ac:dyDescent="0.25">
      <c r="A7" s="74" t="s">
        <v>65</v>
      </c>
      <c r="B7" s="77" t="s">
        <v>35</v>
      </c>
      <c r="C7" s="34" t="s">
        <v>36</v>
      </c>
      <c r="D7" s="33" t="s">
        <v>26</v>
      </c>
      <c r="E7" s="42" t="s">
        <v>30</v>
      </c>
      <c r="F7" s="43">
        <v>6</v>
      </c>
      <c r="G7" s="43"/>
      <c r="H7" s="47">
        <v>120</v>
      </c>
      <c r="I7" s="47">
        <v>61.36</v>
      </c>
      <c r="J7" s="47">
        <f>F7*H7</f>
        <v>720</v>
      </c>
      <c r="K7" s="47">
        <f>F7*I7</f>
        <v>368.15999999999997</v>
      </c>
    </row>
    <row r="8" spans="1:13" x14ac:dyDescent="0.25">
      <c r="A8" s="75"/>
      <c r="B8" s="77"/>
      <c r="C8" s="34" t="s">
        <v>36</v>
      </c>
      <c r="D8" s="33" t="s">
        <v>27</v>
      </c>
      <c r="E8" s="42" t="s">
        <v>30</v>
      </c>
      <c r="F8" s="43">
        <v>11</v>
      </c>
      <c r="G8" s="43"/>
      <c r="H8" s="47">
        <v>120</v>
      </c>
      <c r="I8" s="47">
        <v>61.36</v>
      </c>
      <c r="J8" s="47">
        <f>F8*H8</f>
        <v>1320</v>
      </c>
      <c r="K8" s="47">
        <f>F8*I8</f>
        <v>674.96</v>
      </c>
    </row>
    <row r="9" spans="1:13" x14ac:dyDescent="0.25">
      <c r="A9" s="75"/>
      <c r="B9" s="77"/>
      <c r="C9" s="34" t="s">
        <v>36</v>
      </c>
      <c r="D9" s="33" t="s">
        <v>37</v>
      </c>
      <c r="E9" s="42" t="s">
        <v>67</v>
      </c>
      <c r="F9" s="43">
        <v>10</v>
      </c>
      <c r="G9" s="43">
        <v>17</v>
      </c>
      <c r="H9" s="47">
        <v>47</v>
      </c>
      <c r="I9" s="47">
        <v>24.03</v>
      </c>
      <c r="J9" s="47">
        <f>G9*H9</f>
        <v>799</v>
      </c>
      <c r="K9" s="47">
        <f>G9*I9</f>
        <v>408.51</v>
      </c>
    </row>
    <row r="10" spans="1:13" x14ac:dyDescent="0.25">
      <c r="A10" s="75"/>
      <c r="B10" s="77"/>
      <c r="C10" s="34" t="s">
        <v>36</v>
      </c>
      <c r="D10" s="33" t="s">
        <v>38</v>
      </c>
      <c r="E10" s="42" t="s">
        <v>67</v>
      </c>
      <c r="F10" s="43">
        <v>1</v>
      </c>
      <c r="G10" s="43">
        <v>2</v>
      </c>
      <c r="H10" s="47">
        <v>47</v>
      </c>
      <c r="I10" s="47">
        <v>24.03</v>
      </c>
      <c r="J10" s="47">
        <f t="shared" ref="J10:J17" si="0">G10*H10</f>
        <v>94</v>
      </c>
      <c r="K10" s="47">
        <f t="shared" ref="K10:K17" si="1">G10*I10</f>
        <v>48.06</v>
      </c>
    </row>
    <row r="11" spans="1:13" x14ac:dyDescent="0.25">
      <c r="A11" s="75"/>
      <c r="B11" s="77"/>
      <c r="C11" s="34" t="s">
        <v>36</v>
      </c>
      <c r="D11" s="33" t="s">
        <v>39</v>
      </c>
      <c r="E11" s="42" t="s">
        <v>67</v>
      </c>
      <c r="F11" s="43">
        <v>148</v>
      </c>
      <c r="G11" s="43">
        <v>247</v>
      </c>
      <c r="H11" s="47">
        <v>47</v>
      </c>
      <c r="I11" s="47">
        <v>24.03</v>
      </c>
      <c r="J11" s="47">
        <f t="shared" si="0"/>
        <v>11609</v>
      </c>
      <c r="K11" s="47">
        <f t="shared" si="1"/>
        <v>5935.41</v>
      </c>
    </row>
    <row r="12" spans="1:13" x14ac:dyDescent="0.25">
      <c r="A12" s="75"/>
      <c r="B12" s="77"/>
      <c r="C12" s="34" t="s">
        <v>40</v>
      </c>
      <c r="D12" s="33" t="s">
        <v>37</v>
      </c>
      <c r="E12" s="42" t="s">
        <v>67</v>
      </c>
      <c r="F12" s="43">
        <v>24</v>
      </c>
      <c r="G12" s="43">
        <v>40</v>
      </c>
      <c r="H12" s="47">
        <v>51</v>
      </c>
      <c r="I12" s="47">
        <v>26.08</v>
      </c>
      <c r="J12" s="47">
        <f t="shared" si="0"/>
        <v>2040</v>
      </c>
      <c r="K12" s="47">
        <f t="shared" si="1"/>
        <v>1043.1999999999998</v>
      </c>
    </row>
    <row r="13" spans="1:13" x14ac:dyDescent="0.25">
      <c r="A13" s="75"/>
      <c r="B13" s="77"/>
      <c r="C13" s="34" t="s">
        <v>40</v>
      </c>
      <c r="D13" s="33" t="s">
        <v>38</v>
      </c>
      <c r="E13" s="42" t="s">
        <v>67</v>
      </c>
      <c r="F13" s="43">
        <v>1</v>
      </c>
      <c r="G13" s="43">
        <v>2</v>
      </c>
      <c r="H13" s="47">
        <v>51</v>
      </c>
      <c r="I13" s="47">
        <v>26.08</v>
      </c>
      <c r="J13" s="47">
        <f t="shared" si="0"/>
        <v>102</v>
      </c>
      <c r="K13" s="47">
        <f t="shared" si="1"/>
        <v>52.16</v>
      </c>
    </row>
    <row r="14" spans="1:13" x14ac:dyDescent="0.25">
      <c r="A14" s="75"/>
      <c r="B14" s="77"/>
      <c r="C14" s="34" t="s">
        <v>40</v>
      </c>
      <c r="D14" s="33" t="s">
        <v>39</v>
      </c>
      <c r="E14" s="42" t="s">
        <v>67</v>
      </c>
      <c r="F14" s="43">
        <v>98</v>
      </c>
      <c r="G14" s="43">
        <v>163</v>
      </c>
      <c r="H14" s="47">
        <v>51</v>
      </c>
      <c r="I14" s="47">
        <v>26.08</v>
      </c>
      <c r="J14" s="47">
        <f t="shared" si="0"/>
        <v>8313</v>
      </c>
      <c r="K14" s="47">
        <f t="shared" si="1"/>
        <v>4251.04</v>
      </c>
    </row>
    <row r="15" spans="1:13" x14ac:dyDescent="0.25">
      <c r="A15" s="75"/>
      <c r="B15" s="77"/>
      <c r="C15" s="34" t="s">
        <v>33</v>
      </c>
      <c r="D15" s="33" t="s">
        <v>39</v>
      </c>
      <c r="E15" s="42" t="s">
        <v>67</v>
      </c>
      <c r="F15" s="43">
        <v>36</v>
      </c>
      <c r="G15" s="43">
        <v>60</v>
      </c>
      <c r="H15" s="47">
        <v>51</v>
      </c>
      <c r="I15" s="47">
        <v>26.08</v>
      </c>
      <c r="J15" s="47">
        <f t="shared" si="0"/>
        <v>3060</v>
      </c>
      <c r="K15" s="47">
        <f t="shared" si="1"/>
        <v>1564.8</v>
      </c>
    </row>
    <row r="16" spans="1:13" x14ac:dyDescent="0.25">
      <c r="A16" s="75"/>
      <c r="B16" s="77"/>
      <c r="C16" s="34" t="s">
        <v>41</v>
      </c>
      <c r="D16" s="33" t="s">
        <v>39</v>
      </c>
      <c r="E16" s="42" t="s">
        <v>67</v>
      </c>
      <c r="F16" s="43">
        <v>28</v>
      </c>
      <c r="G16" s="43">
        <v>47</v>
      </c>
      <c r="H16" s="47">
        <v>51</v>
      </c>
      <c r="I16" s="47">
        <v>26.08</v>
      </c>
      <c r="J16" s="47">
        <f t="shared" si="0"/>
        <v>2397</v>
      </c>
      <c r="K16" s="47">
        <f t="shared" si="1"/>
        <v>1225.76</v>
      </c>
    </row>
    <row r="17" spans="1:11" x14ac:dyDescent="0.25">
      <c r="A17" s="75"/>
      <c r="B17" s="77"/>
      <c r="C17" s="34" t="s">
        <v>42</v>
      </c>
      <c r="D17" s="33" t="s">
        <v>39</v>
      </c>
      <c r="E17" s="42" t="s">
        <v>67</v>
      </c>
      <c r="F17" s="43">
        <v>20</v>
      </c>
      <c r="G17" s="43">
        <v>33</v>
      </c>
      <c r="H17" s="47">
        <v>51</v>
      </c>
      <c r="I17" s="47">
        <v>26.08</v>
      </c>
      <c r="J17" s="47">
        <f t="shared" si="0"/>
        <v>1683</v>
      </c>
      <c r="K17" s="47">
        <f t="shared" si="1"/>
        <v>860.64</v>
      </c>
    </row>
    <row r="18" spans="1:11" x14ac:dyDescent="0.25">
      <c r="A18" s="75"/>
      <c r="B18" s="77"/>
      <c r="C18" s="35" t="s">
        <v>43</v>
      </c>
      <c r="D18" s="35"/>
      <c r="E18" s="58"/>
      <c r="F18" s="44">
        <f>SUM(F7:F17)</f>
        <v>383</v>
      </c>
      <c r="G18" s="44">
        <f>SUM(G7:G17)</f>
        <v>611</v>
      </c>
      <c r="H18" s="48"/>
      <c r="I18" s="48"/>
      <c r="J18" s="49">
        <f t="shared" ref="J18:K18" si="2">SUM(J7:J17)</f>
        <v>32137</v>
      </c>
      <c r="K18" s="49">
        <f t="shared" si="2"/>
        <v>16432.7</v>
      </c>
    </row>
    <row r="19" spans="1:11" x14ac:dyDescent="0.25">
      <c r="A19" s="75"/>
      <c r="B19" s="78" t="s">
        <v>44</v>
      </c>
      <c r="C19" s="34" t="s">
        <v>36</v>
      </c>
      <c r="D19" s="33" t="s">
        <v>26</v>
      </c>
      <c r="E19" s="42" t="s">
        <v>30</v>
      </c>
      <c r="F19" s="43">
        <v>14</v>
      </c>
      <c r="G19" s="43"/>
      <c r="H19" s="47">
        <v>120</v>
      </c>
      <c r="I19" s="47">
        <v>61.36</v>
      </c>
      <c r="J19" s="47">
        <f t="shared" ref="J19:J20" si="3">F19*H19</f>
        <v>1680</v>
      </c>
      <c r="K19" s="47">
        <f t="shared" ref="K19:K20" si="4">F19*I19</f>
        <v>859.04</v>
      </c>
    </row>
    <row r="20" spans="1:11" x14ac:dyDescent="0.25">
      <c r="A20" s="75"/>
      <c r="B20" s="79"/>
      <c r="C20" s="34" t="s">
        <v>36</v>
      </c>
      <c r="D20" s="33" t="s">
        <v>27</v>
      </c>
      <c r="E20" s="42" t="s">
        <v>30</v>
      </c>
      <c r="F20" s="43">
        <v>15</v>
      </c>
      <c r="G20" s="43"/>
      <c r="H20" s="47">
        <v>120</v>
      </c>
      <c r="I20" s="47">
        <v>61.36</v>
      </c>
      <c r="J20" s="47">
        <f t="shared" si="3"/>
        <v>1800</v>
      </c>
      <c r="K20" s="47">
        <f t="shared" si="4"/>
        <v>920.4</v>
      </c>
    </row>
    <row r="21" spans="1:11" x14ac:dyDescent="0.25">
      <c r="A21" s="75"/>
      <c r="B21" s="79"/>
      <c r="C21" s="34" t="s">
        <v>36</v>
      </c>
      <c r="D21" s="33" t="s">
        <v>37</v>
      </c>
      <c r="E21" s="42" t="s">
        <v>67</v>
      </c>
      <c r="F21" s="43">
        <v>7</v>
      </c>
      <c r="G21" s="43">
        <v>12</v>
      </c>
      <c r="H21" s="47">
        <v>47</v>
      </c>
      <c r="I21" s="47">
        <v>24.03</v>
      </c>
      <c r="J21" s="47">
        <f t="shared" ref="J21:J28" si="5">G21*H21</f>
        <v>564</v>
      </c>
      <c r="K21" s="47">
        <f t="shared" ref="K21:K28" si="6">G21*I21</f>
        <v>288.36</v>
      </c>
    </row>
    <row r="22" spans="1:11" x14ac:dyDescent="0.25">
      <c r="A22" s="75"/>
      <c r="B22" s="79"/>
      <c r="C22" s="34" t="s">
        <v>36</v>
      </c>
      <c r="D22" s="33" t="s">
        <v>38</v>
      </c>
      <c r="E22" s="42" t="s">
        <v>67</v>
      </c>
      <c r="F22" s="43">
        <v>1</v>
      </c>
      <c r="G22" s="43">
        <v>2</v>
      </c>
      <c r="H22" s="47">
        <v>47</v>
      </c>
      <c r="I22" s="47">
        <v>24.03</v>
      </c>
      <c r="J22" s="47">
        <f t="shared" si="5"/>
        <v>94</v>
      </c>
      <c r="K22" s="47">
        <f t="shared" si="6"/>
        <v>48.06</v>
      </c>
    </row>
    <row r="23" spans="1:11" x14ac:dyDescent="0.25">
      <c r="A23" s="75"/>
      <c r="B23" s="79"/>
      <c r="C23" s="34" t="s">
        <v>36</v>
      </c>
      <c r="D23" s="33" t="s">
        <v>39</v>
      </c>
      <c r="E23" s="42" t="s">
        <v>67</v>
      </c>
      <c r="F23" s="43">
        <v>210</v>
      </c>
      <c r="G23" s="43">
        <v>350</v>
      </c>
      <c r="H23" s="47">
        <v>47</v>
      </c>
      <c r="I23" s="47">
        <v>24.03</v>
      </c>
      <c r="J23" s="47">
        <f t="shared" si="5"/>
        <v>16450</v>
      </c>
      <c r="K23" s="47">
        <f t="shared" si="6"/>
        <v>8410.5</v>
      </c>
    </row>
    <row r="24" spans="1:11" x14ac:dyDescent="0.25">
      <c r="A24" s="75"/>
      <c r="B24" s="79"/>
      <c r="C24" s="34" t="s">
        <v>40</v>
      </c>
      <c r="D24" s="33" t="s">
        <v>37</v>
      </c>
      <c r="E24" s="42" t="s">
        <v>67</v>
      </c>
      <c r="F24" s="43">
        <v>6</v>
      </c>
      <c r="G24" s="43">
        <v>10</v>
      </c>
      <c r="H24" s="47">
        <v>51</v>
      </c>
      <c r="I24" s="47">
        <v>26.08</v>
      </c>
      <c r="J24" s="47">
        <f t="shared" si="5"/>
        <v>510</v>
      </c>
      <c r="K24" s="47">
        <f t="shared" si="6"/>
        <v>260.79999999999995</v>
      </c>
    </row>
    <row r="25" spans="1:11" x14ac:dyDescent="0.25">
      <c r="A25" s="75"/>
      <c r="B25" s="79"/>
      <c r="C25" s="34" t="s">
        <v>40</v>
      </c>
      <c r="D25" s="33" t="s">
        <v>38</v>
      </c>
      <c r="E25" s="42" t="s">
        <v>67</v>
      </c>
      <c r="F25" s="43">
        <v>1</v>
      </c>
      <c r="G25" s="43">
        <v>2</v>
      </c>
      <c r="H25" s="47">
        <v>51</v>
      </c>
      <c r="I25" s="47">
        <v>26.08</v>
      </c>
      <c r="J25" s="47">
        <f t="shared" si="5"/>
        <v>102</v>
      </c>
      <c r="K25" s="47">
        <f t="shared" si="6"/>
        <v>52.16</v>
      </c>
    </row>
    <row r="26" spans="1:11" x14ac:dyDescent="0.25">
      <c r="A26" s="75"/>
      <c r="B26" s="79"/>
      <c r="C26" s="34" t="s">
        <v>40</v>
      </c>
      <c r="D26" s="33" t="s">
        <v>39</v>
      </c>
      <c r="E26" s="42" t="s">
        <v>67</v>
      </c>
      <c r="F26" s="43">
        <v>189</v>
      </c>
      <c r="G26" s="43">
        <v>315</v>
      </c>
      <c r="H26" s="47">
        <v>51</v>
      </c>
      <c r="I26" s="47">
        <v>26.08</v>
      </c>
      <c r="J26" s="47">
        <f t="shared" si="5"/>
        <v>16065</v>
      </c>
      <c r="K26" s="47">
        <f t="shared" si="6"/>
        <v>8215.1999999999989</v>
      </c>
    </row>
    <row r="27" spans="1:11" x14ac:dyDescent="0.25">
      <c r="A27" s="75"/>
      <c r="B27" s="79"/>
      <c r="C27" s="34" t="s">
        <v>33</v>
      </c>
      <c r="D27" s="33" t="s">
        <v>37</v>
      </c>
      <c r="E27" s="42" t="s">
        <v>67</v>
      </c>
      <c r="F27" s="43">
        <v>1</v>
      </c>
      <c r="G27" s="43">
        <v>2</v>
      </c>
      <c r="H27" s="47">
        <v>51</v>
      </c>
      <c r="I27" s="47">
        <v>26.08</v>
      </c>
      <c r="J27" s="47">
        <f t="shared" si="5"/>
        <v>102</v>
      </c>
      <c r="K27" s="47">
        <f t="shared" si="6"/>
        <v>52.16</v>
      </c>
    </row>
    <row r="28" spans="1:11" x14ac:dyDescent="0.25">
      <c r="A28" s="75"/>
      <c r="B28" s="79"/>
      <c r="C28" s="34" t="s">
        <v>33</v>
      </c>
      <c r="D28" s="33" t="s">
        <v>39</v>
      </c>
      <c r="E28" s="42" t="s">
        <v>67</v>
      </c>
      <c r="F28" s="43">
        <v>91</v>
      </c>
      <c r="G28" s="43">
        <v>152</v>
      </c>
      <c r="H28" s="47">
        <v>51</v>
      </c>
      <c r="I28" s="47">
        <v>26.08</v>
      </c>
      <c r="J28" s="47">
        <f t="shared" si="5"/>
        <v>7752</v>
      </c>
      <c r="K28" s="47">
        <f t="shared" si="6"/>
        <v>3964.16</v>
      </c>
    </row>
    <row r="29" spans="1:11" x14ac:dyDescent="0.25">
      <c r="A29" s="75"/>
      <c r="B29" s="79"/>
      <c r="C29" s="34" t="s">
        <v>45</v>
      </c>
      <c r="D29" s="33" t="s">
        <v>26</v>
      </c>
      <c r="E29" s="42" t="s">
        <v>30</v>
      </c>
      <c r="F29" s="43">
        <v>3</v>
      </c>
      <c r="G29" s="43"/>
      <c r="H29" s="47">
        <v>200</v>
      </c>
      <c r="I29" s="47">
        <v>102.26</v>
      </c>
      <c r="J29" s="47">
        <f t="shared" ref="J29:J30" si="7">F29*H29</f>
        <v>600</v>
      </c>
      <c r="K29" s="47">
        <f t="shared" ref="K29:K30" si="8">F29*I29</f>
        <v>306.78000000000003</v>
      </c>
    </row>
    <row r="30" spans="1:11" x14ac:dyDescent="0.25">
      <c r="A30" s="75"/>
      <c r="B30" s="79"/>
      <c r="C30" s="34" t="s">
        <v>45</v>
      </c>
      <c r="D30" s="33" t="s">
        <v>27</v>
      </c>
      <c r="E30" s="42" t="s">
        <v>30</v>
      </c>
      <c r="F30" s="43">
        <v>2</v>
      </c>
      <c r="G30" s="43"/>
      <c r="H30" s="47">
        <v>150</v>
      </c>
      <c r="I30" s="47">
        <v>76.69</v>
      </c>
      <c r="J30" s="47">
        <f t="shared" si="7"/>
        <v>300</v>
      </c>
      <c r="K30" s="47">
        <f t="shared" si="8"/>
        <v>153.38</v>
      </c>
    </row>
    <row r="31" spans="1:11" x14ac:dyDescent="0.25">
      <c r="A31" s="75"/>
      <c r="B31" s="79"/>
      <c r="C31" s="34" t="s">
        <v>45</v>
      </c>
      <c r="D31" s="33" t="s">
        <v>39</v>
      </c>
      <c r="E31" s="42" t="s">
        <v>67</v>
      </c>
      <c r="F31" s="43">
        <v>19</v>
      </c>
      <c r="G31" s="43">
        <v>32</v>
      </c>
      <c r="H31" s="47">
        <v>51</v>
      </c>
      <c r="I31" s="47">
        <v>26.08</v>
      </c>
      <c r="J31" s="47">
        <f t="shared" ref="J31:J34" si="9">G31*H31</f>
        <v>1632</v>
      </c>
      <c r="K31" s="47">
        <f t="shared" ref="K31:K34" si="10">G31*I31</f>
        <v>834.56</v>
      </c>
    </row>
    <row r="32" spans="1:11" x14ac:dyDescent="0.25">
      <c r="A32" s="75"/>
      <c r="B32" s="79"/>
      <c r="C32" s="34" t="s">
        <v>42</v>
      </c>
      <c r="D32" s="33" t="s">
        <v>39</v>
      </c>
      <c r="E32" s="42" t="s">
        <v>67</v>
      </c>
      <c r="F32" s="43">
        <v>21</v>
      </c>
      <c r="G32" s="43">
        <v>35</v>
      </c>
      <c r="H32" s="47">
        <v>51</v>
      </c>
      <c r="I32" s="47">
        <v>26.08</v>
      </c>
      <c r="J32" s="47">
        <f t="shared" si="9"/>
        <v>1785</v>
      </c>
      <c r="K32" s="47">
        <f t="shared" si="10"/>
        <v>912.8</v>
      </c>
    </row>
    <row r="33" spans="1:11" x14ac:dyDescent="0.25">
      <c r="A33" s="75"/>
      <c r="B33" s="79"/>
      <c r="C33" s="34" t="s">
        <v>41</v>
      </c>
      <c r="D33" s="33" t="s">
        <v>39</v>
      </c>
      <c r="E33" s="42" t="s">
        <v>67</v>
      </c>
      <c r="F33" s="43">
        <v>5</v>
      </c>
      <c r="G33" s="43">
        <v>8</v>
      </c>
      <c r="H33" s="47">
        <v>51</v>
      </c>
      <c r="I33" s="47">
        <v>26.08</v>
      </c>
      <c r="J33" s="47">
        <f t="shared" si="9"/>
        <v>408</v>
      </c>
      <c r="K33" s="47">
        <f t="shared" si="10"/>
        <v>208.64</v>
      </c>
    </row>
    <row r="34" spans="1:11" x14ac:dyDescent="0.25">
      <c r="A34" s="75"/>
      <c r="B34" s="79"/>
      <c r="C34" s="34" t="s">
        <v>28</v>
      </c>
      <c r="D34" s="33" t="s">
        <v>39</v>
      </c>
      <c r="E34" s="42" t="s">
        <v>67</v>
      </c>
      <c r="F34" s="43">
        <v>4</v>
      </c>
      <c r="G34" s="43">
        <v>7</v>
      </c>
      <c r="H34" s="47">
        <v>51</v>
      </c>
      <c r="I34" s="47">
        <v>26.08</v>
      </c>
      <c r="J34" s="47">
        <f t="shared" si="9"/>
        <v>357</v>
      </c>
      <c r="K34" s="47">
        <f t="shared" si="10"/>
        <v>182.56</v>
      </c>
    </row>
    <row r="35" spans="1:11" x14ac:dyDescent="0.25">
      <c r="A35" s="75"/>
      <c r="B35" s="80"/>
      <c r="C35" s="35" t="s">
        <v>43</v>
      </c>
      <c r="D35" s="35"/>
      <c r="E35" s="58"/>
      <c r="F35" s="44">
        <f>SUM(F19:F34)</f>
        <v>589</v>
      </c>
      <c r="G35" s="44">
        <f>SUM(G19:G34)</f>
        <v>927</v>
      </c>
      <c r="H35" s="48"/>
      <c r="I35" s="48"/>
      <c r="J35" s="49">
        <f t="shared" ref="J35:K35" si="11">SUM(J19:J34)</f>
        <v>50201</v>
      </c>
      <c r="K35" s="49">
        <f t="shared" si="11"/>
        <v>25669.559999999998</v>
      </c>
    </row>
    <row r="36" spans="1:11" x14ac:dyDescent="0.25">
      <c r="A36" s="75"/>
      <c r="B36" s="78" t="s">
        <v>46</v>
      </c>
      <c r="C36" s="34" t="s">
        <v>36</v>
      </c>
      <c r="D36" s="33" t="s">
        <v>26</v>
      </c>
      <c r="E36" s="42" t="s">
        <v>30</v>
      </c>
      <c r="F36" s="43">
        <v>16</v>
      </c>
      <c r="G36" s="43"/>
      <c r="H36" s="47">
        <v>120</v>
      </c>
      <c r="I36" s="47">
        <v>61.36</v>
      </c>
      <c r="J36" s="47">
        <f t="shared" ref="J36:J37" si="12">F36*H36</f>
        <v>1920</v>
      </c>
      <c r="K36" s="47">
        <f t="shared" ref="K36:K37" si="13">F36*I36</f>
        <v>981.76</v>
      </c>
    </row>
    <row r="37" spans="1:11" x14ac:dyDescent="0.25">
      <c r="A37" s="75"/>
      <c r="B37" s="79"/>
      <c r="C37" s="34" t="s">
        <v>36</v>
      </c>
      <c r="D37" s="33" t="s">
        <v>27</v>
      </c>
      <c r="E37" s="42" t="s">
        <v>30</v>
      </c>
      <c r="F37" s="43">
        <v>19</v>
      </c>
      <c r="G37" s="43"/>
      <c r="H37" s="47">
        <v>120</v>
      </c>
      <c r="I37" s="47">
        <v>61.36</v>
      </c>
      <c r="J37" s="47">
        <f t="shared" si="12"/>
        <v>2280</v>
      </c>
      <c r="K37" s="47">
        <f t="shared" si="13"/>
        <v>1165.8399999999999</v>
      </c>
    </row>
    <row r="38" spans="1:11" x14ac:dyDescent="0.25">
      <c r="A38" s="75"/>
      <c r="B38" s="79"/>
      <c r="C38" s="34" t="s">
        <v>36</v>
      </c>
      <c r="D38" s="33" t="s">
        <v>37</v>
      </c>
      <c r="E38" s="42" t="s">
        <v>67</v>
      </c>
      <c r="F38" s="43">
        <v>7</v>
      </c>
      <c r="G38" s="43">
        <v>12</v>
      </c>
      <c r="H38" s="47">
        <v>47</v>
      </c>
      <c r="I38" s="47">
        <v>24.03</v>
      </c>
      <c r="J38" s="47">
        <f t="shared" ref="J38:J51" si="14">G38*H38</f>
        <v>564</v>
      </c>
      <c r="K38" s="47">
        <f t="shared" ref="K38:K51" si="15">G38*I38</f>
        <v>288.36</v>
      </c>
    </row>
    <row r="39" spans="1:11" x14ac:dyDescent="0.25">
      <c r="A39" s="75"/>
      <c r="B39" s="79"/>
      <c r="C39" s="34" t="s">
        <v>36</v>
      </c>
      <c r="D39" s="33" t="s">
        <v>38</v>
      </c>
      <c r="E39" s="42" t="s">
        <v>67</v>
      </c>
      <c r="F39" s="43">
        <v>1</v>
      </c>
      <c r="G39" s="43">
        <v>2</v>
      </c>
      <c r="H39" s="47">
        <v>47</v>
      </c>
      <c r="I39" s="47">
        <v>24.03</v>
      </c>
      <c r="J39" s="47">
        <f t="shared" si="14"/>
        <v>94</v>
      </c>
      <c r="K39" s="47">
        <f t="shared" si="15"/>
        <v>48.06</v>
      </c>
    </row>
    <row r="40" spans="1:11" x14ac:dyDescent="0.25">
      <c r="A40" s="75"/>
      <c r="B40" s="79"/>
      <c r="C40" s="34" t="s">
        <v>36</v>
      </c>
      <c r="D40" s="33" t="s">
        <v>39</v>
      </c>
      <c r="E40" s="42" t="s">
        <v>67</v>
      </c>
      <c r="F40" s="43">
        <v>141</v>
      </c>
      <c r="G40" s="43">
        <v>235</v>
      </c>
      <c r="H40" s="47">
        <v>47</v>
      </c>
      <c r="I40" s="47">
        <v>24.03</v>
      </c>
      <c r="J40" s="47">
        <f t="shared" si="14"/>
        <v>11045</v>
      </c>
      <c r="K40" s="47">
        <f t="shared" si="15"/>
        <v>5647.05</v>
      </c>
    </row>
    <row r="41" spans="1:11" x14ac:dyDescent="0.25">
      <c r="A41" s="75"/>
      <c r="B41" s="79"/>
      <c r="C41" s="34" t="s">
        <v>40</v>
      </c>
      <c r="D41" s="33" t="s">
        <v>37</v>
      </c>
      <c r="E41" s="42" t="s">
        <v>67</v>
      </c>
      <c r="F41" s="43">
        <v>48</v>
      </c>
      <c r="G41" s="43">
        <v>80</v>
      </c>
      <c r="H41" s="47">
        <v>51</v>
      </c>
      <c r="I41" s="47">
        <v>26.08</v>
      </c>
      <c r="J41" s="47">
        <f t="shared" si="14"/>
        <v>4080</v>
      </c>
      <c r="K41" s="47">
        <f t="shared" si="15"/>
        <v>2086.3999999999996</v>
      </c>
    </row>
    <row r="42" spans="1:11" x14ac:dyDescent="0.25">
      <c r="A42" s="75"/>
      <c r="B42" s="79"/>
      <c r="C42" s="34" t="s">
        <v>40</v>
      </c>
      <c r="D42" s="33" t="s">
        <v>38</v>
      </c>
      <c r="E42" s="42" t="s">
        <v>67</v>
      </c>
      <c r="F42" s="43">
        <v>7</v>
      </c>
      <c r="G42" s="43">
        <v>12</v>
      </c>
      <c r="H42" s="47">
        <v>51</v>
      </c>
      <c r="I42" s="47">
        <v>26.08</v>
      </c>
      <c r="J42" s="47">
        <f t="shared" si="14"/>
        <v>612</v>
      </c>
      <c r="K42" s="47">
        <f t="shared" si="15"/>
        <v>312.95999999999998</v>
      </c>
    </row>
    <row r="43" spans="1:11" x14ac:dyDescent="0.25">
      <c r="A43" s="75"/>
      <c r="B43" s="79"/>
      <c r="C43" s="34" t="s">
        <v>40</v>
      </c>
      <c r="D43" s="33" t="s">
        <v>39</v>
      </c>
      <c r="E43" s="42" t="s">
        <v>67</v>
      </c>
      <c r="F43" s="43">
        <v>175</v>
      </c>
      <c r="G43" s="43">
        <v>292</v>
      </c>
      <c r="H43" s="47">
        <v>51</v>
      </c>
      <c r="I43" s="47">
        <v>26.08</v>
      </c>
      <c r="J43" s="47">
        <f t="shared" si="14"/>
        <v>14892</v>
      </c>
      <c r="K43" s="47">
        <f t="shared" si="15"/>
        <v>7615.36</v>
      </c>
    </row>
    <row r="44" spans="1:11" x14ac:dyDescent="0.25">
      <c r="A44" s="75"/>
      <c r="B44" s="79"/>
      <c r="C44" s="34" t="s">
        <v>33</v>
      </c>
      <c r="D44" s="33" t="s">
        <v>37</v>
      </c>
      <c r="E44" s="42" t="s">
        <v>67</v>
      </c>
      <c r="F44" s="43">
        <v>6</v>
      </c>
      <c r="G44" s="43">
        <v>10</v>
      </c>
      <c r="H44" s="47">
        <v>51</v>
      </c>
      <c r="I44" s="47">
        <v>26.08</v>
      </c>
      <c r="J44" s="47">
        <f t="shared" si="14"/>
        <v>510</v>
      </c>
      <c r="K44" s="47">
        <f t="shared" si="15"/>
        <v>260.79999999999995</v>
      </c>
    </row>
    <row r="45" spans="1:11" x14ac:dyDescent="0.25">
      <c r="A45" s="75"/>
      <c r="B45" s="79"/>
      <c r="C45" s="34" t="s">
        <v>33</v>
      </c>
      <c r="D45" s="33" t="s">
        <v>38</v>
      </c>
      <c r="E45" s="42" t="s">
        <v>67</v>
      </c>
      <c r="F45" s="43">
        <v>2</v>
      </c>
      <c r="G45" s="43">
        <v>3</v>
      </c>
      <c r="H45" s="47">
        <v>51</v>
      </c>
      <c r="I45" s="47">
        <v>26.08</v>
      </c>
      <c r="J45" s="47">
        <f t="shared" si="14"/>
        <v>153</v>
      </c>
      <c r="K45" s="47">
        <f t="shared" si="15"/>
        <v>78.239999999999995</v>
      </c>
    </row>
    <row r="46" spans="1:11" x14ac:dyDescent="0.25">
      <c r="A46" s="75"/>
      <c r="B46" s="79"/>
      <c r="C46" s="34" t="s">
        <v>33</v>
      </c>
      <c r="D46" s="33" t="s">
        <v>39</v>
      </c>
      <c r="E46" s="42" t="s">
        <v>67</v>
      </c>
      <c r="F46" s="43">
        <v>133</v>
      </c>
      <c r="G46" s="43">
        <v>222</v>
      </c>
      <c r="H46" s="47">
        <v>51</v>
      </c>
      <c r="I46" s="47">
        <v>26.08</v>
      </c>
      <c r="J46" s="47">
        <f t="shared" si="14"/>
        <v>11322</v>
      </c>
      <c r="K46" s="47">
        <f t="shared" si="15"/>
        <v>5789.7599999999993</v>
      </c>
    </row>
    <row r="47" spans="1:11" x14ac:dyDescent="0.25">
      <c r="A47" s="75"/>
      <c r="B47" s="79"/>
      <c r="C47" s="34" t="s">
        <v>45</v>
      </c>
      <c r="D47" s="33" t="s">
        <v>39</v>
      </c>
      <c r="E47" s="42" t="s">
        <v>67</v>
      </c>
      <c r="F47" s="43">
        <v>2</v>
      </c>
      <c r="G47" s="43">
        <v>3</v>
      </c>
      <c r="H47" s="47">
        <v>51</v>
      </c>
      <c r="I47" s="47">
        <v>26.08</v>
      </c>
      <c r="J47" s="47">
        <f t="shared" si="14"/>
        <v>153</v>
      </c>
      <c r="K47" s="47">
        <f t="shared" si="15"/>
        <v>78.239999999999995</v>
      </c>
    </row>
    <row r="48" spans="1:11" x14ac:dyDescent="0.25">
      <c r="A48" s="75"/>
      <c r="B48" s="79"/>
      <c r="C48" s="34" t="s">
        <v>42</v>
      </c>
      <c r="D48" s="33" t="s">
        <v>37</v>
      </c>
      <c r="E48" s="42" t="s">
        <v>67</v>
      </c>
      <c r="F48" s="43">
        <v>2</v>
      </c>
      <c r="G48" s="43">
        <v>3</v>
      </c>
      <c r="H48" s="47">
        <v>51</v>
      </c>
      <c r="I48" s="47">
        <v>26.08</v>
      </c>
      <c r="J48" s="47">
        <f t="shared" si="14"/>
        <v>153</v>
      </c>
      <c r="K48" s="47">
        <f t="shared" si="15"/>
        <v>78.239999999999995</v>
      </c>
    </row>
    <row r="49" spans="1:11" x14ac:dyDescent="0.25">
      <c r="A49" s="75"/>
      <c r="B49" s="79"/>
      <c r="C49" s="34" t="s">
        <v>42</v>
      </c>
      <c r="D49" s="33" t="s">
        <v>38</v>
      </c>
      <c r="E49" s="42" t="s">
        <v>67</v>
      </c>
      <c r="F49" s="43">
        <v>1</v>
      </c>
      <c r="G49" s="43">
        <v>2</v>
      </c>
      <c r="H49" s="47">
        <v>51</v>
      </c>
      <c r="I49" s="47">
        <v>26.08</v>
      </c>
      <c r="J49" s="47">
        <f t="shared" si="14"/>
        <v>102</v>
      </c>
      <c r="K49" s="47">
        <f t="shared" si="15"/>
        <v>52.16</v>
      </c>
    </row>
    <row r="50" spans="1:11" x14ac:dyDescent="0.25">
      <c r="A50" s="75"/>
      <c r="B50" s="79"/>
      <c r="C50" s="34" t="s">
        <v>42</v>
      </c>
      <c r="D50" s="33" t="s">
        <v>39</v>
      </c>
      <c r="E50" s="42" t="s">
        <v>67</v>
      </c>
      <c r="F50" s="43">
        <v>21</v>
      </c>
      <c r="G50" s="43">
        <v>35</v>
      </c>
      <c r="H50" s="47">
        <v>51</v>
      </c>
      <c r="I50" s="47">
        <v>26.08</v>
      </c>
      <c r="J50" s="47">
        <f t="shared" si="14"/>
        <v>1785</v>
      </c>
      <c r="K50" s="47">
        <f t="shared" si="15"/>
        <v>912.8</v>
      </c>
    </row>
    <row r="51" spans="1:11" x14ac:dyDescent="0.25">
      <c r="A51" s="75"/>
      <c r="B51" s="79"/>
      <c r="C51" s="34" t="s">
        <v>41</v>
      </c>
      <c r="D51" s="33" t="s">
        <v>39</v>
      </c>
      <c r="E51" s="42" t="s">
        <v>67</v>
      </c>
      <c r="F51" s="43">
        <v>1</v>
      </c>
      <c r="G51" s="43">
        <v>2</v>
      </c>
      <c r="H51" s="47">
        <v>51</v>
      </c>
      <c r="I51" s="47">
        <v>26.08</v>
      </c>
      <c r="J51" s="47">
        <f t="shared" si="14"/>
        <v>102</v>
      </c>
      <c r="K51" s="47">
        <f t="shared" si="15"/>
        <v>52.16</v>
      </c>
    </row>
    <row r="52" spans="1:11" x14ac:dyDescent="0.25">
      <c r="A52" s="75"/>
      <c r="B52" s="80"/>
      <c r="C52" s="35" t="s">
        <v>43</v>
      </c>
      <c r="D52" s="35"/>
      <c r="E52" s="58"/>
      <c r="F52" s="44">
        <f>SUM(F36:F51)</f>
        <v>582</v>
      </c>
      <c r="G52" s="44">
        <f>SUM(G36:G51)</f>
        <v>913</v>
      </c>
      <c r="H52" s="48"/>
      <c r="I52" s="48"/>
      <c r="J52" s="49">
        <f t="shared" ref="J52:K52" si="16">SUM(J36:J51)</f>
        <v>49767</v>
      </c>
      <c r="K52" s="49">
        <f t="shared" si="16"/>
        <v>25448.19</v>
      </c>
    </row>
    <row r="53" spans="1:11" x14ac:dyDescent="0.25">
      <c r="A53" s="75"/>
      <c r="B53" s="81" t="s">
        <v>47</v>
      </c>
      <c r="C53" s="34" t="s">
        <v>40</v>
      </c>
      <c r="D53" s="33" t="s">
        <v>37</v>
      </c>
      <c r="E53" s="42" t="s">
        <v>67</v>
      </c>
      <c r="F53" s="43">
        <v>68</v>
      </c>
      <c r="G53" s="43">
        <v>113</v>
      </c>
      <c r="H53" s="47">
        <v>51</v>
      </c>
      <c r="I53" s="47">
        <v>26.08</v>
      </c>
      <c r="J53" s="47">
        <f t="shared" ref="J53:J55" si="17">G53*H53</f>
        <v>5763</v>
      </c>
      <c r="K53" s="47">
        <f t="shared" ref="K53:K55" si="18">G53*I53</f>
        <v>2947.04</v>
      </c>
    </row>
    <row r="54" spans="1:11" x14ac:dyDescent="0.25">
      <c r="A54" s="75"/>
      <c r="B54" s="82"/>
      <c r="C54" s="34" t="s">
        <v>40</v>
      </c>
      <c r="D54" s="33" t="s">
        <v>38</v>
      </c>
      <c r="E54" s="42" t="s">
        <v>67</v>
      </c>
      <c r="F54" s="43">
        <v>11</v>
      </c>
      <c r="G54" s="43">
        <v>18</v>
      </c>
      <c r="H54" s="47">
        <v>51</v>
      </c>
      <c r="I54" s="47">
        <v>26.08</v>
      </c>
      <c r="J54" s="47">
        <f t="shared" si="17"/>
        <v>918</v>
      </c>
      <c r="K54" s="47">
        <f t="shared" si="18"/>
        <v>469.43999999999994</v>
      </c>
    </row>
    <row r="55" spans="1:11" x14ac:dyDescent="0.25">
      <c r="A55" s="75"/>
      <c r="B55" s="82"/>
      <c r="C55" s="34" t="s">
        <v>40</v>
      </c>
      <c r="D55" s="33" t="s">
        <v>39</v>
      </c>
      <c r="E55" s="42" t="s">
        <v>67</v>
      </c>
      <c r="F55" s="43">
        <v>195</v>
      </c>
      <c r="G55" s="43">
        <v>325</v>
      </c>
      <c r="H55" s="47">
        <v>51</v>
      </c>
      <c r="I55" s="47">
        <v>26.08</v>
      </c>
      <c r="J55" s="47">
        <f t="shared" si="17"/>
        <v>16575</v>
      </c>
      <c r="K55" s="47">
        <f t="shared" si="18"/>
        <v>8476</v>
      </c>
    </row>
    <row r="56" spans="1:11" x14ac:dyDescent="0.25">
      <c r="A56" s="75"/>
      <c r="B56" s="82"/>
      <c r="C56" s="34" t="s">
        <v>33</v>
      </c>
      <c r="D56" s="33" t="s">
        <v>27</v>
      </c>
      <c r="E56" s="42" t="s">
        <v>30</v>
      </c>
      <c r="F56" s="43">
        <v>1</v>
      </c>
      <c r="G56" s="43"/>
      <c r="H56" s="47">
        <v>150</v>
      </c>
      <c r="I56" s="47">
        <v>76.69</v>
      </c>
      <c r="J56" s="47">
        <f t="shared" ref="J56" si="19">F56*H56</f>
        <v>150</v>
      </c>
      <c r="K56" s="47">
        <f>F56*I56</f>
        <v>76.69</v>
      </c>
    </row>
    <row r="57" spans="1:11" x14ac:dyDescent="0.25">
      <c r="A57" s="75"/>
      <c r="B57" s="82"/>
      <c r="C57" s="34" t="s">
        <v>33</v>
      </c>
      <c r="D57" s="33" t="s">
        <v>37</v>
      </c>
      <c r="E57" s="42" t="s">
        <v>67</v>
      </c>
      <c r="F57" s="43">
        <v>19</v>
      </c>
      <c r="G57" s="43">
        <v>32</v>
      </c>
      <c r="H57" s="47">
        <v>51</v>
      </c>
      <c r="I57" s="47">
        <v>26.08</v>
      </c>
      <c r="J57" s="47">
        <f t="shared" ref="J57:J58" si="20">G57*H57</f>
        <v>1632</v>
      </c>
      <c r="K57" s="47">
        <f t="shared" ref="K57:K58" si="21">G57*I57</f>
        <v>834.56</v>
      </c>
    </row>
    <row r="58" spans="1:11" x14ac:dyDescent="0.25">
      <c r="A58" s="75"/>
      <c r="B58" s="82"/>
      <c r="C58" s="34" t="s">
        <v>33</v>
      </c>
      <c r="D58" s="33" t="s">
        <v>39</v>
      </c>
      <c r="E58" s="42" t="s">
        <v>67</v>
      </c>
      <c r="F58" s="43">
        <v>115</v>
      </c>
      <c r="G58" s="43">
        <v>192</v>
      </c>
      <c r="H58" s="47">
        <v>51</v>
      </c>
      <c r="I58" s="47">
        <v>26.08</v>
      </c>
      <c r="J58" s="47">
        <f t="shared" si="20"/>
        <v>9792</v>
      </c>
      <c r="K58" s="47">
        <f t="shared" si="21"/>
        <v>5007.3599999999997</v>
      </c>
    </row>
    <row r="59" spans="1:11" x14ac:dyDescent="0.25">
      <c r="A59" s="75"/>
      <c r="B59" s="82"/>
      <c r="C59" s="34" t="s">
        <v>36</v>
      </c>
      <c r="D59" s="33" t="s">
        <v>26</v>
      </c>
      <c r="E59" s="42" t="s">
        <v>30</v>
      </c>
      <c r="F59" s="43">
        <v>15</v>
      </c>
      <c r="G59" s="43"/>
      <c r="H59" s="47">
        <v>120</v>
      </c>
      <c r="I59" s="47">
        <v>61.36</v>
      </c>
      <c r="J59" s="47">
        <f t="shared" ref="J59:J60" si="22">F59*H59</f>
        <v>1800</v>
      </c>
      <c r="K59" s="47">
        <f t="shared" ref="K59:K60" si="23">F59*I59</f>
        <v>920.4</v>
      </c>
    </row>
    <row r="60" spans="1:11" x14ac:dyDescent="0.25">
      <c r="A60" s="75"/>
      <c r="B60" s="82"/>
      <c r="C60" s="34" t="s">
        <v>36</v>
      </c>
      <c r="D60" s="33" t="s">
        <v>27</v>
      </c>
      <c r="E60" s="42" t="s">
        <v>30</v>
      </c>
      <c r="F60" s="43">
        <v>30</v>
      </c>
      <c r="G60" s="43"/>
      <c r="H60" s="47">
        <v>120</v>
      </c>
      <c r="I60" s="47">
        <v>61.36</v>
      </c>
      <c r="J60" s="47">
        <f t="shared" si="22"/>
        <v>3600</v>
      </c>
      <c r="K60" s="47">
        <f t="shared" si="23"/>
        <v>1840.8</v>
      </c>
    </row>
    <row r="61" spans="1:11" x14ac:dyDescent="0.25">
      <c r="A61" s="75"/>
      <c r="B61" s="82"/>
      <c r="C61" s="34" t="s">
        <v>36</v>
      </c>
      <c r="D61" s="33" t="s">
        <v>37</v>
      </c>
      <c r="E61" s="42" t="s">
        <v>67</v>
      </c>
      <c r="F61" s="43">
        <v>14</v>
      </c>
      <c r="G61" s="43">
        <v>23</v>
      </c>
      <c r="H61" s="47">
        <v>47</v>
      </c>
      <c r="I61" s="47">
        <v>24.03</v>
      </c>
      <c r="J61" s="47">
        <f t="shared" ref="J61:J63" si="24">G61*H61</f>
        <v>1081</v>
      </c>
      <c r="K61" s="47">
        <f t="shared" ref="K61:K63" si="25">G61*I61</f>
        <v>552.69000000000005</v>
      </c>
    </row>
    <row r="62" spans="1:11" x14ac:dyDescent="0.25">
      <c r="A62" s="75"/>
      <c r="B62" s="82"/>
      <c r="C62" s="34" t="s">
        <v>36</v>
      </c>
      <c r="D62" s="33" t="s">
        <v>38</v>
      </c>
      <c r="E62" s="42" t="s">
        <v>67</v>
      </c>
      <c r="F62" s="43">
        <v>1</v>
      </c>
      <c r="G62" s="43">
        <v>2</v>
      </c>
      <c r="H62" s="47">
        <v>47</v>
      </c>
      <c r="I62" s="47">
        <v>24.03</v>
      </c>
      <c r="J62" s="47">
        <f t="shared" si="24"/>
        <v>94</v>
      </c>
      <c r="K62" s="47">
        <f t="shared" si="25"/>
        <v>48.06</v>
      </c>
    </row>
    <row r="63" spans="1:11" x14ac:dyDescent="0.25">
      <c r="A63" s="75"/>
      <c r="B63" s="82"/>
      <c r="C63" s="34" t="s">
        <v>36</v>
      </c>
      <c r="D63" s="33" t="s">
        <v>39</v>
      </c>
      <c r="E63" s="42" t="s">
        <v>67</v>
      </c>
      <c r="F63" s="43">
        <v>124</v>
      </c>
      <c r="G63" s="43">
        <v>207</v>
      </c>
      <c r="H63" s="47">
        <v>47</v>
      </c>
      <c r="I63" s="47">
        <v>24.03</v>
      </c>
      <c r="J63" s="47">
        <f t="shared" si="24"/>
        <v>9729</v>
      </c>
      <c r="K63" s="47">
        <f t="shared" si="25"/>
        <v>4974.21</v>
      </c>
    </row>
    <row r="64" spans="1:11" x14ac:dyDescent="0.25">
      <c r="A64" s="75"/>
      <c r="B64" s="82"/>
      <c r="C64" s="34" t="s">
        <v>45</v>
      </c>
      <c r="D64" s="33" t="s">
        <v>27</v>
      </c>
      <c r="E64" s="42" t="s">
        <v>30</v>
      </c>
      <c r="F64" s="43">
        <v>5</v>
      </c>
      <c r="G64" s="43"/>
      <c r="H64" s="47">
        <v>150</v>
      </c>
      <c r="I64" s="47">
        <v>76.69</v>
      </c>
      <c r="J64" s="47">
        <f t="shared" ref="J64" si="26">F64*H64</f>
        <v>750</v>
      </c>
      <c r="K64" s="47">
        <f>F64*I64</f>
        <v>383.45</v>
      </c>
    </row>
    <row r="65" spans="1:11" x14ac:dyDescent="0.25">
      <c r="A65" s="75"/>
      <c r="B65" s="82"/>
      <c r="C65" s="34" t="s">
        <v>45</v>
      </c>
      <c r="D65" s="33" t="s">
        <v>37</v>
      </c>
      <c r="E65" s="42" t="s">
        <v>67</v>
      </c>
      <c r="F65" s="43">
        <v>6</v>
      </c>
      <c r="G65" s="43">
        <v>10</v>
      </c>
      <c r="H65" s="47">
        <v>51</v>
      </c>
      <c r="I65" s="47">
        <v>26.08</v>
      </c>
      <c r="J65" s="47">
        <f t="shared" ref="J65:J73" si="27">G65*H65</f>
        <v>510</v>
      </c>
      <c r="K65" s="47">
        <f t="shared" ref="K65:K73" si="28">G65*I65</f>
        <v>260.79999999999995</v>
      </c>
    </row>
    <row r="66" spans="1:11" x14ac:dyDescent="0.25">
      <c r="A66" s="75"/>
      <c r="B66" s="82"/>
      <c r="C66" s="34" t="s">
        <v>45</v>
      </c>
      <c r="D66" s="33" t="s">
        <v>38</v>
      </c>
      <c r="E66" s="42" t="s">
        <v>67</v>
      </c>
      <c r="F66" s="43">
        <v>1</v>
      </c>
      <c r="G66" s="43">
        <v>2</v>
      </c>
      <c r="H66" s="47">
        <v>51</v>
      </c>
      <c r="I66" s="47">
        <v>26.08</v>
      </c>
      <c r="J66" s="47">
        <f t="shared" si="27"/>
        <v>102</v>
      </c>
      <c r="K66" s="47">
        <f t="shared" si="28"/>
        <v>52.16</v>
      </c>
    </row>
    <row r="67" spans="1:11" x14ac:dyDescent="0.25">
      <c r="A67" s="75"/>
      <c r="B67" s="82"/>
      <c r="C67" s="34" t="s">
        <v>45</v>
      </c>
      <c r="D67" s="33" t="s">
        <v>39</v>
      </c>
      <c r="E67" s="42" t="s">
        <v>67</v>
      </c>
      <c r="F67" s="43">
        <v>63</v>
      </c>
      <c r="G67" s="43">
        <v>105</v>
      </c>
      <c r="H67" s="47">
        <v>51</v>
      </c>
      <c r="I67" s="47">
        <v>26.08</v>
      </c>
      <c r="J67" s="47">
        <f t="shared" si="27"/>
        <v>5355</v>
      </c>
      <c r="K67" s="47">
        <f t="shared" si="28"/>
        <v>2738.3999999999996</v>
      </c>
    </row>
    <row r="68" spans="1:11" x14ac:dyDescent="0.25">
      <c r="A68" s="75"/>
      <c r="B68" s="82"/>
      <c r="C68" s="34" t="s">
        <v>42</v>
      </c>
      <c r="D68" s="33" t="s">
        <v>37</v>
      </c>
      <c r="E68" s="42" t="s">
        <v>67</v>
      </c>
      <c r="F68" s="43">
        <v>4</v>
      </c>
      <c r="G68" s="43">
        <v>7</v>
      </c>
      <c r="H68" s="47">
        <v>51</v>
      </c>
      <c r="I68" s="47">
        <v>26.08</v>
      </c>
      <c r="J68" s="47">
        <f t="shared" si="27"/>
        <v>357</v>
      </c>
      <c r="K68" s="47">
        <f t="shared" si="28"/>
        <v>182.56</v>
      </c>
    </row>
    <row r="69" spans="1:11" x14ac:dyDescent="0.25">
      <c r="A69" s="75"/>
      <c r="B69" s="82"/>
      <c r="C69" s="34" t="s">
        <v>42</v>
      </c>
      <c r="D69" s="33" t="s">
        <v>39</v>
      </c>
      <c r="E69" s="42" t="s">
        <v>67</v>
      </c>
      <c r="F69" s="43">
        <v>31</v>
      </c>
      <c r="G69" s="43">
        <v>52</v>
      </c>
      <c r="H69" s="47">
        <v>51</v>
      </c>
      <c r="I69" s="47">
        <v>26.08</v>
      </c>
      <c r="J69" s="47">
        <f t="shared" si="27"/>
        <v>2652</v>
      </c>
      <c r="K69" s="47">
        <f t="shared" si="28"/>
        <v>1356.1599999999999</v>
      </c>
    </row>
    <row r="70" spans="1:11" x14ac:dyDescent="0.25">
      <c r="A70" s="75"/>
      <c r="B70" s="82"/>
      <c r="C70" s="34" t="s">
        <v>41</v>
      </c>
      <c r="D70" s="33" t="s">
        <v>37</v>
      </c>
      <c r="E70" s="42" t="s">
        <v>67</v>
      </c>
      <c r="F70" s="43">
        <v>3</v>
      </c>
      <c r="G70" s="43">
        <v>5</v>
      </c>
      <c r="H70" s="47">
        <v>51</v>
      </c>
      <c r="I70" s="47">
        <v>26.08</v>
      </c>
      <c r="J70" s="47">
        <f t="shared" si="27"/>
        <v>255</v>
      </c>
      <c r="K70" s="47">
        <f t="shared" si="28"/>
        <v>130.39999999999998</v>
      </c>
    </row>
    <row r="71" spans="1:11" x14ac:dyDescent="0.25">
      <c r="A71" s="75"/>
      <c r="B71" s="82"/>
      <c r="C71" s="34" t="s">
        <v>41</v>
      </c>
      <c r="D71" s="33" t="s">
        <v>39</v>
      </c>
      <c r="E71" s="42" t="s">
        <v>67</v>
      </c>
      <c r="F71" s="43">
        <v>25</v>
      </c>
      <c r="G71" s="43">
        <v>42</v>
      </c>
      <c r="H71" s="47">
        <v>51</v>
      </c>
      <c r="I71" s="47">
        <v>26.08</v>
      </c>
      <c r="J71" s="47">
        <f t="shared" si="27"/>
        <v>2142</v>
      </c>
      <c r="K71" s="47">
        <f t="shared" si="28"/>
        <v>1095.3599999999999</v>
      </c>
    </row>
    <row r="72" spans="1:11" x14ac:dyDescent="0.25">
      <c r="A72" s="75"/>
      <c r="B72" s="82"/>
      <c r="C72" s="34" t="s">
        <v>29</v>
      </c>
      <c r="D72" s="33" t="s">
        <v>39</v>
      </c>
      <c r="E72" s="42" t="s">
        <v>67</v>
      </c>
      <c r="F72" s="43">
        <v>5</v>
      </c>
      <c r="G72" s="43">
        <v>8</v>
      </c>
      <c r="H72" s="47">
        <v>51</v>
      </c>
      <c r="I72" s="47">
        <v>26.08</v>
      </c>
      <c r="J72" s="47">
        <f t="shared" si="27"/>
        <v>408</v>
      </c>
      <c r="K72" s="47">
        <f t="shared" si="28"/>
        <v>208.64</v>
      </c>
    </row>
    <row r="73" spans="1:11" x14ac:dyDescent="0.25">
      <c r="A73" s="75"/>
      <c r="B73" s="82"/>
      <c r="C73" s="34" t="s">
        <v>48</v>
      </c>
      <c r="D73" s="33" t="s">
        <v>39</v>
      </c>
      <c r="E73" s="42" t="s">
        <v>67</v>
      </c>
      <c r="F73" s="43">
        <v>11</v>
      </c>
      <c r="G73" s="43">
        <v>18</v>
      </c>
      <c r="H73" s="47">
        <v>51</v>
      </c>
      <c r="I73" s="47">
        <v>26.08</v>
      </c>
      <c r="J73" s="47">
        <f t="shared" si="27"/>
        <v>918</v>
      </c>
      <c r="K73" s="47">
        <f t="shared" si="28"/>
        <v>469.43999999999994</v>
      </c>
    </row>
    <row r="74" spans="1:11" x14ac:dyDescent="0.25">
      <c r="A74" s="75"/>
      <c r="B74" s="83"/>
      <c r="C74" s="35" t="s">
        <v>43</v>
      </c>
      <c r="D74" s="35"/>
      <c r="E74" s="58"/>
      <c r="F74" s="44">
        <f>SUM(F53:F73)</f>
        <v>747</v>
      </c>
      <c r="G74" s="44">
        <f>SUM(G53:G73)</f>
        <v>1161</v>
      </c>
      <c r="H74" s="48"/>
      <c r="I74" s="48"/>
      <c r="J74" s="49">
        <f t="shared" ref="J74:K74" si="29">SUM(J53:J73)</f>
        <v>64583</v>
      </c>
      <c r="K74" s="49">
        <f t="shared" si="29"/>
        <v>33024.620000000003</v>
      </c>
    </row>
    <row r="75" spans="1:11" x14ac:dyDescent="0.25">
      <c r="A75" s="75"/>
      <c r="B75" s="64" t="s">
        <v>49</v>
      </c>
      <c r="C75" s="36" t="s">
        <v>29</v>
      </c>
      <c r="D75" s="37" t="s">
        <v>50</v>
      </c>
      <c r="E75" s="42" t="s">
        <v>30</v>
      </c>
      <c r="F75" s="36">
        <v>3</v>
      </c>
      <c r="G75" s="36"/>
      <c r="H75" s="47">
        <v>125</v>
      </c>
      <c r="I75" s="47">
        <v>63.91</v>
      </c>
      <c r="J75" s="47">
        <f t="shared" ref="J75" si="30">F75*H75</f>
        <v>375</v>
      </c>
      <c r="K75" s="47">
        <f>F75*I75</f>
        <v>191.73</v>
      </c>
    </row>
    <row r="76" spans="1:11" x14ac:dyDescent="0.25">
      <c r="A76" s="75"/>
      <c r="B76" s="65"/>
      <c r="C76" s="36" t="s">
        <v>29</v>
      </c>
      <c r="D76" s="37" t="s">
        <v>51</v>
      </c>
      <c r="E76" s="42" t="s">
        <v>67</v>
      </c>
      <c r="F76" s="36">
        <v>11</v>
      </c>
      <c r="G76" s="36">
        <v>18</v>
      </c>
      <c r="H76" s="47">
        <v>51</v>
      </c>
      <c r="I76" s="47">
        <v>26.08</v>
      </c>
      <c r="J76" s="47">
        <f t="shared" ref="J76:J78" si="31">G76*H76</f>
        <v>918</v>
      </c>
      <c r="K76" s="47">
        <f t="shared" ref="K76:K78" si="32">G76*I76</f>
        <v>469.43999999999994</v>
      </c>
    </row>
    <row r="77" spans="1:11" x14ac:dyDescent="0.25">
      <c r="A77" s="75"/>
      <c r="B77" s="65"/>
      <c r="C77" s="36" t="s">
        <v>29</v>
      </c>
      <c r="D77" s="37" t="s">
        <v>52</v>
      </c>
      <c r="E77" s="42" t="s">
        <v>67</v>
      </c>
      <c r="F77" s="36">
        <v>4</v>
      </c>
      <c r="G77" s="36">
        <v>7</v>
      </c>
      <c r="H77" s="47">
        <v>51</v>
      </c>
      <c r="I77" s="47">
        <v>26.08</v>
      </c>
      <c r="J77" s="47">
        <f t="shared" si="31"/>
        <v>357</v>
      </c>
      <c r="K77" s="47">
        <f t="shared" si="32"/>
        <v>182.56</v>
      </c>
    </row>
    <row r="78" spans="1:11" x14ac:dyDescent="0.25">
      <c r="A78" s="75"/>
      <c r="B78" s="65"/>
      <c r="C78" s="36" t="s">
        <v>29</v>
      </c>
      <c r="D78" s="37" t="s">
        <v>53</v>
      </c>
      <c r="E78" s="42" t="s">
        <v>67</v>
      </c>
      <c r="F78" s="36">
        <v>196</v>
      </c>
      <c r="G78" s="36">
        <v>327</v>
      </c>
      <c r="H78" s="47">
        <v>51</v>
      </c>
      <c r="I78" s="47">
        <v>26.08</v>
      </c>
      <c r="J78" s="47">
        <f t="shared" si="31"/>
        <v>16677</v>
      </c>
      <c r="K78" s="47">
        <f t="shared" si="32"/>
        <v>8528.16</v>
      </c>
    </row>
    <row r="79" spans="1:11" x14ac:dyDescent="0.25">
      <c r="A79" s="75"/>
      <c r="B79" s="65"/>
      <c r="C79" s="36" t="s">
        <v>28</v>
      </c>
      <c r="D79" s="37" t="s">
        <v>50</v>
      </c>
      <c r="E79" s="42" t="s">
        <v>30</v>
      </c>
      <c r="F79" s="36">
        <v>4</v>
      </c>
      <c r="G79" s="36"/>
      <c r="H79" s="47">
        <v>185</v>
      </c>
      <c r="I79" s="47">
        <v>94.59</v>
      </c>
      <c r="J79" s="47">
        <f t="shared" ref="J79" si="33">F79*H79</f>
        <v>740</v>
      </c>
      <c r="K79" s="47">
        <f>F79*I79</f>
        <v>378.36</v>
      </c>
    </row>
    <row r="80" spans="1:11" x14ac:dyDescent="0.25">
      <c r="A80" s="75"/>
      <c r="B80" s="65"/>
      <c r="C80" s="36" t="s">
        <v>28</v>
      </c>
      <c r="D80" s="37" t="s">
        <v>51</v>
      </c>
      <c r="E80" s="42" t="s">
        <v>67</v>
      </c>
      <c r="F80" s="36">
        <v>5</v>
      </c>
      <c r="G80" s="36">
        <v>8</v>
      </c>
      <c r="H80" s="47">
        <v>51</v>
      </c>
      <c r="I80" s="47">
        <v>26.08</v>
      </c>
      <c r="J80" s="47">
        <f t="shared" ref="J80:J82" si="34">G80*H80</f>
        <v>408</v>
      </c>
      <c r="K80" s="47">
        <f t="shared" ref="K80:K82" si="35">G80*I80</f>
        <v>208.64</v>
      </c>
    </row>
    <row r="81" spans="1:11" x14ac:dyDescent="0.25">
      <c r="A81" s="75"/>
      <c r="B81" s="65"/>
      <c r="C81" s="36" t="s">
        <v>28</v>
      </c>
      <c r="D81" s="37" t="s">
        <v>52</v>
      </c>
      <c r="E81" s="42" t="s">
        <v>67</v>
      </c>
      <c r="F81" s="36">
        <v>1</v>
      </c>
      <c r="G81" s="36">
        <v>1</v>
      </c>
      <c r="H81" s="47">
        <v>51</v>
      </c>
      <c r="I81" s="47">
        <v>26.08</v>
      </c>
      <c r="J81" s="47">
        <f t="shared" si="34"/>
        <v>51</v>
      </c>
      <c r="K81" s="47">
        <f t="shared" si="35"/>
        <v>26.08</v>
      </c>
    </row>
    <row r="82" spans="1:11" x14ac:dyDescent="0.25">
      <c r="A82" s="75"/>
      <c r="B82" s="65"/>
      <c r="C82" s="36" t="s">
        <v>28</v>
      </c>
      <c r="D82" s="37" t="s">
        <v>53</v>
      </c>
      <c r="E82" s="42" t="s">
        <v>67</v>
      </c>
      <c r="F82" s="36">
        <v>38</v>
      </c>
      <c r="G82" s="36">
        <v>63</v>
      </c>
      <c r="H82" s="47">
        <v>51</v>
      </c>
      <c r="I82" s="47">
        <v>26.08</v>
      </c>
      <c r="J82" s="47">
        <f t="shared" si="34"/>
        <v>3213</v>
      </c>
      <c r="K82" s="47">
        <f t="shared" si="35"/>
        <v>1643.04</v>
      </c>
    </row>
    <row r="83" spans="1:11" x14ac:dyDescent="0.25">
      <c r="A83" s="75"/>
      <c r="B83" s="66"/>
      <c r="C83" s="35" t="s">
        <v>43</v>
      </c>
      <c r="D83" s="35"/>
      <c r="E83" s="58"/>
      <c r="F83" s="45">
        <f>SUM(F75:F82)</f>
        <v>262</v>
      </c>
      <c r="G83" s="45">
        <f>SUM(G75:G82)</f>
        <v>424</v>
      </c>
      <c r="H83" s="48"/>
      <c r="I83" s="48"/>
      <c r="J83" s="50">
        <f t="shared" ref="J83:K83" si="36">SUM(J75:J82)</f>
        <v>22739</v>
      </c>
      <c r="K83" s="50">
        <f t="shared" si="36"/>
        <v>11628.009999999998</v>
      </c>
    </row>
    <row r="84" spans="1:11" x14ac:dyDescent="0.25">
      <c r="A84" s="75"/>
      <c r="B84" s="64" t="s">
        <v>54</v>
      </c>
      <c r="C84" s="36" t="s">
        <v>29</v>
      </c>
      <c r="D84" s="37" t="s">
        <v>50</v>
      </c>
      <c r="E84" s="42" t="s">
        <v>30</v>
      </c>
      <c r="F84" s="36">
        <v>6</v>
      </c>
      <c r="G84" s="36"/>
      <c r="H84" s="47">
        <v>125</v>
      </c>
      <c r="I84" s="47">
        <v>63.91</v>
      </c>
      <c r="J84" s="47">
        <f t="shared" ref="J84" si="37">F84*H84</f>
        <v>750</v>
      </c>
      <c r="K84" s="47">
        <f>F84*I84</f>
        <v>383.46</v>
      </c>
    </row>
    <row r="85" spans="1:11" x14ac:dyDescent="0.25">
      <c r="A85" s="75"/>
      <c r="B85" s="65"/>
      <c r="C85" s="36" t="s">
        <v>29</v>
      </c>
      <c r="D85" s="37" t="s">
        <v>51</v>
      </c>
      <c r="E85" s="42" t="s">
        <v>67</v>
      </c>
      <c r="F85" s="36">
        <v>22</v>
      </c>
      <c r="G85" s="36">
        <v>37</v>
      </c>
      <c r="H85" s="47">
        <v>51</v>
      </c>
      <c r="I85" s="47">
        <v>26.08</v>
      </c>
      <c r="J85" s="47">
        <f t="shared" ref="J85:J88" si="38">G85*H85</f>
        <v>1887</v>
      </c>
      <c r="K85" s="47">
        <f t="shared" ref="K85:K88" si="39">G85*I85</f>
        <v>964.95999999999992</v>
      </c>
    </row>
    <row r="86" spans="1:11" x14ac:dyDescent="0.25">
      <c r="A86" s="75"/>
      <c r="B86" s="65"/>
      <c r="C86" s="36" t="s">
        <v>29</v>
      </c>
      <c r="D86" s="37" t="s">
        <v>52</v>
      </c>
      <c r="E86" s="42" t="s">
        <v>67</v>
      </c>
      <c r="F86" s="36">
        <v>12</v>
      </c>
      <c r="G86" s="36">
        <v>20</v>
      </c>
      <c r="H86" s="47">
        <v>51</v>
      </c>
      <c r="I86" s="47">
        <v>26.08</v>
      </c>
      <c r="J86" s="47">
        <f t="shared" si="38"/>
        <v>1020</v>
      </c>
      <c r="K86" s="47">
        <f t="shared" si="39"/>
        <v>521.59999999999991</v>
      </c>
    </row>
    <row r="87" spans="1:11" x14ac:dyDescent="0.25">
      <c r="A87" s="75"/>
      <c r="B87" s="65"/>
      <c r="C87" s="36" t="s">
        <v>29</v>
      </c>
      <c r="D87" s="37" t="s">
        <v>53</v>
      </c>
      <c r="E87" s="42" t="s">
        <v>67</v>
      </c>
      <c r="F87" s="36">
        <v>235</v>
      </c>
      <c r="G87" s="36">
        <v>392</v>
      </c>
      <c r="H87" s="47">
        <v>51</v>
      </c>
      <c r="I87" s="47">
        <v>26.08</v>
      </c>
      <c r="J87" s="47">
        <f t="shared" si="38"/>
        <v>19992</v>
      </c>
      <c r="K87" s="47">
        <f t="shared" si="39"/>
        <v>10223.359999999999</v>
      </c>
    </row>
    <row r="88" spans="1:11" x14ac:dyDescent="0.25">
      <c r="A88" s="75"/>
      <c r="B88" s="65"/>
      <c r="C88" s="36" t="s">
        <v>42</v>
      </c>
      <c r="D88" s="37" t="s">
        <v>53</v>
      </c>
      <c r="E88" s="42" t="s">
        <v>67</v>
      </c>
      <c r="F88" s="36">
        <v>16</v>
      </c>
      <c r="G88" s="36">
        <v>27</v>
      </c>
      <c r="H88" s="47">
        <v>51</v>
      </c>
      <c r="I88" s="47">
        <v>26.08</v>
      </c>
      <c r="J88" s="47">
        <f t="shared" si="38"/>
        <v>1377</v>
      </c>
      <c r="K88" s="47">
        <f t="shared" si="39"/>
        <v>704.16</v>
      </c>
    </row>
    <row r="89" spans="1:11" x14ac:dyDescent="0.25">
      <c r="A89" s="75"/>
      <c r="B89" s="66"/>
      <c r="C89" s="35" t="s">
        <v>43</v>
      </c>
      <c r="D89" s="35"/>
      <c r="E89" s="58"/>
      <c r="F89" s="45">
        <f>SUM(F84:F88)</f>
        <v>291</v>
      </c>
      <c r="G89" s="45">
        <f>SUM(G84:G88)</f>
        <v>476</v>
      </c>
      <c r="H89" s="48"/>
      <c r="I89" s="48"/>
      <c r="J89" s="50">
        <f t="shared" ref="J89:K89" si="40">SUM(J84:J88)</f>
        <v>25026</v>
      </c>
      <c r="K89" s="50">
        <f t="shared" si="40"/>
        <v>12797.539999999999</v>
      </c>
    </row>
    <row r="90" spans="1:11" x14ac:dyDescent="0.25">
      <c r="A90" s="75"/>
      <c r="B90" s="64" t="s">
        <v>55</v>
      </c>
      <c r="C90" s="36" t="s">
        <v>29</v>
      </c>
      <c r="D90" s="37" t="s">
        <v>50</v>
      </c>
      <c r="E90" s="42" t="s">
        <v>30</v>
      </c>
      <c r="F90" s="36">
        <v>10</v>
      </c>
      <c r="G90" s="36"/>
      <c r="H90" s="47">
        <v>125</v>
      </c>
      <c r="I90" s="47">
        <v>63.91</v>
      </c>
      <c r="J90" s="47">
        <f t="shared" ref="J90" si="41">F90*H90</f>
        <v>1250</v>
      </c>
      <c r="K90" s="47">
        <f>F90*I90</f>
        <v>639.09999999999991</v>
      </c>
    </row>
    <row r="91" spans="1:11" x14ac:dyDescent="0.25">
      <c r="A91" s="75"/>
      <c r="B91" s="65"/>
      <c r="C91" s="36" t="s">
        <v>29</v>
      </c>
      <c r="D91" s="37" t="s">
        <v>51</v>
      </c>
      <c r="E91" s="42" t="s">
        <v>67</v>
      </c>
      <c r="F91" s="36">
        <v>35</v>
      </c>
      <c r="G91" s="36">
        <v>58</v>
      </c>
      <c r="H91" s="47">
        <v>51</v>
      </c>
      <c r="I91" s="47">
        <v>26.08</v>
      </c>
      <c r="J91" s="47">
        <f t="shared" ref="J91:J93" si="42">G91*H91</f>
        <v>2958</v>
      </c>
      <c r="K91" s="47">
        <f t="shared" ref="K91:K93" si="43">G91*I91</f>
        <v>1512.6399999999999</v>
      </c>
    </row>
    <row r="92" spans="1:11" x14ac:dyDescent="0.25">
      <c r="A92" s="75"/>
      <c r="B92" s="65"/>
      <c r="C92" s="36" t="s">
        <v>29</v>
      </c>
      <c r="D92" s="37" t="s">
        <v>52</v>
      </c>
      <c r="E92" s="42" t="s">
        <v>67</v>
      </c>
      <c r="F92" s="36">
        <v>26</v>
      </c>
      <c r="G92" s="36">
        <v>43</v>
      </c>
      <c r="H92" s="47">
        <v>51</v>
      </c>
      <c r="I92" s="47">
        <v>26.08</v>
      </c>
      <c r="J92" s="47">
        <f t="shared" si="42"/>
        <v>2193</v>
      </c>
      <c r="K92" s="47">
        <f t="shared" si="43"/>
        <v>1121.4399999999998</v>
      </c>
    </row>
    <row r="93" spans="1:11" x14ac:dyDescent="0.25">
      <c r="A93" s="75"/>
      <c r="B93" s="65"/>
      <c r="C93" s="36" t="s">
        <v>29</v>
      </c>
      <c r="D93" s="37" t="s">
        <v>53</v>
      </c>
      <c r="E93" s="42" t="s">
        <v>67</v>
      </c>
      <c r="F93" s="36">
        <v>405</v>
      </c>
      <c r="G93" s="36">
        <v>675</v>
      </c>
      <c r="H93" s="47">
        <v>51</v>
      </c>
      <c r="I93" s="47">
        <v>26.08</v>
      </c>
      <c r="J93" s="47">
        <f t="shared" si="42"/>
        <v>34425</v>
      </c>
      <c r="K93" s="47">
        <f t="shared" si="43"/>
        <v>17604</v>
      </c>
    </row>
    <row r="94" spans="1:11" x14ac:dyDescent="0.25">
      <c r="A94" s="75"/>
      <c r="B94" s="65"/>
      <c r="C94" s="36" t="s">
        <v>28</v>
      </c>
      <c r="D94" s="37" t="s">
        <v>50</v>
      </c>
      <c r="E94" s="42" t="s">
        <v>30</v>
      </c>
      <c r="F94" s="36">
        <v>3</v>
      </c>
      <c r="G94" s="36"/>
      <c r="H94" s="47">
        <v>185</v>
      </c>
      <c r="I94" s="47">
        <v>94.59</v>
      </c>
      <c r="J94" s="47">
        <f t="shared" ref="J94" si="44">F94*H94</f>
        <v>555</v>
      </c>
      <c r="K94" s="47">
        <f>F94*I94</f>
        <v>283.77</v>
      </c>
    </row>
    <row r="95" spans="1:11" x14ac:dyDescent="0.25">
      <c r="A95" s="75"/>
      <c r="B95" s="65"/>
      <c r="C95" s="36" t="s">
        <v>28</v>
      </c>
      <c r="D95" s="37" t="s">
        <v>51</v>
      </c>
      <c r="E95" s="42" t="s">
        <v>67</v>
      </c>
      <c r="F95" s="36">
        <v>25</v>
      </c>
      <c r="G95" s="36">
        <v>42</v>
      </c>
      <c r="H95" s="47">
        <v>51</v>
      </c>
      <c r="I95" s="47">
        <v>26.08</v>
      </c>
      <c r="J95" s="47">
        <f t="shared" ref="J95:J97" si="45">G95*H95</f>
        <v>2142</v>
      </c>
      <c r="K95" s="47">
        <f t="shared" ref="K95:K97" si="46">G95*I95</f>
        <v>1095.3599999999999</v>
      </c>
    </row>
    <row r="96" spans="1:11" x14ac:dyDescent="0.25">
      <c r="A96" s="75"/>
      <c r="B96" s="65"/>
      <c r="C96" s="36" t="s">
        <v>28</v>
      </c>
      <c r="D96" s="37" t="s">
        <v>52</v>
      </c>
      <c r="E96" s="42" t="s">
        <v>67</v>
      </c>
      <c r="F96" s="36">
        <v>3</v>
      </c>
      <c r="G96" s="36">
        <v>5</v>
      </c>
      <c r="H96" s="47">
        <v>51</v>
      </c>
      <c r="I96" s="47">
        <v>26.08</v>
      </c>
      <c r="J96" s="47">
        <f t="shared" si="45"/>
        <v>255</v>
      </c>
      <c r="K96" s="47">
        <f t="shared" si="46"/>
        <v>130.39999999999998</v>
      </c>
    </row>
    <row r="97" spans="1:11" x14ac:dyDescent="0.25">
      <c r="A97" s="75"/>
      <c r="B97" s="65"/>
      <c r="C97" s="36" t="s">
        <v>28</v>
      </c>
      <c r="D97" s="37" t="s">
        <v>53</v>
      </c>
      <c r="E97" s="42" t="s">
        <v>67</v>
      </c>
      <c r="F97" s="36">
        <v>81</v>
      </c>
      <c r="G97" s="36">
        <v>135</v>
      </c>
      <c r="H97" s="47">
        <v>51</v>
      </c>
      <c r="I97" s="47">
        <v>26.08</v>
      </c>
      <c r="J97" s="47">
        <f t="shared" si="45"/>
        <v>6885</v>
      </c>
      <c r="K97" s="47">
        <f t="shared" si="46"/>
        <v>3520.7999999999997</v>
      </c>
    </row>
    <row r="98" spans="1:11" x14ac:dyDescent="0.25">
      <c r="A98" s="75"/>
      <c r="B98" s="66"/>
      <c r="C98" s="35" t="s">
        <v>43</v>
      </c>
      <c r="D98" s="35"/>
      <c r="E98" s="58"/>
      <c r="F98" s="45">
        <f>SUM(F90:F97)</f>
        <v>588</v>
      </c>
      <c r="G98" s="45">
        <f>SUM(G90:G97)</f>
        <v>958</v>
      </c>
      <c r="H98" s="48"/>
      <c r="I98" s="48"/>
      <c r="J98" s="50">
        <f t="shared" ref="J98:K98" si="47">SUM(J90:J97)</f>
        <v>50663</v>
      </c>
      <c r="K98" s="50">
        <f t="shared" si="47"/>
        <v>25907.510000000002</v>
      </c>
    </row>
    <row r="99" spans="1:11" x14ac:dyDescent="0.25">
      <c r="A99" s="75"/>
      <c r="B99" s="84" t="s">
        <v>56</v>
      </c>
      <c r="C99" s="38" t="s">
        <v>29</v>
      </c>
      <c r="D99" s="60" t="s">
        <v>37</v>
      </c>
      <c r="E99" s="42" t="s">
        <v>67</v>
      </c>
      <c r="F99" s="38">
        <v>16</v>
      </c>
      <c r="G99" s="38">
        <v>27</v>
      </c>
      <c r="H99" s="47">
        <v>51</v>
      </c>
      <c r="I99" s="47">
        <v>26.08</v>
      </c>
      <c r="J99" s="47">
        <f t="shared" ref="J99:J103" si="48">G99*H99</f>
        <v>1377</v>
      </c>
      <c r="K99" s="47">
        <f t="shared" ref="K99:K103" si="49">G99*I99</f>
        <v>704.16</v>
      </c>
    </row>
    <row r="100" spans="1:11" x14ac:dyDescent="0.25">
      <c r="A100" s="75"/>
      <c r="B100" s="84"/>
      <c r="C100" s="38" t="s">
        <v>29</v>
      </c>
      <c r="D100" s="60" t="s">
        <v>38</v>
      </c>
      <c r="E100" s="42" t="s">
        <v>67</v>
      </c>
      <c r="F100" s="38">
        <v>4</v>
      </c>
      <c r="G100" s="38">
        <v>7</v>
      </c>
      <c r="H100" s="47">
        <v>51</v>
      </c>
      <c r="I100" s="47">
        <v>26.08</v>
      </c>
      <c r="J100" s="47">
        <f t="shared" si="48"/>
        <v>357</v>
      </c>
      <c r="K100" s="47">
        <f t="shared" si="49"/>
        <v>182.56</v>
      </c>
    </row>
    <row r="101" spans="1:11" x14ac:dyDescent="0.25">
      <c r="A101" s="75"/>
      <c r="B101" s="84"/>
      <c r="C101" s="38" t="s">
        <v>29</v>
      </c>
      <c r="D101" s="60" t="s">
        <v>39</v>
      </c>
      <c r="E101" s="42" t="s">
        <v>67</v>
      </c>
      <c r="F101" s="38">
        <v>211</v>
      </c>
      <c r="G101" s="38">
        <v>352</v>
      </c>
      <c r="H101" s="47">
        <v>51</v>
      </c>
      <c r="I101" s="47">
        <v>26.08</v>
      </c>
      <c r="J101" s="47">
        <f t="shared" si="48"/>
        <v>17952</v>
      </c>
      <c r="K101" s="47">
        <f t="shared" si="49"/>
        <v>9180.16</v>
      </c>
    </row>
    <row r="102" spans="1:11" x14ac:dyDescent="0.25">
      <c r="A102" s="75"/>
      <c r="B102" s="84"/>
      <c r="C102" s="38" t="s">
        <v>28</v>
      </c>
      <c r="D102" s="60" t="s">
        <v>37</v>
      </c>
      <c r="E102" s="42" t="s">
        <v>67</v>
      </c>
      <c r="F102" s="38">
        <v>5</v>
      </c>
      <c r="G102" s="38">
        <v>8</v>
      </c>
      <c r="H102" s="47">
        <v>51</v>
      </c>
      <c r="I102" s="47">
        <v>26.08</v>
      </c>
      <c r="J102" s="47">
        <f t="shared" si="48"/>
        <v>408</v>
      </c>
      <c r="K102" s="47">
        <f t="shared" si="49"/>
        <v>208.64</v>
      </c>
    </row>
    <row r="103" spans="1:11" x14ac:dyDescent="0.25">
      <c r="A103" s="75"/>
      <c r="B103" s="84"/>
      <c r="C103" s="38" t="s">
        <v>28</v>
      </c>
      <c r="D103" s="60" t="s">
        <v>39</v>
      </c>
      <c r="E103" s="42" t="s">
        <v>67</v>
      </c>
      <c r="F103" s="38">
        <v>22</v>
      </c>
      <c r="G103" s="38">
        <v>37</v>
      </c>
      <c r="H103" s="47">
        <v>51</v>
      </c>
      <c r="I103" s="47">
        <v>26.08</v>
      </c>
      <c r="J103" s="47">
        <f t="shared" si="48"/>
        <v>1887</v>
      </c>
      <c r="K103" s="47">
        <f t="shared" si="49"/>
        <v>964.95999999999992</v>
      </c>
    </row>
    <row r="104" spans="1:11" x14ac:dyDescent="0.25">
      <c r="A104" s="75"/>
      <c r="B104" s="84"/>
      <c r="C104" s="35" t="s">
        <v>43</v>
      </c>
      <c r="D104" s="35"/>
      <c r="E104" s="58"/>
      <c r="F104" s="44">
        <f>SUM(F99:F103)</f>
        <v>258</v>
      </c>
      <c r="G104" s="44">
        <f>SUM(G99:G103)</f>
        <v>431</v>
      </c>
      <c r="H104" s="48"/>
      <c r="I104" s="48"/>
      <c r="J104" s="49">
        <f t="shared" ref="J104:K104" si="50">SUM(J99:J103)</f>
        <v>21981</v>
      </c>
      <c r="K104" s="49">
        <f t="shared" si="50"/>
        <v>11240.479999999998</v>
      </c>
    </row>
    <row r="105" spans="1:11" x14ac:dyDescent="0.25">
      <c r="A105" s="75"/>
      <c r="B105" s="64" t="s">
        <v>57</v>
      </c>
      <c r="C105" s="36" t="s">
        <v>29</v>
      </c>
      <c r="D105" s="37" t="s">
        <v>27</v>
      </c>
      <c r="E105" s="42" t="s">
        <v>30</v>
      </c>
      <c r="F105" s="36">
        <v>3</v>
      </c>
      <c r="G105" s="36"/>
      <c r="H105" s="47">
        <v>125</v>
      </c>
      <c r="I105" s="47">
        <v>63.91</v>
      </c>
      <c r="J105" s="47">
        <f t="shared" ref="J105" si="51">F105*H105</f>
        <v>375</v>
      </c>
      <c r="K105" s="47">
        <f>F105*I105</f>
        <v>191.73</v>
      </c>
    </row>
    <row r="106" spans="1:11" x14ac:dyDescent="0.25">
      <c r="A106" s="75"/>
      <c r="B106" s="65"/>
      <c r="C106" s="36" t="s">
        <v>29</v>
      </c>
      <c r="D106" s="37" t="s">
        <v>51</v>
      </c>
      <c r="E106" s="42" t="s">
        <v>67</v>
      </c>
      <c r="F106" s="36">
        <v>7</v>
      </c>
      <c r="G106" s="36">
        <v>12</v>
      </c>
      <c r="H106" s="47">
        <v>51</v>
      </c>
      <c r="I106" s="47">
        <v>26.08</v>
      </c>
      <c r="J106" s="47">
        <f t="shared" ref="J106:J111" si="52">G106*H106</f>
        <v>612</v>
      </c>
      <c r="K106" s="47">
        <f t="shared" ref="K106:K111" si="53">G106*I106</f>
        <v>312.95999999999998</v>
      </c>
    </row>
    <row r="107" spans="1:11" x14ac:dyDescent="0.25">
      <c r="A107" s="75"/>
      <c r="B107" s="65"/>
      <c r="C107" s="36" t="s">
        <v>29</v>
      </c>
      <c r="D107" s="37" t="s">
        <v>52</v>
      </c>
      <c r="E107" s="42" t="s">
        <v>67</v>
      </c>
      <c r="F107" s="36">
        <v>27</v>
      </c>
      <c r="G107" s="36">
        <v>45</v>
      </c>
      <c r="H107" s="47">
        <v>51</v>
      </c>
      <c r="I107" s="47">
        <v>26.08</v>
      </c>
      <c r="J107" s="47">
        <f t="shared" si="52"/>
        <v>2295</v>
      </c>
      <c r="K107" s="47">
        <f t="shared" si="53"/>
        <v>1173.5999999999999</v>
      </c>
    </row>
    <row r="108" spans="1:11" x14ac:dyDescent="0.25">
      <c r="A108" s="75"/>
      <c r="B108" s="65"/>
      <c r="C108" s="36" t="s">
        <v>29</v>
      </c>
      <c r="D108" s="37" t="s">
        <v>53</v>
      </c>
      <c r="E108" s="42" t="s">
        <v>67</v>
      </c>
      <c r="F108" s="36">
        <v>394</v>
      </c>
      <c r="G108" s="36">
        <v>657</v>
      </c>
      <c r="H108" s="47">
        <v>51</v>
      </c>
      <c r="I108" s="47">
        <v>26.08</v>
      </c>
      <c r="J108" s="47">
        <f t="shared" si="52"/>
        <v>33507</v>
      </c>
      <c r="K108" s="47">
        <f t="shared" si="53"/>
        <v>17134.559999999998</v>
      </c>
    </row>
    <row r="109" spans="1:11" x14ac:dyDescent="0.25">
      <c r="A109" s="75"/>
      <c r="B109" s="65"/>
      <c r="C109" s="36" t="s">
        <v>28</v>
      </c>
      <c r="D109" s="37" t="s">
        <v>51</v>
      </c>
      <c r="E109" s="42" t="s">
        <v>67</v>
      </c>
      <c r="F109" s="36">
        <v>1</v>
      </c>
      <c r="G109" s="36">
        <v>2</v>
      </c>
      <c r="H109" s="47">
        <v>51</v>
      </c>
      <c r="I109" s="47">
        <v>26.08</v>
      </c>
      <c r="J109" s="47">
        <f t="shared" si="52"/>
        <v>102</v>
      </c>
      <c r="K109" s="47">
        <f t="shared" si="53"/>
        <v>52.16</v>
      </c>
    </row>
    <row r="110" spans="1:11" x14ac:dyDescent="0.25">
      <c r="A110" s="75"/>
      <c r="B110" s="65"/>
      <c r="C110" s="36" t="s">
        <v>28</v>
      </c>
      <c r="D110" s="37" t="s">
        <v>52</v>
      </c>
      <c r="E110" s="42" t="s">
        <v>67</v>
      </c>
      <c r="F110" s="36">
        <v>1</v>
      </c>
      <c r="G110" s="36">
        <v>2</v>
      </c>
      <c r="H110" s="47">
        <v>51</v>
      </c>
      <c r="I110" s="47">
        <v>26.08</v>
      </c>
      <c r="J110" s="47">
        <f t="shared" si="52"/>
        <v>102</v>
      </c>
      <c r="K110" s="47">
        <f t="shared" si="53"/>
        <v>52.16</v>
      </c>
    </row>
    <row r="111" spans="1:11" x14ac:dyDescent="0.25">
      <c r="A111" s="75"/>
      <c r="B111" s="65"/>
      <c r="C111" s="36" t="s">
        <v>28</v>
      </c>
      <c r="D111" s="37" t="s">
        <v>53</v>
      </c>
      <c r="E111" s="42" t="s">
        <v>67</v>
      </c>
      <c r="F111" s="36">
        <v>8</v>
      </c>
      <c r="G111" s="36">
        <v>13</v>
      </c>
      <c r="H111" s="47">
        <v>51</v>
      </c>
      <c r="I111" s="47">
        <v>26.08</v>
      </c>
      <c r="J111" s="47">
        <f t="shared" si="52"/>
        <v>663</v>
      </c>
      <c r="K111" s="47">
        <f t="shared" si="53"/>
        <v>339.03999999999996</v>
      </c>
    </row>
    <row r="112" spans="1:11" x14ac:dyDescent="0.25">
      <c r="A112" s="75"/>
      <c r="B112" s="66"/>
      <c r="C112" s="35" t="s">
        <v>43</v>
      </c>
      <c r="D112" s="35"/>
      <c r="E112" s="58"/>
      <c r="F112" s="45">
        <f>SUM(F105:F111)</f>
        <v>441</v>
      </c>
      <c r="G112" s="45">
        <f>SUM(G105:G111)</f>
        <v>731</v>
      </c>
      <c r="H112" s="48"/>
      <c r="I112" s="48"/>
      <c r="J112" s="50">
        <f t="shared" ref="J112:K112" si="54">SUM(J105:J111)</f>
        <v>37656</v>
      </c>
      <c r="K112" s="50">
        <f t="shared" si="54"/>
        <v>19256.21</v>
      </c>
    </row>
    <row r="113" spans="1:11" x14ac:dyDescent="0.25">
      <c r="A113" s="75"/>
      <c r="B113" s="64" t="s">
        <v>58</v>
      </c>
      <c r="C113" s="36" t="s">
        <v>28</v>
      </c>
      <c r="D113" s="37" t="s">
        <v>27</v>
      </c>
      <c r="E113" s="42" t="s">
        <v>30</v>
      </c>
      <c r="F113" s="36">
        <v>9</v>
      </c>
      <c r="G113" s="36"/>
      <c r="H113" s="47">
        <v>185</v>
      </c>
      <c r="I113" s="47">
        <v>94.59</v>
      </c>
      <c r="J113" s="47">
        <f t="shared" ref="J113" si="55">F113*H113</f>
        <v>1665</v>
      </c>
      <c r="K113" s="47">
        <f>F113*I113</f>
        <v>851.31000000000006</v>
      </c>
    </row>
    <row r="114" spans="1:11" x14ac:dyDescent="0.25">
      <c r="A114" s="75"/>
      <c r="B114" s="65"/>
      <c r="C114" s="36" t="s">
        <v>28</v>
      </c>
      <c r="D114" s="37" t="s">
        <v>51</v>
      </c>
      <c r="E114" s="42" t="s">
        <v>67</v>
      </c>
      <c r="F114" s="36">
        <v>10</v>
      </c>
      <c r="G114" s="36">
        <v>17</v>
      </c>
      <c r="H114" s="47">
        <v>51</v>
      </c>
      <c r="I114" s="47">
        <v>26.08</v>
      </c>
      <c r="J114" s="47">
        <f t="shared" ref="J114:J115" si="56">G114*H114</f>
        <v>867</v>
      </c>
      <c r="K114" s="47">
        <f t="shared" ref="K114:K115" si="57">G114*I114</f>
        <v>443.35999999999996</v>
      </c>
    </row>
    <row r="115" spans="1:11" x14ac:dyDescent="0.25">
      <c r="A115" s="75"/>
      <c r="B115" s="65"/>
      <c r="C115" s="36" t="s">
        <v>28</v>
      </c>
      <c r="D115" s="37" t="s">
        <v>53</v>
      </c>
      <c r="E115" s="42" t="s">
        <v>67</v>
      </c>
      <c r="F115" s="36">
        <v>59</v>
      </c>
      <c r="G115" s="36">
        <v>98</v>
      </c>
      <c r="H115" s="47">
        <v>51</v>
      </c>
      <c r="I115" s="47">
        <v>26.08</v>
      </c>
      <c r="J115" s="47">
        <f t="shared" si="56"/>
        <v>4998</v>
      </c>
      <c r="K115" s="47">
        <f t="shared" si="57"/>
        <v>2555.8399999999997</v>
      </c>
    </row>
    <row r="116" spans="1:11" x14ac:dyDescent="0.25">
      <c r="A116" s="75"/>
      <c r="B116" s="65"/>
      <c r="C116" s="36" t="s">
        <v>34</v>
      </c>
      <c r="D116" s="37" t="s">
        <v>27</v>
      </c>
      <c r="E116" s="42" t="s">
        <v>30</v>
      </c>
      <c r="F116" s="36">
        <v>3</v>
      </c>
      <c r="G116" s="36"/>
      <c r="H116" s="47">
        <v>185</v>
      </c>
      <c r="I116" s="47">
        <v>94.59</v>
      </c>
      <c r="J116" s="47">
        <f t="shared" ref="J116" si="58">F116*H116</f>
        <v>555</v>
      </c>
      <c r="K116" s="47">
        <f>F116*I116</f>
        <v>283.77</v>
      </c>
    </row>
    <row r="117" spans="1:11" x14ac:dyDescent="0.25">
      <c r="A117" s="75"/>
      <c r="B117" s="65"/>
      <c r="C117" s="36" t="s">
        <v>34</v>
      </c>
      <c r="D117" s="37" t="s">
        <v>51</v>
      </c>
      <c r="E117" s="42" t="s">
        <v>67</v>
      </c>
      <c r="F117" s="36">
        <v>4</v>
      </c>
      <c r="G117" s="36">
        <v>7</v>
      </c>
      <c r="H117" s="47">
        <v>51</v>
      </c>
      <c r="I117" s="47">
        <v>26.08</v>
      </c>
      <c r="J117" s="47">
        <f t="shared" ref="J117:J119" si="59">G117*H117</f>
        <v>357</v>
      </c>
      <c r="K117" s="47">
        <f t="shared" ref="K117:K119" si="60">G117*I117</f>
        <v>182.56</v>
      </c>
    </row>
    <row r="118" spans="1:11" x14ac:dyDescent="0.25">
      <c r="A118" s="75"/>
      <c r="B118" s="65"/>
      <c r="C118" s="36" t="s">
        <v>34</v>
      </c>
      <c r="D118" s="37" t="s">
        <v>53</v>
      </c>
      <c r="E118" s="42" t="s">
        <v>67</v>
      </c>
      <c r="F118" s="36">
        <v>21</v>
      </c>
      <c r="G118" s="36">
        <v>35</v>
      </c>
      <c r="H118" s="47">
        <v>51</v>
      </c>
      <c r="I118" s="47">
        <v>26.08</v>
      </c>
      <c r="J118" s="47">
        <f t="shared" si="59"/>
        <v>1785</v>
      </c>
      <c r="K118" s="47">
        <f t="shared" si="60"/>
        <v>912.8</v>
      </c>
    </row>
    <row r="119" spans="1:11" x14ac:dyDescent="0.25">
      <c r="A119" s="75"/>
      <c r="B119" s="65"/>
      <c r="C119" s="36" t="s">
        <v>29</v>
      </c>
      <c r="D119" s="37" t="s">
        <v>53</v>
      </c>
      <c r="E119" s="42" t="s">
        <v>67</v>
      </c>
      <c r="F119" s="36">
        <v>27</v>
      </c>
      <c r="G119" s="36">
        <v>45</v>
      </c>
      <c r="H119" s="47">
        <v>51</v>
      </c>
      <c r="I119" s="47">
        <v>26.08</v>
      </c>
      <c r="J119" s="47">
        <f t="shared" si="59"/>
        <v>2295</v>
      </c>
      <c r="K119" s="47">
        <f t="shared" si="60"/>
        <v>1173.5999999999999</v>
      </c>
    </row>
    <row r="120" spans="1:11" x14ac:dyDescent="0.25">
      <c r="A120" s="75"/>
      <c r="B120" s="66"/>
      <c r="C120" s="35" t="s">
        <v>43</v>
      </c>
      <c r="D120" s="35"/>
      <c r="E120" s="58"/>
      <c r="F120" s="45">
        <f>SUM(F113:F119)</f>
        <v>133</v>
      </c>
      <c r="G120" s="45">
        <f>SUM(G113:G119)</f>
        <v>202</v>
      </c>
      <c r="H120" s="48"/>
      <c r="I120" s="48"/>
      <c r="J120" s="50">
        <f t="shared" ref="J120:K120" si="61">SUM(J113:J119)</f>
        <v>12522</v>
      </c>
      <c r="K120" s="50">
        <f t="shared" si="61"/>
        <v>6403.24</v>
      </c>
    </row>
    <row r="121" spans="1:11" x14ac:dyDescent="0.25">
      <c r="A121" s="75"/>
      <c r="B121" s="64" t="s">
        <v>59</v>
      </c>
      <c r="C121" s="36" t="s">
        <v>28</v>
      </c>
      <c r="D121" s="37" t="s">
        <v>27</v>
      </c>
      <c r="E121" s="42" t="s">
        <v>30</v>
      </c>
      <c r="F121" s="36">
        <v>14</v>
      </c>
      <c r="G121" s="36"/>
      <c r="H121" s="47">
        <v>185</v>
      </c>
      <c r="I121" s="47">
        <v>94.59</v>
      </c>
      <c r="J121" s="47">
        <f t="shared" ref="J121" si="62">F121*H121</f>
        <v>2590</v>
      </c>
      <c r="K121" s="47">
        <f>F121*I121</f>
        <v>1324.26</v>
      </c>
    </row>
    <row r="122" spans="1:11" x14ac:dyDescent="0.25">
      <c r="A122" s="75"/>
      <c r="B122" s="65"/>
      <c r="C122" s="36" t="s">
        <v>28</v>
      </c>
      <c r="D122" s="37" t="s">
        <v>51</v>
      </c>
      <c r="E122" s="42" t="s">
        <v>67</v>
      </c>
      <c r="F122" s="36">
        <v>21</v>
      </c>
      <c r="G122" s="36">
        <v>35</v>
      </c>
      <c r="H122" s="47">
        <v>51</v>
      </c>
      <c r="I122" s="47">
        <v>26.08</v>
      </c>
      <c r="J122" s="47">
        <f t="shared" ref="J122:J125" si="63">G122*H122</f>
        <v>1785</v>
      </c>
      <c r="K122" s="47">
        <f t="shared" ref="K122:K125" si="64">G122*I122</f>
        <v>912.8</v>
      </c>
    </row>
    <row r="123" spans="1:11" x14ac:dyDescent="0.25">
      <c r="A123" s="75"/>
      <c r="B123" s="65"/>
      <c r="C123" s="36" t="s">
        <v>28</v>
      </c>
      <c r="D123" s="37" t="s">
        <v>52</v>
      </c>
      <c r="E123" s="42" t="s">
        <v>67</v>
      </c>
      <c r="F123" s="36">
        <v>1</v>
      </c>
      <c r="G123" s="36">
        <v>2</v>
      </c>
      <c r="H123" s="47">
        <v>51</v>
      </c>
      <c r="I123" s="47">
        <v>26.08</v>
      </c>
      <c r="J123" s="47">
        <f t="shared" si="63"/>
        <v>102</v>
      </c>
      <c r="K123" s="47">
        <f t="shared" si="64"/>
        <v>52.16</v>
      </c>
    </row>
    <row r="124" spans="1:11" x14ac:dyDescent="0.25">
      <c r="A124" s="75"/>
      <c r="B124" s="65"/>
      <c r="C124" s="36" t="s">
        <v>28</v>
      </c>
      <c r="D124" s="37" t="s">
        <v>53</v>
      </c>
      <c r="E124" s="42" t="s">
        <v>67</v>
      </c>
      <c r="F124" s="36">
        <v>108</v>
      </c>
      <c r="G124" s="36">
        <v>180</v>
      </c>
      <c r="H124" s="47">
        <v>51</v>
      </c>
      <c r="I124" s="47">
        <v>26.08</v>
      </c>
      <c r="J124" s="47">
        <f t="shared" si="63"/>
        <v>9180</v>
      </c>
      <c r="K124" s="47">
        <f t="shared" si="64"/>
        <v>4694.3999999999996</v>
      </c>
    </row>
    <row r="125" spans="1:11" x14ac:dyDescent="0.25">
      <c r="A125" s="75"/>
      <c r="B125" s="65"/>
      <c r="C125" s="36" t="s">
        <v>29</v>
      </c>
      <c r="D125" s="37" t="s">
        <v>53</v>
      </c>
      <c r="E125" s="42" t="s">
        <v>67</v>
      </c>
      <c r="F125" s="36">
        <v>135</v>
      </c>
      <c r="G125" s="36">
        <v>225</v>
      </c>
      <c r="H125" s="47">
        <v>51</v>
      </c>
      <c r="I125" s="47">
        <v>26.08</v>
      </c>
      <c r="J125" s="47">
        <f t="shared" si="63"/>
        <v>11475</v>
      </c>
      <c r="K125" s="47">
        <f t="shared" si="64"/>
        <v>5868</v>
      </c>
    </row>
    <row r="126" spans="1:11" x14ac:dyDescent="0.25">
      <c r="A126" s="75"/>
      <c r="B126" s="66"/>
      <c r="C126" s="35" t="s">
        <v>43</v>
      </c>
      <c r="D126" s="35"/>
      <c r="E126" s="58"/>
      <c r="F126" s="45">
        <f>SUM(F121:F125)</f>
        <v>279</v>
      </c>
      <c r="G126" s="45">
        <f>SUM(G121:G125)</f>
        <v>442</v>
      </c>
      <c r="H126" s="48"/>
      <c r="I126" s="48"/>
      <c r="J126" s="50">
        <f t="shared" ref="J126:K126" si="65">SUM(J121:J125)</f>
        <v>25132</v>
      </c>
      <c r="K126" s="50">
        <f t="shared" si="65"/>
        <v>12851.619999999999</v>
      </c>
    </row>
    <row r="127" spans="1:11" x14ac:dyDescent="0.25">
      <c r="A127" s="75"/>
      <c r="B127" s="65" t="s">
        <v>60</v>
      </c>
      <c r="C127" s="36" t="s">
        <v>28</v>
      </c>
      <c r="D127" s="37" t="s">
        <v>53</v>
      </c>
      <c r="E127" s="42" t="s">
        <v>67</v>
      </c>
      <c r="F127" s="36">
        <v>12</v>
      </c>
      <c r="G127" s="36">
        <v>20</v>
      </c>
      <c r="H127" s="47">
        <v>51</v>
      </c>
      <c r="I127" s="47">
        <v>26.08</v>
      </c>
      <c r="J127" s="47">
        <f t="shared" ref="J127:J128" si="66">G127*H127</f>
        <v>1020</v>
      </c>
      <c r="K127" s="47">
        <f t="shared" ref="K127:K128" si="67">G127*I127</f>
        <v>521.59999999999991</v>
      </c>
    </row>
    <row r="128" spans="1:11" x14ac:dyDescent="0.25">
      <c r="A128" s="75"/>
      <c r="B128" s="65"/>
      <c r="C128" s="36" t="s">
        <v>29</v>
      </c>
      <c r="D128" s="37" t="s">
        <v>53</v>
      </c>
      <c r="E128" s="42" t="s">
        <v>67</v>
      </c>
      <c r="F128" s="36">
        <v>9</v>
      </c>
      <c r="G128" s="36">
        <v>15</v>
      </c>
      <c r="H128" s="47">
        <v>51</v>
      </c>
      <c r="I128" s="47">
        <v>26.08</v>
      </c>
      <c r="J128" s="47">
        <f t="shared" si="66"/>
        <v>765</v>
      </c>
      <c r="K128" s="47">
        <f t="shared" si="67"/>
        <v>391.2</v>
      </c>
    </row>
    <row r="129" spans="1:11" x14ac:dyDescent="0.25">
      <c r="A129" s="75"/>
      <c r="B129" s="66"/>
      <c r="C129" s="35" t="s">
        <v>43</v>
      </c>
      <c r="D129" s="35"/>
      <c r="E129" s="58"/>
      <c r="F129" s="45">
        <f>SUM(F127:F128)</f>
        <v>21</v>
      </c>
      <c r="G129" s="45">
        <f>SUM(G127:G128)</f>
        <v>35</v>
      </c>
      <c r="H129" s="48"/>
      <c r="I129" s="48"/>
      <c r="J129" s="50">
        <f t="shared" ref="J129:K129" si="68">SUM(J127:J128)</f>
        <v>1785</v>
      </c>
      <c r="K129" s="50">
        <f t="shared" si="68"/>
        <v>912.8</v>
      </c>
    </row>
    <row r="130" spans="1:11" x14ac:dyDescent="0.25">
      <c r="A130" s="75"/>
      <c r="B130" s="64" t="s">
        <v>61</v>
      </c>
      <c r="C130" s="36" t="s">
        <v>28</v>
      </c>
      <c r="D130" s="37" t="s">
        <v>27</v>
      </c>
      <c r="E130" s="42" t="s">
        <v>30</v>
      </c>
      <c r="F130" s="36">
        <v>3</v>
      </c>
      <c r="G130" s="36"/>
      <c r="H130" s="47">
        <v>185</v>
      </c>
      <c r="I130" s="47">
        <v>94.59</v>
      </c>
      <c r="J130" s="47">
        <f t="shared" ref="J130" si="69">F130*H130</f>
        <v>555</v>
      </c>
      <c r="K130" s="47">
        <f>F130*I130</f>
        <v>283.77</v>
      </c>
    </row>
    <row r="131" spans="1:11" x14ac:dyDescent="0.25">
      <c r="A131" s="75"/>
      <c r="B131" s="65"/>
      <c r="C131" s="36" t="s">
        <v>28</v>
      </c>
      <c r="D131" s="37" t="s">
        <v>51</v>
      </c>
      <c r="E131" s="42" t="s">
        <v>67</v>
      </c>
      <c r="F131" s="36">
        <v>4</v>
      </c>
      <c r="G131" s="36">
        <v>7</v>
      </c>
      <c r="H131" s="47">
        <v>51</v>
      </c>
      <c r="I131" s="47">
        <v>26.08</v>
      </c>
      <c r="J131" s="47">
        <f t="shared" ref="J131:J133" si="70">G131*H131</f>
        <v>357</v>
      </c>
      <c r="K131" s="47">
        <f t="shared" ref="K131:K133" si="71">G131*I131</f>
        <v>182.56</v>
      </c>
    </row>
    <row r="132" spans="1:11" x14ac:dyDescent="0.25">
      <c r="A132" s="75"/>
      <c r="B132" s="65"/>
      <c r="C132" s="36" t="s">
        <v>28</v>
      </c>
      <c r="D132" s="37" t="s">
        <v>53</v>
      </c>
      <c r="E132" s="42" t="s">
        <v>67</v>
      </c>
      <c r="F132" s="36">
        <v>38</v>
      </c>
      <c r="G132" s="36">
        <v>63</v>
      </c>
      <c r="H132" s="47">
        <v>51</v>
      </c>
      <c r="I132" s="47">
        <v>26.08</v>
      </c>
      <c r="J132" s="47">
        <f t="shared" si="70"/>
        <v>3213</v>
      </c>
      <c r="K132" s="47">
        <f t="shared" si="71"/>
        <v>1643.04</v>
      </c>
    </row>
    <row r="133" spans="1:11" x14ac:dyDescent="0.25">
      <c r="A133" s="75"/>
      <c r="B133" s="65"/>
      <c r="C133" s="36" t="s">
        <v>29</v>
      </c>
      <c r="D133" s="37" t="s">
        <v>53</v>
      </c>
      <c r="E133" s="42" t="s">
        <v>67</v>
      </c>
      <c r="F133" s="36">
        <v>18</v>
      </c>
      <c r="G133" s="36">
        <v>30</v>
      </c>
      <c r="H133" s="47">
        <v>51</v>
      </c>
      <c r="I133" s="47">
        <v>26.08</v>
      </c>
      <c r="J133" s="47">
        <f t="shared" si="70"/>
        <v>1530</v>
      </c>
      <c r="K133" s="47">
        <f t="shared" si="71"/>
        <v>782.4</v>
      </c>
    </row>
    <row r="134" spans="1:11" x14ac:dyDescent="0.25">
      <c r="A134" s="75"/>
      <c r="B134" s="66"/>
      <c r="C134" s="35" t="s">
        <v>43</v>
      </c>
      <c r="D134" s="35"/>
      <c r="E134" s="58"/>
      <c r="F134" s="45">
        <f>SUM(F130:F133)</f>
        <v>63</v>
      </c>
      <c r="G134" s="45">
        <f>SUM(G130:G133)</f>
        <v>100</v>
      </c>
      <c r="H134" s="48"/>
      <c r="I134" s="48"/>
      <c r="J134" s="50">
        <f t="shared" ref="J134:K134" si="72">SUM(J130:J133)</f>
        <v>5655</v>
      </c>
      <c r="K134" s="50">
        <f t="shared" si="72"/>
        <v>2891.77</v>
      </c>
    </row>
    <row r="135" spans="1:11" x14ac:dyDescent="0.25">
      <c r="A135" s="75"/>
      <c r="B135" s="64" t="s">
        <v>62</v>
      </c>
      <c r="C135" s="36" t="s">
        <v>28</v>
      </c>
      <c r="D135" s="37" t="s">
        <v>27</v>
      </c>
      <c r="E135" s="42" t="s">
        <v>30</v>
      </c>
      <c r="F135" s="36">
        <v>5</v>
      </c>
      <c r="G135" s="36"/>
      <c r="H135" s="47">
        <v>185</v>
      </c>
      <c r="I135" s="47">
        <v>94.59</v>
      </c>
      <c r="J135" s="47">
        <f t="shared" ref="J135" si="73">F135*H135</f>
        <v>925</v>
      </c>
      <c r="K135" s="47">
        <f>F135*I135</f>
        <v>472.95000000000005</v>
      </c>
    </row>
    <row r="136" spans="1:11" x14ac:dyDescent="0.25">
      <c r="A136" s="75"/>
      <c r="B136" s="65"/>
      <c r="C136" s="36" t="s">
        <v>28</v>
      </c>
      <c r="D136" s="37" t="s">
        <v>51</v>
      </c>
      <c r="E136" s="42" t="s">
        <v>67</v>
      </c>
      <c r="F136" s="36">
        <v>6</v>
      </c>
      <c r="G136" s="36">
        <v>10</v>
      </c>
      <c r="H136" s="47">
        <v>51</v>
      </c>
      <c r="I136" s="47">
        <v>26.08</v>
      </c>
      <c r="J136" s="47">
        <f t="shared" ref="J136:J138" si="74">G136*H136</f>
        <v>510</v>
      </c>
      <c r="K136" s="47">
        <f t="shared" ref="K136:K138" si="75">G136*I136</f>
        <v>260.79999999999995</v>
      </c>
    </row>
    <row r="137" spans="1:11" x14ac:dyDescent="0.25">
      <c r="A137" s="75"/>
      <c r="B137" s="65"/>
      <c r="C137" s="36" t="s">
        <v>28</v>
      </c>
      <c r="D137" s="37" t="s">
        <v>53</v>
      </c>
      <c r="E137" s="42" t="s">
        <v>67</v>
      </c>
      <c r="F137" s="36">
        <v>47</v>
      </c>
      <c r="G137" s="36">
        <v>78</v>
      </c>
      <c r="H137" s="47">
        <v>51</v>
      </c>
      <c r="I137" s="47">
        <v>26.08</v>
      </c>
      <c r="J137" s="47">
        <f t="shared" si="74"/>
        <v>3978</v>
      </c>
      <c r="K137" s="47">
        <f t="shared" si="75"/>
        <v>2034.2399999999998</v>
      </c>
    </row>
    <row r="138" spans="1:11" x14ac:dyDescent="0.25">
      <c r="A138" s="75"/>
      <c r="B138" s="65"/>
      <c r="C138" s="36" t="s">
        <v>29</v>
      </c>
      <c r="D138" s="37" t="s">
        <v>53</v>
      </c>
      <c r="E138" s="42" t="s">
        <v>67</v>
      </c>
      <c r="F138" s="36">
        <v>18</v>
      </c>
      <c r="G138" s="36">
        <v>30</v>
      </c>
      <c r="H138" s="47">
        <v>51</v>
      </c>
      <c r="I138" s="47">
        <v>26.08</v>
      </c>
      <c r="J138" s="47">
        <f t="shared" si="74"/>
        <v>1530</v>
      </c>
      <c r="K138" s="47">
        <f t="shared" si="75"/>
        <v>782.4</v>
      </c>
    </row>
    <row r="139" spans="1:11" x14ac:dyDescent="0.25">
      <c r="A139" s="75"/>
      <c r="B139" s="66"/>
      <c r="C139" s="35" t="s">
        <v>43</v>
      </c>
      <c r="D139" s="35"/>
      <c r="E139" s="58"/>
      <c r="F139" s="45">
        <f>SUM(F135:F138)</f>
        <v>76</v>
      </c>
      <c r="G139" s="45">
        <f>SUM(G135:G138)</f>
        <v>118</v>
      </c>
      <c r="H139" s="48"/>
      <c r="I139" s="48"/>
      <c r="J139" s="50">
        <f t="shared" ref="J139:K139" si="76">SUM(J135:J138)</f>
        <v>6943</v>
      </c>
      <c r="K139" s="50">
        <f t="shared" si="76"/>
        <v>3550.39</v>
      </c>
    </row>
    <row r="140" spans="1:11" x14ac:dyDescent="0.25">
      <c r="A140" s="76"/>
      <c r="B140" s="39" t="s">
        <v>66</v>
      </c>
      <c r="C140" s="40"/>
      <c r="D140" s="41"/>
      <c r="E140" s="59"/>
      <c r="F140" s="46">
        <f>F18+F35+F52+F74+F83+F89+F98+F104+F112+F120+F126+F129+F134+F139</f>
        <v>4713</v>
      </c>
      <c r="G140" s="46">
        <f>G18+G35+G52+G74+G83+G89+G98+G104+G112+G120+G126+G129+G134+G139</f>
        <v>7529</v>
      </c>
      <c r="H140" s="51"/>
      <c r="I140" s="51"/>
      <c r="J140" s="52">
        <f t="shared" ref="J140:K140" si="77">J18+J35+J52+J74+J83+J89+J98+J104+J112+J120+J126+J129+J134+J139</f>
        <v>406790</v>
      </c>
      <c r="K140" s="52">
        <f t="shared" si="77"/>
        <v>208014.63999999998</v>
      </c>
    </row>
    <row r="141" spans="1:11" x14ac:dyDescent="0.25">
      <c r="J141" s="61"/>
      <c r="K141" s="61"/>
    </row>
    <row r="142" spans="1:11" x14ac:dyDescent="0.25">
      <c r="J142" s="61"/>
      <c r="K142" s="61"/>
    </row>
  </sheetData>
  <mergeCells count="18">
    <mergeCell ref="A7:A140"/>
    <mergeCell ref="B7:B18"/>
    <mergeCell ref="B19:B35"/>
    <mergeCell ref="B36:B52"/>
    <mergeCell ref="B53:B74"/>
    <mergeCell ref="B75:B83"/>
    <mergeCell ref="B84:B89"/>
    <mergeCell ref="B90:B98"/>
    <mergeCell ref="B99:B104"/>
    <mergeCell ref="B105:B112"/>
    <mergeCell ref="B113:B120"/>
    <mergeCell ref="B121:B126"/>
    <mergeCell ref="B127:B129"/>
    <mergeCell ref="B130:B134"/>
    <mergeCell ref="B135:B139"/>
    <mergeCell ref="D2:G2"/>
    <mergeCell ref="D3:G3"/>
    <mergeCell ref="D4:E4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0"/>
  <sheetViews>
    <sheetView workbookViewId="0">
      <selection activeCell="H11" sqref="H11"/>
    </sheetView>
  </sheetViews>
  <sheetFormatPr defaultRowHeight="15" x14ac:dyDescent="0.25"/>
  <cols>
    <col min="1" max="1" width="5.7109375" style="5" customWidth="1"/>
    <col min="2" max="2" width="10.85546875" style="5" customWidth="1"/>
    <col min="3" max="3" width="11.140625" style="5" customWidth="1"/>
    <col min="4" max="4" width="32.28515625" style="5" customWidth="1"/>
    <col min="5" max="5" width="10" style="5" customWidth="1"/>
    <col min="6" max="8" width="16.28515625" style="5" customWidth="1"/>
    <col min="9" max="9" width="13.5703125" style="5" customWidth="1"/>
    <col min="10" max="10" width="8.85546875" style="6"/>
  </cols>
  <sheetData>
    <row r="1" spans="1:11" ht="15.75" thickBot="1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11" ht="50.45" customHeight="1" thickBot="1" x14ac:dyDescent="0.3">
      <c r="A2" s="10"/>
      <c r="B2" s="10"/>
      <c r="C2" s="10"/>
      <c r="D2" s="67" t="s">
        <v>24</v>
      </c>
      <c r="E2" s="68"/>
      <c r="F2" s="68"/>
      <c r="G2" s="69"/>
      <c r="H2" s="10"/>
      <c r="I2" s="10"/>
    </row>
    <row r="3" spans="1:11" ht="15.75" customHeight="1" thickBot="1" x14ac:dyDescent="0.3">
      <c r="A3" s="10"/>
      <c r="B3" s="10"/>
      <c r="C3" s="10"/>
      <c r="D3" s="70" t="s">
        <v>12</v>
      </c>
      <c r="E3" s="71"/>
      <c r="F3" s="71"/>
      <c r="G3" s="72"/>
      <c r="H3" s="10"/>
      <c r="I3" s="10"/>
    </row>
    <row r="4" spans="1:11" ht="15.75" thickBot="1" x14ac:dyDescent="0.3">
      <c r="A4" s="7"/>
      <c r="B4" s="7"/>
      <c r="C4" s="7"/>
      <c r="D4" s="73"/>
      <c r="E4" s="73"/>
      <c r="F4" s="7"/>
      <c r="G4" s="7"/>
      <c r="H4" s="7"/>
      <c r="I4" s="10"/>
    </row>
    <row r="5" spans="1:11" ht="51.75" x14ac:dyDescent="0.25">
      <c r="A5" s="28" t="s">
        <v>16</v>
      </c>
      <c r="B5" s="28" t="s">
        <v>9</v>
      </c>
      <c r="C5" s="29" t="s">
        <v>4</v>
      </c>
      <c r="D5" s="30" t="s">
        <v>0</v>
      </c>
      <c r="E5" s="30" t="s">
        <v>7</v>
      </c>
      <c r="F5" s="30" t="s">
        <v>5</v>
      </c>
      <c r="G5" s="32" t="s">
        <v>6</v>
      </c>
      <c r="H5" s="55" t="s">
        <v>71</v>
      </c>
      <c r="I5" s="56" t="s">
        <v>72</v>
      </c>
      <c r="J5" s="57" t="s">
        <v>63</v>
      </c>
      <c r="K5" s="57" t="s">
        <v>64</v>
      </c>
    </row>
    <row r="6" spans="1:11" ht="15.75" x14ac:dyDescent="0.25">
      <c r="A6" s="27" t="s">
        <v>23</v>
      </c>
      <c r="B6" s="23">
        <v>2</v>
      </c>
      <c r="C6" s="23">
        <v>3</v>
      </c>
      <c r="D6" s="23">
        <v>4</v>
      </c>
      <c r="E6" s="24">
        <v>5</v>
      </c>
      <c r="F6" s="31">
        <v>6</v>
      </c>
      <c r="G6" s="31">
        <v>7</v>
      </c>
      <c r="H6" s="26">
        <v>8</v>
      </c>
      <c r="I6" s="26">
        <v>9</v>
      </c>
      <c r="J6" s="62">
        <v>10</v>
      </c>
      <c r="K6" s="63">
        <v>11</v>
      </c>
    </row>
    <row r="7" spans="1:11" x14ac:dyDescent="0.25">
      <c r="A7" s="74" t="s">
        <v>65</v>
      </c>
      <c r="B7" s="77" t="s">
        <v>35</v>
      </c>
      <c r="C7" s="34" t="s">
        <v>36</v>
      </c>
      <c r="D7" s="33" t="s">
        <v>26</v>
      </c>
      <c r="E7" s="42" t="s">
        <v>30</v>
      </c>
      <c r="F7" s="43">
        <v>6</v>
      </c>
      <c r="G7" s="43"/>
      <c r="H7" s="47"/>
      <c r="I7" s="47"/>
      <c r="J7" s="47"/>
      <c r="K7" s="47"/>
    </row>
    <row r="8" spans="1:11" x14ac:dyDescent="0.25">
      <c r="A8" s="75"/>
      <c r="B8" s="77"/>
      <c r="C8" s="34" t="s">
        <v>36</v>
      </c>
      <c r="D8" s="33" t="s">
        <v>27</v>
      </c>
      <c r="E8" s="42" t="s">
        <v>30</v>
      </c>
      <c r="F8" s="43">
        <v>11</v>
      </c>
      <c r="G8" s="43"/>
      <c r="H8" s="47"/>
      <c r="I8" s="47"/>
      <c r="J8" s="47"/>
      <c r="K8" s="47"/>
    </row>
    <row r="9" spans="1:11" x14ac:dyDescent="0.25">
      <c r="A9" s="75"/>
      <c r="B9" s="77"/>
      <c r="C9" s="34" t="s">
        <v>36</v>
      </c>
      <c r="D9" s="33" t="s">
        <v>37</v>
      </c>
      <c r="E9" s="42" t="s">
        <v>67</v>
      </c>
      <c r="F9" s="43">
        <v>10</v>
      </c>
      <c r="G9" s="43">
        <v>17</v>
      </c>
      <c r="H9" s="47"/>
      <c r="I9" s="47"/>
      <c r="J9" s="47"/>
      <c r="K9" s="47"/>
    </row>
    <row r="10" spans="1:11" x14ac:dyDescent="0.25">
      <c r="A10" s="75"/>
      <c r="B10" s="77"/>
      <c r="C10" s="34" t="s">
        <v>36</v>
      </c>
      <c r="D10" s="33" t="s">
        <v>38</v>
      </c>
      <c r="E10" s="42" t="s">
        <v>67</v>
      </c>
      <c r="F10" s="43">
        <v>1</v>
      </c>
      <c r="G10" s="43">
        <v>2</v>
      </c>
      <c r="H10" s="47"/>
      <c r="I10" s="47"/>
      <c r="J10" s="47"/>
      <c r="K10" s="47"/>
    </row>
    <row r="11" spans="1:11" x14ac:dyDescent="0.25">
      <c r="A11" s="75"/>
      <c r="B11" s="77"/>
      <c r="C11" s="34" t="s">
        <v>36</v>
      </c>
      <c r="D11" s="33" t="s">
        <v>39</v>
      </c>
      <c r="E11" s="42" t="s">
        <v>67</v>
      </c>
      <c r="F11" s="43">
        <v>148</v>
      </c>
      <c r="G11" s="43">
        <v>247</v>
      </c>
      <c r="H11" s="47"/>
      <c r="I11" s="47"/>
      <c r="J11" s="47"/>
      <c r="K11" s="47"/>
    </row>
    <row r="12" spans="1:11" x14ac:dyDescent="0.25">
      <c r="A12" s="75"/>
      <c r="B12" s="77"/>
      <c r="C12" s="34" t="s">
        <v>40</v>
      </c>
      <c r="D12" s="33" t="s">
        <v>37</v>
      </c>
      <c r="E12" s="42" t="s">
        <v>67</v>
      </c>
      <c r="F12" s="43">
        <v>24</v>
      </c>
      <c r="G12" s="43">
        <v>40</v>
      </c>
      <c r="H12" s="47"/>
      <c r="I12" s="47"/>
      <c r="J12" s="47"/>
      <c r="K12" s="47"/>
    </row>
    <row r="13" spans="1:11" x14ac:dyDescent="0.25">
      <c r="A13" s="75"/>
      <c r="B13" s="77"/>
      <c r="C13" s="34" t="s">
        <v>40</v>
      </c>
      <c r="D13" s="33" t="s">
        <v>38</v>
      </c>
      <c r="E13" s="42" t="s">
        <v>67</v>
      </c>
      <c r="F13" s="43">
        <v>1</v>
      </c>
      <c r="G13" s="43">
        <v>2</v>
      </c>
      <c r="H13" s="47"/>
      <c r="I13" s="47"/>
      <c r="J13" s="47"/>
      <c r="K13" s="47"/>
    </row>
    <row r="14" spans="1:11" x14ac:dyDescent="0.25">
      <c r="A14" s="75"/>
      <c r="B14" s="77"/>
      <c r="C14" s="34" t="s">
        <v>40</v>
      </c>
      <c r="D14" s="33" t="s">
        <v>39</v>
      </c>
      <c r="E14" s="42" t="s">
        <v>67</v>
      </c>
      <c r="F14" s="43">
        <v>98</v>
      </c>
      <c r="G14" s="43">
        <v>163</v>
      </c>
      <c r="H14" s="47"/>
      <c r="I14" s="47"/>
      <c r="J14" s="47"/>
      <c r="K14" s="47"/>
    </row>
    <row r="15" spans="1:11" x14ac:dyDescent="0.25">
      <c r="A15" s="75"/>
      <c r="B15" s="77"/>
      <c r="C15" s="34" t="s">
        <v>33</v>
      </c>
      <c r="D15" s="33" t="s">
        <v>39</v>
      </c>
      <c r="E15" s="42" t="s">
        <v>67</v>
      </c>
      <c r="F15" s="43">
        <v>36</v>
      </c>
      <c r="G15" s="43">
        <v>60</v>
      </c>
      <c r="H15" s="47"/>
      <c r="I15" s="47"/>
      <c r="J15" s="47"/>
      <c r="K15" s="47"/>
    </row>
    <row r="16" spans="1:11" x14ac:dyDescent="0.25">
      <c r="A16" s="75"/>
      <c r="B16" s="77"/>
      <c r="C16" s="34" t="s">
        <v>41</v>
      </c>
      <c r="D16" s="33" t="s">
        <v>39</v>
      </c>
      <c r="E16" s="42" t="s">
        <v>67</v>
      </c>
      <c r="F16" s="43">
        <v>28</v>
      </c>
      <c r="G16" s="43">
        <v>47</v>
      </c>
      <c r="H16" s="47"/>
      <c r="I16" s="47"/>
      <c r="J16" s="47"/>
      <c r="K16" s="47"/>
    </row>
    <row r="17" spans="1:11" x14ac:dyDescent="0.25">
      <c r="A17" s="75"/>
      <c r="B17" s="77"/>
      <c r="C17" s="34" t="s">
        <v>42</v>
      </c>
      <c r="D17" s="33" t="s">
        <v>39</v>
      </c>
      <c r="E17" s="42" t="s">
        <v>67</v>
      </c>
      <c r="F17" s="43">
        <v>20</v>
      </c>
      <c r="G17" s="43">
        <v>33</v>
      </c>
      <c r="H17" s="47"/>
      <c r="I17" s="47"/>
      <c r="J17" s="47"/>
      <c r="K17" s="47"/>
    </row>
    <row r="18" spans="1:11" x14ac:dyDescent="0.25">
      <c r="A18" s="75"/>
      <c r="B18" s="77"/>
      <c r="C18" s="35" t="s">
        <v>43</v>
      </c>
      <c r="D18" s="35"/>
      <c r="E18" s="58"/>
      <c r="F18" s="44">
        <f>SUM(F7:F17)</f>
        <v>383</v>
      </c>
      <c r="G18" s="44">
        <f>SUM(G7:G17)</f>
        <v>611</v>
      </c>
      <c r="H18" s="48"/>
      <c r="I18" s="48"/>
      <c r="J18" s="49"/>
      <c r="K18" s="49"/>
    </row>
    <row r="19" spans="1:11" x14ac:dyDescent="0.25">
      <c r="A19" s="75"/>
      <c r="B19" s="78" t="s">
        <v>44</v>
      </c>
      <c r="C19" s="34" t="s">
        <v>36</v>
      </c>
      <c r="D19" s="33" t="s">
        <v>26</v>
      </c>
      <c r="E19" s="42" t="s">
        <v>30</v>
      </c>
      <c r="F19" s="43">
        <v>14</v>
      </c>
      <c r="G19" s="43"/>
      <c r="H19" s="47"/>
      <c r="I19" s="47"/>
      <c r="J19" s="47"/>
      <c r="K19" s="47"/>
    </row>
    <row r="20" spans="1:11" x14ac:dyDescent="0.25">
      <c r="A20" s="75"/>
      <c r="B20" s="79"/>
      <c r="C20" s="34" t="s">
        <v>36</v>
      </c>
      <c r="D20" s="33" t="s">
        <v>27</v>
      </c>
      <c r="E20" s="42" t="s">
        <v>30</v>
      </c>
      <c r="F20" s="43">
        <v>15</v>
      </c>
      <c r="G20" s="43"/>
      <c r="H20" s="47"/>
      <c r="I20" s="47"/>
      <c r="J20" s="47"/>
      <c r="K20" s="47"/>
    </row>
    <row r="21" spans="1:11" x14ac:dyDescent="0.25">
      <c r="A21" s="75"/>
      <c r="B21" s="79"/>
      <c r="C21" s="34" t="s">
        <v>36</v>
      </c>
      <c r="D21" s="33" t="s">
        <v>37</v>
      </c>
      <c r="E21" s="42" t="s">
        <v>67</v>
      </c>
      <c r="F21" s="43">
        <v>7</v>
      </c>
      <c r="G21" s="43">
        <v>12</v>
      </c>
      <c r="H21" s="47"/>
      <c r="I21" s="47"/>
      <c r="J21" s="47"/>
      <c r="K21" s="47"/>
    </row>
    <row r="22" spans="1:11" x14ac:dyDescent="0.25">
      <c r="A22" s="75"/>
      <c r="B22" s="79"/>
      <c r="C22" s="34" t="s">
        <v>36</v>
      </c>
      <c r="D22" s="33" t="s">
        <v>38</v>
      </c>
      <c r="E22" s="42" t="s">
        <v>67</v>
      </c>
      <c r="F22" s="43">
        <v>1</v>
      </c>
      <c r="G22" s="43">
        <v>2</v>
      </c>
      <c r="H22" s="47"/>
      <c r="I22" s="47"/>
      <c r="J22" s="47"/>
      <c r="K22" s="47"/>
    </row>
    <row r="23" spans="1:11" x14ac:dyDescent="0.25">
      <c r="A23" s="75"/>
      <c r="B23" s="79"/>
      <c r="C23" s="34" t="s">
        <v>36</v>
      </c>
      <c r="D23" s="33" t="s">
        <v>39</v>
      </c>
      <c r="E23" s="42" t="s">
        <v>67</v>
      </c>
      <c r="F23" s="43">
        <v>210</v>
      </c>
      <c r="G23" s="43">
        <v>350</v>
      </c>
      <c r="H23" s="47"/>
      <c r="I23" s="47"/>
      <c r="J23" s="47"/>
      <c r="K23" s="47"/>
    </row>
    <row r="24" spans="1:11" x14ac:dyDescent="0.25">
      <c r="A24" s="75"/>
      <c r="B24" s="79"/>
      <c r="C24" s="34" t="s">
        <v>40</v>
      </c>
      <c r="D24" s="33" t="s">
        <v>37</v>
      </c>
      <c r="E24" s="42" t="s">
        <v>67</v>
      </c>
      <c r="F24" s="43">
        <v>6</v>
      </c>
      <c r="G24" s="43">
        <v>10</v>
      </c>
      <c r="H24" s="47"/>
      <c r="I24" s="47"/>
      <c r="J24" s="47"/>
      <c r="K24" s="47"/>
    </row>
    <row r="25" spans="1:11" x14ac:dyDescent="0.25">
      <c r="A25" s="75"/>
      <c r="B25" s="79"/>
      <c r="C25" s="34" t="s">
        <v>40</v>
      </c>
      <c r="D25" s="33" t="s">
        <v>38</v>
      </c>
      <c r="E25" s="42" t="s">
        <v>67</v>
      </c>
      <c r="F25" s="43">
        <v>1</v>
      </c>
      <c r="G25" s="43">
        <v>2</v>
      </c>
      <c r="H25" s="47"/>
      <c r="I25" s="47"/>
      <c r="J25" s="47"/>
      <c r="K25" s="47"/>
    </row>
    <row r="26" spans="1:11" x14ac:dyDescent="0.25">
      <c r="A26" s="75"/>
      <c r="B26" s="79"/>
      <c r="C26" s="34" t="s">
        <v>40</v>
      </c>
      <c r="D26" s="33" t="s">
        <v>39</v>
      </c>
      <c r="E26" s="42" t="s">
        <v>67</v>
      </c>
      <c r="F26" s="43">
        <v>189</v>
      </c>
      <c r="G26" s="43">
        <v>315</v>
      </c>
      <c r="H26" s="47"/>
      <c r="I26" s="47"/>
      <c r="J26" s="47"/>
      <c r="K26" s="47"/>
    </row>
    <row r="27" spans="1:11" x14ac:dyDescent="0.25">
      <c r="A27" s="75"/>
      <c r="B27" s="79"/>
      <c r="C27" s="34" t="s">
        <v>33</v>
      </c>
      <c r="D27" s="33" t="s">
        <v>37</v>
      </c>
      <c r="E27" s="42" t="s">
        <v>67</v>
      </c>
      <c r="F27" s="43">
        <v>1</v>
      </c>
      <c r="G27" s="43">
        <v>2</v>
      </c>
      <c r="H27" s="47"/>
      <c r="I27" s="47"/>
      <c r="J27" s="47"/>
      <c r="K27" s="47"/>
    </row>
    <row r="28" spans="1:11" x14ac:dyDescent="0.25">
      <c r="A28" s="75"/>
      <c r="B28" s="79"/>
      <c r="C28" s="34" t="s">
        <v>33</v>
      </c>
      <c r="D28" s="33" t="s">
        <v>39</v>
      </c>
      <c r="E28" s="42" t="s">
        <v>67</v>
      </c>
      <c r="F28" s="43">
        <v>91</v>
      </c>
      <c r="G28" s="43">
        <v>152</v>
      </c>
      <c r="H28" s="47"/>
      <c r="I28" s="47"/>
      <c r="J28" s="47"/>
      <c r="K28" s="47"/>
    </row>
    <row r="29" spans="1:11" x14ac:dyDescent="0.25">
      <c r="A29" s="75"/>
      <c r="B29" s="79"/>
      <c r="C29" s="34" t="s">
        <v>45</v>
      </c>
      <c r="D29" s="33" t="s">
        <v>26</v>
      </c>
      <c r="E29" s="42" t="s">
        <v>30</v>
      </c>
      <c r="F29" s="43">
        <v>3</v>
      </c>
      <c r="G29" s="43"/>
      <c r="H29" s="47"/>
      <c r="I29" s="47"/>
      <c r="J29" s="47"/>
      <c r="K29" s="47"/>
    </row>
    <row r="30" spans="1:11" x14ac:dyDescent="0.25">
      <c r="A30" s="75"/>
      <c r="B30" s="79"/>
      <c r="C30" s="34" t="s">
        <v>45</v>
      </c>
      <c r="D30" s="33" t="s">
        <v>27</v>
      </c>
      <c r="E30" s="42" t="s">
        <v>30</v>
      </c>
      <c r="F30" s="43">
        <v>2</v>
      </c>
      <c r="G30" s="43"/>
      <c r="H30" s="47"/>
      <c r="I30" s="47"/>
      <c r="J30" s="47"/>
      <c r="K30" s="47"/>
    </row>
    <row r="31" spans="1:11" x14ac:dyDescent="0.25">
      <c r="A31" s="75"/>
      <c r="B31" s="79"/>
      <c r="C31" s="34" t="s">
        <v>45</v>
      </c>
      <c r="D31" s="33" t="s">
        <v>39</v>
      </c>
      <c r="E31" s="42" t="s">
        <v>67</v>
      </c>
      <c r="F31" s="43">
        <v>19</v>
      </c>
      <c r="G31" s="43">
        <v>32</v>
      </c>
      <c r="H31" s="47"/>
      <c r="I31" s="47"/>
      <c r="J31" s="47"/>
      <c r="K31" s="47"/>
    </row>
    <row r="32" spans="1:11" x14ac:dyDescent="0.25">
      <c r="A32" s="75"/>
      <c r="B32" s="79"/>
      <c r="C32" s="34" t="s">
        <v>42</v>
      </c>
      <c r="D32" s="33" t="s">
        <v>39</v>
      </c>
      <c r="E32" s="42" t="s">
        <v>67</v>
      </c>
      <c r="F32" s="43">
        <v>21</v>
      </c>
      <c r="G32" s="43">
        <v>35</v>
      </c>
      <c r="H32" s="47"/>
      <c r="I32" s="47"/>
      <c r="J32" s="47"/>
      <c r="K32" s="47"/>
    </row>
    <row r="33" spans="1:11" x14ac:dyDescent="0.25">
      <c r="A33" s="75"/>
      <c r="B33" s="79"/>
      <c r="C33" s="34" t="s">
        <v>41</v>
      </c>
      <c r="D33" s="33" t="s">
        <v>39</v>
      </c>
      <c r="E33" s="42" t="s">
        <v>67</v>
      </c>
      <c r="F33" s="43">
        <v>5</v>
      </c>
      <c r="G33" s="43">
        <v>8</v>
      </c>
      <c r="H33" s="47"/>
      <c r="I33" s="47"/>
      <c r="J33" s="47"/>
      <c r="K33" s="47"/>
    </row>
    <row r="34" spans="1:11" x14ac:dyDescent="0.25">
      <c r="A34" s="75"/>
      <c r="B34" s="79"/>
      <c r="C34" s="34" t="s">
        <v>28</v>
      </c>
      <c r="D34" s="33" t="s">
        <v>39</v>
      </c>
      <c r="E34" s="42" t="s">
        <v>67</v>
      </c>
      <c r="F34" s="43">
        <v>4</v>
      </c>
      <c r="G34" s="43">
        <v>7</v>
      </c>
      <c r="H34" s="47"/>
      <c r="I34" s="47"/>
      <c r="J34" s="47"/>
      <c r="K34" s="47"/>
    </row>
    <row r="35" spans="1:11" x14ac:dyDescent="0.25">
      <c r="A35" s="75"/>
      <c r="B35" s="80"/>
      <c r="C35" s="35" t="s">
        <v>43</v>
      </c>
      <c r="D35" s="35"/>
      <c r="E35" s="58"/>
      <c r="F35" s="44">
        <f>SUM(F19:F34)</f>
        <v>589</v>
      </c>
      <c r="G35" s="44">
        <f>SUM(G19:G34)</f>
        <v>927</v>
      </c>
      <c r="H35" s="48"/>
      <c r="I35" s="48"/>
      <c r="J35" s="49"/>
      <c r="K35" s="49"/>
    </row>
    <row r="36" spans="1:11" x14ac:dyDescent="0.25">
      <c r="A36" s="75"/>
      <c r="B36" s="78" t="s">
        <v>46</v>
      </c>
      <c r="C36" s="34" t="s">
        <v>36</v>
      </c>
      <c r="D36" s="33" t="s">
        <v>26</v>
      </c>
      <c r="E36" s="42" t="s">
        <v>30</v>
      </c>
      <c r="F36" s="43">
        <v>16</v>
      </c>
      <c r="G36" s="43"/>
      <c r="H36" s="47"/>
      <c r="I36" s="47"/>
      <c r="J36" s="47"/>
      <c r="K36" s="47"/>
    </row>
    <row r="37" spans="1:11" x14ac:dyDescent="0.25">
      <c r="A37" s="75"/>
      <c r="B37" s="79"/>
      <c r="C37" s="34" t="s">
        <v>36</v>
      </c>
      <c r="D37" s="33" t="s">
        <v>27</v>
      </c>
      <c r="E37" s="42" t="s">
        <v>30</v>
      </c>
      <c r="F37" s="43">
        <v>19</v>
      </c>
      <c r="G37" s="43"/>
      <c r="H37" s="47"/>
      <c r="I37" s="47"/>
      <c r="J37" s="47"/>
      <c r="K37" s="47"/>
    </row>
    <row r="38" spans="1:11" x14ac:dyDescent="0.25">
      <c r="A38" s="75"/>
      <c r="B38" s="79"/>
      <c r="C38" s="34" t="s">
        <v>36</v>
      </c>
      <c r="D38" s="33" t="s">
        <v>37</v>
      </c>
      <c r="E38" s="42" t="s">
        <v>67</v>
      </c>
      <c r="F38" s="43">
        <v>7</v>
      </c>
      <c r="G38" s="43">
        <v>12</v>
      </c>
      <c r="H38" s="47"/>
      <c r="I38" s="47"/>
      <c r="J38" s="47"/>
      <c r="K38" s="47"/>
    </row>
    <row r="39" spans="1:11" x14ac:dyDescent="0.25">
      <c r="A39" s="75"/>
      <c r="B39" s="79"/>
      <c r="C39" s="34" t="s">
        <v>36</v>
      </c>
      <c r="D39" s="33" t="s">
        <v>38</v>
      </c>
      <c r="E39" s="42" t="s">
        <v>67</v>
      </c>
      <c r="F39" s="43">
        <v>1</v>
      </c>
      <c r="G39" s="43">
        <v>2</v>
      </c>
      <c r="H39" s="47"/>
      <c r="I39" s="47"/>
      <c r="J39" s="47"/>
      <c r="K39" s="47"/>
    </row>
    <row r="40" spans="1:11" x14ac:dyDescent="0.25">
      <c r="A40" s="75"/>
      <c r="B40" s="79"/>
      <c r="C40" s="34" t="s">
        <v>36</v>
      </c>
      <c r="D40" s="33" t="s">
        <v>39</v>
      </c>
      <c r="E40" s="42" t="s">
        <v>67</v>
      </c>
      <c r="F40" s="43">
        <v>141</v>
      </c>
      <c r="G40" s="43">
        <v>235</v>
      </c>
      <c r="H40" s="47"/>
      <c r="I40" s="47"/>
      <c r="J40" s="47"/>
      <c r="K40" s="47"/>
    </row>
    <row r="41" spans="1:11" x14ac:dyDescent="0.25">
      <c r="A41" s="75"/>
      <c r="B41" s="79"/>
      <c r="C41" s="34" t="s">
        <v>40</v>
      </c>
      <c r="D41" s="33" t="s">
        <v>37</v>
      </c>
      <c r="E41" s="42" t="s">
        <v>67</v>
      </c>
      <c r="F41" s="43">
        <v>48</v>
      </c>
      <c r="G41" s="43">
        <v>80</v>
      </c>
      <c r="H41" s="47"/>
      <c r="I41" s="47"/>
      <c r="J41" s="47"/>
      <c r="K41" s="47"/>
    </row>
    <row r="42" spans="1:11" x14ac:dyDescent="0.25">
      <c r="A42" s="75"/>
      <c r="B42" s="79"/>
      <c r="C42" s="34" t="s">
        <v>40</v>
      </c>
      <c r="D42" s="33" t="s">
        <v>38</v>
      </c>
      <c r="E42" s="42" t="s">
        <v>67</v>
      </c>
      <c r="F42" s="43">
        <v>7</v>
      </c>
      <c r="G42" s="43">
        <v>12</v>
      </c>
      <c r="H42" s="47"/>
      <c r="I42" s="47"/>
      <c r="J42" s="47"/>
      <c r="K42" s="47"/>
    </row>
    <row r="43" spans="1:11" x14ac:dyDescent="0.25">
      <c r="A43" s="75"/>
      <c r="B43" s="79"/>
      <c r="C43" s="34" t="s">
        <v>40</v>
      </c>
      <c r="D43" s="33" t="s">
        <v>39</v>
      </c>
      <c r="E43" s="42" t="s">
        <v>67</v>
      </c>
      <c r="F43" s="43">
        <v>175</v>
      </c>
      <c r="G43" s="43">
        <v>292</v>
      </c>
      <c r="H43" s="47"/>
      <c r="I43" s="47"/>
      <c r="J43" s="47"/>
      <c r="K43" s="47"/>
    </row>
    <row r="44" spans="1:11" x14ac:dyDescent="0.25">
      <c r="A44" s="75"/>
      <c r="B44" s="79"/>
      <c r="C44" s="34" t="s">
        <v>33</v>
      </c>
      <c r="D44" s="33" t="s">
        <v>37</v>
      </c>
      <c r="E44" s="42" t="s">
        <v>67</v>
      </c>
      <c r="F44" s="43">
        <v>6</v>
      </c>
      <c r="G44" s="43">
        <v>10</v>
      </c>
      <c r="H44" s="47"/>
      <c r="I44" s="47"/>
      <c r="J44" s="47"/>
      <c r="K44" s="47"/>
    </row>
    <row r="45" spans="1:11" x14ac:dyDescent="0.25">
      <c r="A45" s="75"/>
      <c r="B45" s="79"/>
      <c r="C45" s="34" t="s">
        <v>33</v>
      </c>
      <c r="D45" s="33" t="s">
        <v>38</v>
      </c>
      <c r="E45" s="42" t="s">
        <v>67</v>
      </c>
      <c r="F45" s="43">
        <v>2</v>
      </c>
      <c r="G45" s="43">
        <v>3</v>
      </c>
      <c r="H45" s="47"/>
      <c r="I45" s="47"/>
      <c r="J45" s="47"/>
      <c r="K45" s="47"/>
    </row>
    <row r="46" spans="1:11" x14ac:dyDescent="0.25">
      <c r="A46" s="75"/>
      <c r="B46" s="79"/>
      <c r="C46" s="34" t="s">
        <v>33</v>
      </c>
      <c r="D46" s="33" t="s">
        <v>39</v>
      </c>
      <c r="E46" s="42" t="s">
        <v>67</v>
      </c>
      <c r="F46" s="43">
        <v>133</v>
      </c>
      <c r="G46" s="43">
        <v>222</v>
      </c>
      <c r="H46" s="47"/>
      <c r="I46" s="47"/>
      <c r="J46" s="47"/>
      <c r="K46" s="47"/>
    </row>
    <row r="47" spans="1:11" x14ac:dyDescent="0.25">
      <c r="A47" s="75"/>
      <c r="B47" s="79"/>
      <c r="C47" s="34" t="s">
        <v>45</v>
      </c>
      <c r="D47" s="33" t="s">
        <v>39</v>
      </c>
      <c r="E47" s="42" t="s">
        <v>67</v>
      </c>
      <c r="F47" s="43">
        <v>2</v>
      </c>
      <c r="G47" s="43">
        <v>3</v>
      </c>
      <c r="H47" s="47"/>
      <c r="I47" s="47"/>
      <c r="J47" s="47"/>
      <c r="K47" s="47"/>
    </row>
    <row r="48" spans="1:11" x14ac:dyDescent="0.25">
      <c r="A48" s="75"/>
      <c r="B48" s="79"/>
      <c r="C48" s="34" t="s">
        <v>42</v>
      </c>
      <c r="D48" s="33" t="s">
        <v>37</v>
      </c>
      <c r="E48" s="42" t="s">
        <v>67</v>
      </c>
      <c r="F48" s="43">
        <v>2</v>
      </c>
      <c r="G48" s="43">
        <v>3</v>
      </c>
      <c r="H48" s="47"/>
      <c r="I48" s="47"/>
      <c r="J48" s="47"/>
      <c r="K48" s="47"/>
    </row>
    <row r="49" spans="1:11" x14ac:dyDescent="0.25">
      <c r="A49" s="75"/>
      <c r="B49" s="79"/>
      <c r="C49" s="34" t="s">
        <v>42</v>
      </c>
      <c r="D49" s="33" t="s">
        <v>38</v>
      </c>
      <c r="E49" s="42" t="s">
        <v>67</v>
      </c>
      <c r="F49" s="43">
        <v>1</v>
      </c>
      <c r="G49" s="43">
        <v>2</v>
      </c>
      <c r="H49" s="47"/>
      <c r="I49" s="47"/>
      <c r="J49" s="47"/>
      <c r="K49" s="47"/>
    </row>
    <row r="50" spans="1:11" x14ac:dyDescent="0.25">
      <c r="A50" s="75"/>
      <c r="B50" s="79"/>
      <c r="C50" s="34" t="s">
        <v>42</v>
      </c>
      <c r="D50" s="33" t="s">
        <v>39</v>
      </c>
      <c r="E50" s="42" t="s">
        <v>67</v>
      </c>
      <c r="F50" s="43">
        <v>21</v>
      </c>
      <c r="G50" s="43">
        <v>35</v>
      </c>
      <c r="H50" s="47"/>
      <c r="I50" s="47"/>
      <c r="J50" s="47"/>
      <c r="K50" s="47"/>
    </row>
    <row r="51" spans="1:11" x14ac:dyDescent="0.25">
      <c r="A51" s="75"/>
      <c r="B51" s="79"/>
      <c r="C51" s="34" t="s">
        <v>41</v>
      </c>
      <c r="D51" s="33" t="s">
        <v>39</v>
      </c>
      <c r="E51" s="42" t="s">
        <v>67</v>
      </c>
      <c r="F51" s="43">
        <v>1</v>
      </c>
      <c r="G51" s="43">
        <v>2</v>
      </c>
      <c r="H51" s="47"/>
      <c r="I51" s="47"/>
      <c r="J51" s="47"/>
      <c r="K51" s="47"/>
    </row>
    <row r="52" spans="1:11" x14ac:dyDescent="0.25">
      <c r="A52" s="75"/>
      <c r="B52" s="80"/>
      <c r="C52" s="35" t="s">
        <v>43</v>
      </c>
      <c r="D52" s="35"/>
      <c r="E52" s="58"/>
      <c r="F52" s="44">
        <f>SUM(F36:F51)</f>
        <v>582</v>
      </c>
      <c r="G52" s="44">
        <f>SUM(G36:G51)</f>
        <v>913</v>
      </c>
      <c r="H52" s="48"/>
      <c r="I52" s="48"/>
      <c r="J52" s="49"/>
      <c r="K52" s="49"/>
    </row>
    <row r="53" spans="1:11" x14ac:dyDescent="0.25">
      <c r="A53" s="75"/>
      <c r="B53" s="81" t="s">
        <v>47</v>
      </c>
      <c r="C53" s="34" t="s">
        <v>40</v>
      </c>
      <c r="D53" s="33" t="s">
        <v>37</v>
      </c>
      <c r="E53" s="42" t="s">
        <v>67</v>
      </c>
      <c r="F53" s="43">
        <v>68</v>
      </c>
      <c r="G53" s="43">
        <v>113</v>
      </c>
      <c r="H53" s="47"/>
      <c r="I53" s="47"/>
      <c r="J53" s="47"/>
      <c r="K53" s="47"/>
    </row>
    <row r="54" spans="1:11" x14ac:dyDescent="0.25">
      <c r="A54" s="75"/>
      <c r="B54" s="82"/>
      <c r="C54" s="34" t="s">
        <v>40</v>
      </c>
      <c r="D54" s="33" t="s">
        <v>38</v>
      </c>
      <c r="E54" s="42" t="s">
        <v>67</v>
      </c>
      <c r="F54" s="43">
        <v>11</v>
      </c>
      <c r="G54" s="43">
        <v>18</v>
      </c>
      <c r="H54" s="47"/>
      <c r="I54" s="47"/>
      <c r="J54" s="47"/>
      <c r="K54" s="47"/>
    </row>
    <row r="55" spans="1:11" x14ac:dyDescent="0.25">
      <c r="A55" s="75"/>
      <c r="B55" s="82"/>
      <c r="C55" s="34" t="s">
        <v>40</v>
      </c>
      <c r="D55" s="33" t="s">
        <v>39</v>
      </c>
      <c r="E55" s="42" t="s">
        <v>67</v>
      </c>
      <c r="F55" s="43">
        <v>195</v>
      </c>
      <c r="G55" s="43">
        <v>325</v>
      </c>
      <c r="H55" s="47"/>
      <c r="I55" s="47"/>
      <c r="J55" s="47"/>
      <c r="K55" s="47"/>
    </row>
    <row r="56" spans="1:11" x14ac:dyDescent="0.25">
      <c r="A56" s="75"/>
      <c r="B56" s="82"/>
      <c r="C56" s="34" t="s">
        <v>33</v>
      </c>
      <c r="D56" s="33" t="s">
        <v>27</v>
      </c>
      <c r="E56" s="42" t="s">
        <v>30</v>
      </c>
      <c r="F56" s="43">
        <v>1</v>
      </c>
      <c r="G56" s="43"/>
      <c r="H56" s="47"/>
      <c r="I56" s="47"/>
      <c r="J56" s="47"/>
      <c r="K56" s="47"/>
    </row>
    <row r="57" spans="1:11" x14ac:dyDescent="0.25">
      <c r="A57" s="75"/>
      <c r="B57" s="82"/>
      <c r="C57" s="34" t="s">
        <v>33</v>
      </c>
      <c r="D57" s="33" t="s">
        <v>37</v>
      </c>
      <c r="E57" s="42" t="s">
        <v>67</v>
      </c>
      <c r="F57" s="43">
        <v>19</v>
      </c>
      <c r="G57" s="43">
        <v>32</v>
      </c>
      <c r="H57" s="47"/>
      <c r="I57" s="47"/>
      <c r="J57" s="47"/>
      <c r="K57" s="47"/>
    </row>
    <row r="58" spans="1:11" x14ac:dyDescent="0.25">
      <c r="A58" s="75"/>
      <c r="B58" s="82"/>
      <c r="C58" s="34" t="s">
        <v>33</v>
      </c>
      <c r="D58" s="33" t="s">
        <v>39</v>
      </c>
      <c r="E58" s="42" t="s">
        <v>67</v>
      </c>
      <c r="F58" s="43">
        <v>115</v>
      </c>
      <c r="G58" s="43">
        <v>192</v>
      </c>
      <c r="H58" s="47"/>
      <c r="I58" s="47"/>
      <c r="J58" s="47"/>
      <c r="K58" s="47"/>
    </row>
    <row r="59" spans="1:11" x14ac:dyDescent="0.25">
      <c r="A59" s="75"/>
      <c r="B59" s="82"/>
      <c r="C59" s="34" t="s">
        <v>36</v>
      </c>
      <c r="D59" s="33" t="s">
        <v>26</v>
      </c>
      <c r="E59" s="42" t="s">
        <v>30</v>
      </c>
      <c r="F59" s="43">
        <v>15</v>
      </c>
      <c r="G59" s="43"/>
      <c r="H59" s="47"/>
      <c r="I59" s="47"/>
      <c r="J59" s="47"/>
      <c r="K59" s="47"/>
    </row>
    <row r="60" spans="1:11" x14ac:dyDescent="0.25">
      <c r="A60" s="75"/>
      <c r="B60" s="82"/>
      <c r="C60" s="34" t="s">
        <v>36</v>
      </c>
      <c r="D60" s="33" t="s">
        <v>27</v>
      </c>
      <c r="E60" s="42" t="s">
        <v>30</v>
      </c>
      <c r="F60" s="43">
        <v>30</v>
      </c>
      <c r="G60" s="43"/>
      <c r="H60" s="47"/>
      <c r="I60" s="47"/>
      <c r="J60" s="47"/>
      <c r="K60" s="47"/>
    </row>
    <row r="61" spans="1:11" x14ac:dyDescent="0.25">
      <c r="A61" s="75"/>
      <c r="B61" s="82"/>
      <c r="C61" s="34" t="s">
        <v>36</v>
      </c>
      <c r="D61" s="33" t="s">
        <v>37</v>
      </c>
      <c r="E61" s="42" t="s">
        <v>67</v>
      </c>
      <c r="F61" s="43">
        <v>14</v>
      </c>
      <c r="G61" s="43">
        <v>23</v>
      </c>
      <c r="H61" s="47"/>
      <c r="I61" s="47"/>
      <c r="J61" s="47"/>
      <c r="K61" s="47"/>
    </row>
    <row r="62" spans="1:11" x14ac:dyDescent="0.25">
      <c r="A62" s="75"/>
      <c r="B62" s="82"/>
      <c r="C62" s="34" t="s">
        <v>36</v>
      </c>
      <c r="D62" s="33" t="s">
        <v>38</v>
      </c>
      <c r="E62" s="42" t="s">
        <v>67</v>
      </c>
      <c r="F62" s="43">
        <v>1</v>
      </c>
      <c r="G62" s="43">
        <v>2</v>
      </c>
      <c r="H62" s="47"/>
      <c r="I62" s="47"/>
      <c r="J62" s="47"/>
      <c r="K62" s="47"/>
    </row>
    <row r="63" spans="1:11" x14ac:dyDescent="0.25">
      <c r="A63" s="75"/>
      <c r="B63" s="82"/>
      <c r="C63" s="34" t="s">
        <v>36</v>
      </c>
      <c r="D63" s="33" t="s">
        <v>39</v>
      </c>
      <c r="E63" s="42" t="s">
        <v>67</v>
      </c>
      <c r="F63" s="43">
        <v>124</v>
      </c>
      <c r="G63" s="43">
        <v>207</v>
      </c>
      <c r="H63" s="47"/>
      <c r="I63" s="47"/>
      <c r="J63" s="47"/>
      <c r="K63" s="47"/>
    </row>
    <row r="64" spans="1:11" x14ac:dyDescent="0.25">
      <c r="A64" s="75"/>
      <c r="B64" s="82"/>
      <c r="C64" s="34" t="s">
        <v>45</v>
      </c>
      <c r="D64" s="33" t="s">
        <v>27</v>
      </c>
      <c r="E64" s="42" t="s">
        <v>30</v>
      </c>
      <c r="F64" s="43">
        <v>5</v>
      </c>
      <c r="G64" s="43"/>
      <c r="H64" s="47"/>
      <c r="I64" s="47"/>
      <c r="J64" s="47"/>
      <c r="K64" s="47"/>
    </row>
    <row r="65" spans="1:11" x14ac:dyDescent="0.25">
      <c r="A65" s="75"/>
      <c r="B65" s="82"/>
      <c r="C65" s="34" t="s">
        <v>45</v>
      </c>
      <c r="D65" s="33" t="s">
        <v>37</v>
      </c>
      <c r="E65" s="42" t="s">
        <v>67</v>
      </c>
      <c r="F65" s="43">
        <v>6</v>
      </c>
      <c r="G65" s="43">
        <v>10</v>
      </c>
      <c r="H65" s="47"/>
      <c r="I65" s="47"/>
      <c r="J65" s="47"/>
      <c r="K65" s="47"/>
    </row>
    <row r="66" spans="1:11" x14ac:dyDescent="0.25">
      <c r="A66" s="75"/>
      <c r="B66" s="82"/>
      <c r="C66" s="34" t="s">
        <v>45</v>
      </c>
      <c r="D66" s="33" t="s">
        <v>38</v>
      </c>
      <c r="E66" s="42" t="s">
        <v>67</v>
      </c>
      <c r="F66" s="43">
        <v>1</v>
      </c>
      <c r="G66" s="43">
        <v>2</v>
      </c>
      <c r="H66" s="47"/>
      <c r="I66" s="47"/>
      <c r="J66" s="47"/>
      <c r="K66" s="47"/>
    </row>
    <row r="67" spans="1:11" x14ac:dyDescent="0.25">
      <c r="A67" s="75"/>
      <c r="B67" s="82"/>
      <c r="C67" s="34" t="s">
        <v>45</v>
      </c>
      <c r="D67" s="33" t="s">
        <v>39</v>
      </c>
      <c r="E67" s="42" t="s">
        <v>67</v>
      </c>
      <c r="F67" s="43">
        <v>63</v>
      </c>
      <c r="G67" s="43">
        <v>105</v>
      </c>
      <c r="H67" s="47"/>
      <c r="I67" s="47"/>
      <c r="J67" s="47"/>
      <c r="K67" s="47"/>
    </row>
    <row r="68" spans="1:11" x14ac:dyDescent="0.25">
      <c r="A68" s="75"/>
      <c r="B68" s="82"/>
      <c r="C68" s="34" t="s">
        <v>42</v>
      </c>
      <c r="D68" s="33" t="s">
        <v>37</v>
      </c>
      <c r="E68" s="42" t="s">
        <v>67</v>
      </c>
      <c r="F68" s="43">
        <v>4</v>
      </c>
      <c r="G68" s="43">
        <v>7</v>
      </c>
      <c r="H68" s="47"/>
      <c r="I68" s="47"/>
      <c r="J68" s="47"/>
      <c r="K68" s="47"/>
    </row>
    <row r="69" spans="1:11" x14ac:dyDescent="0.25">
      <c r="A69" s="75"/>
      <c r="B69" s="82"/>
      <c r="C69" s="34" t="s">
        <v>42</v>
      </c>
      <c r="D69" s="33" t="s">
        <v>39</v>
      </c>
      <c r="E69" s="42" t="s">
        <v>67</v>
      </c>
      <c r="F69" s="43">
        <v>31</v>
      </c>
      <c r="G69" s="43">
        <v>52</v>
      </c>
      <c r="H69" s="47"/>
      <c r="I69" s="47"/>
      <c r="J69" s="47"/>
      <c r="K69" s="47"/>
    </row>
    <row r="70" spans="1:11" x14ac:dyDescent="0.25">
      <c r="A70" s="75"/>
      <c r="B70" s="82"/>
      <c r="C70" s="34" t="s">
        <v>41</v>
      </c>
      <c r="D70" s="33" t="s">
        <v>37</v>
      </c>
      <c r="E70" s="42" t="s">
        <v>67</v>
      </c>
      <c r="F70" s="43">
        <v>3</v>
      </c>
      <c r="G70" s="43">
        <v>5</v>
      </c>
      <c r="H70" s="47"/>
      <c r="I70" s="47"/>
      <c r="J70" s="47"/>
      <c r="K70" s="47"/>
    </row>
    <row r="71" spans="1:11" x14ac:dyDescent="0.25">
      <c r="A71" s="75"/>
      <c r="B71" s="82"/>
      <c r="C71" s="34" t="s">
        <v>41</v>
      </c>
      <c r="D71" s="33" t="s">
        <v>39</v>
      </c>
      <c r="E71" s="42" t="s">
        <v>67</v>
      </c>
      <c r="F71" s="43">
        <v>25</v>
      </c>
      <c r="G71" s="43">
        <v>42</v>
      </c>
      <c r="H71" s="47"/>
      <c r="I71" s="47"/>
      <c r="J71" s="47"/>
      <c r="K71" s="47"/>
    </row>
    <row r="72" spans="1:11" x14ac:dyDescent="0.25">
      <c r="A72" s="75"/>
      <c r="B72" s="82"/>
      <c r="C72" s="34" t="s">
        <v>29</v>
      </c>
      <c r="D72" s="33" t="s">
        <v>39</v>
      </c>
      <c r="E72" s="42" t="s">
        <v>67</v>
      </c>
      <c r="F72" s="43">
        <v>5</v>
      </c>
      <c r="G72" s="43">
        <v>8</v>
      </c>
      <c r="H72" s="47"/>
      <c r="I72" s="47"/>
      <c r="J72" s="47"/>
      <c r="K72" s="47"/>
    </row>
    <row r="73" spans="1:11" x14ac:dyDescent="0.25">
      <c r="A73" s="75"/>
      <c r="B73" s="82"/>
      <c r="C73" s="34" t="s">
        <v>48</v>
      </c>
      <c r="D73" s="33" t="s">
        <v>39</v>
      </c>
      <c r="E73" s="42" t="s">
        <v>67</v>
      </c>
      <c r="F73" s="43">
        <v>11</v>
      </c>
      <c r="G73" s="43">
        <v>18</v>
      </c>
      <c r="H73" s="47"/>
      <c r="I73" s="47"/>
      <c r="J73" s="47"/>
      <c r="K73" s="47"/>
    </row>
    <row r="74" spans="1:11" x14ac:dyDescent="0.25">
      <c r="A74" s="75"/>
      <c r="B74" s="83"/>
      <c r="C74" s="35" t="s">
        <v>43</v>
      </c>
      <c r="D74" s="35"/>
      <c r="E74" s="58"/>
      <c r="F74" s="44">
        <f>SUM(F53:F73)</f>
        <v>747</v>
      </c>
      <c r="G74" s="44">
        <f>SUM(G53:G73)</f>
        <v>1161</v>
      </c>
      <c r="H74" s="48"/>
      <c r="I74" s="48"/>
      <c r="J74" s="49"/>
      <c r="K74" s="49"/>
    </row>
    <row r="75" spans="1:11" x14ac:dyDescent="0.25">
      <c r="A75" s="75"/>
      <c r="B75" s="64" t="s">
        <v>49</v>
      </c>
      <c r="C75" s="36" t="s">
        <v>29</v>
      </c>
      <c r="D75" s="37" t="s">
        <v>50</v>
      </c>
      <c r="E75" s="42" t="s">
        <v>30</v>
      </c>
      <c r="F75" s="36">
        <v>3</v>
      </c>
      <c r="G75" s="36"/>
      <c r="H75" s="47"/>
      <c r="I75" s="47"/>
      <c r="J75" s="47"/>
      <c r="K75" s="47"/>
    </row>
    <row r="76" spans="1:11" x14ac:dyDescent="0.25">
      <c r="A76" s="75"/>
      <c r="B76" s="65"/>
      <c r="C76" s="36" t="s">
        <v>29</v>
      </c>
      <c r="D76" s="37" t="s">
        <v>51</v>
      </c>
      <c r="E76" s="42" t="s">
        <v>67</v>
      </c>
      <c r="F76" s="36">
        <v>11</v>
      </c>
      <c r="G76" s="36">
        <v>18</v>
      </c>
      <c r="H76" s="47"/>
      <c r="I76" s="47"/>
      <c r="J76" s="47"/>
      <c r="K76" s="47"/>
    </row>
    <row r="77" spans="1:11" x14ac:dyDescent="0.25">
      <c r="A77" s="75"/>
      <c r="B77" s="65"/>
      <c r="C77" s="36" t="s">
        <v>29</v>
      </c>
      <c r="D77" s="37" t="s">
        <v>52</v>
      </c>
      <c r="E77" s="42" t="s">
        <v>67</v>
      </c>
      <c r="F77" s="36">
        <v>4</v>
      </c>
      <c r="G77" s="36">
        <v>7</v>
      </c>
      <c r="H77" s="47"/>
      <c r="I77" s="47"/>
      <c r="J77" s="47"/>
      <c r="K77" s="47"/>
    </row>
    <row r="78" spans="1:11" x14ac:dyDescent="0.25">
      <c r="A78" s="75"/>
      <c r="B78" s="65"/>
      <c r="C78" s="36" t="s">
        <v>29</v>
      </c>
      <c r="D78" s="37" t="s">
        <v>53</v>
      </c>
      <c r="E78" s="42" t="s">
        <v>67</v>
      </c>
      <c r="F78" s="36">
        <v>196</v>
      </c>
      <c r="G78" s="36">
        <v>327</v>
      </c>
      <c r="H78" s="47"/>
      <c r="I78" s="47"/>
      <c r="J78" s="47"/>
      <c r="K78" s="47"/>
    </row>
    <row r="79" spans="1:11" x14ac:dyDescent="0.25">
      <c r="A79" s="75"/>
      <c r="B79" s="65"/>
      <c r="C79" s="36" t="s">
        <v>28</v>
      </c>
      <c r="D79" s="37" t="s">
        <v>50</v>
      </c>
      <c r="E79" s="42" t="s">
        <v>30</v>
      </c>
      <c r="F79" s="36">
        <v>4</v>
      </c>
      <c r="G79" s="36"/>
      <c r="H79" s="47"/>
      <c r="I79" s="47"/>
      <c r="J79" s="47"/>
      <c r="K79" s="47"/>
    </row>
    <row r="80" spans="1:11" x14ac:dyDescent="0.25">
      <c r="A80" s="75"/>
      <c r="B80" s="65"/>
      <c r="C80" s="36" t="s">
        <v>28</v>
      </c>
      <c r="D80" s="37" t="s">
        <v>51</v>
      </c>
      <c r="E80" s="42" t="s">
        <v>67</v>
      </c>
      <c r="F80" s="36">
        <v>5</v>
      </c>
      <c r="G80" s="36">
        <v>8</v>
      </c>
      <c r="H80" s="47"/>
      <c r="I80" s="47"/>
      <c r="J80" s="47"/>
      <c r="K80" s="47"/>
    </row>
    <row r="81" spans="1:11" x14ac:dyDescent="0.25">
      <c r="A81" s="75"/>
      <c r="B81" s="65"/>
      <c r="C81" s="36" t="s">
        <v>28</v>
      </c>
      <c r="D81" s="37" t="s">
        <v>52</v>
      </c>
      <c r="E81" s="42" t="s">
        <v>67</v>
      </c>
      <c r="F81" s="36">
        <v>1</v>
      </c>
      <c r="G81" s="36">
        <v>1</v>
      </c>
      <c r="H81" s="47"/>
      <c r="I81" s="47"/>
      <c r="J81" s="47"/>
      <c r="K81" s="47"/>
    </row>
    <row r="82" spans="1:11" x14ac:dyDescent="0.25">
      <c r="A82" s="75"/>
      <c r="B82" s="65"/>
      <c r="C82" s="36" t="s">
        <v>28</v>
      </c>
      <c r="D82" s="37" t="s">
        <v>53</v>
      </c>
      <c r="E82" s="42" t="s">
        <v>67</v>
      </c>
      <c r="F82" s="36">
        <v>38</v>
      </c>
      <c r="G82" s="36">
        <v>63</v>
      </c>
      <c r="H82" s="47"/>
      <c r="I82" s="47"/>
      <c r="J82" s="47"/>
      <c r="K82" s="47"/>
    </row>
    <row r="83" spans="1:11" x14ac:dyDescent="0.25">
      <c r="A83" s="75"/>
      <c r="B83" s="66"/>
      <c r="C83" s="35" t="s">
        <v>43</v>
      </c>
      <c r="D83" s="35"/>
      <c r="E83" s="58"/>
      <c r="F83" s="45">
        <f>SUM(F75:F82)</f>
        <v>262</v>
      </c>
      <c r="G83" s="45">
        <f>SUM(G75:G82)</f>
        <v>424</v>
      </c>
      <c r="H83" s="48"/>
      <c r="I83" s="48"/>
      <c r="J83" s="50"/>
      <c r="K83" s="50"/>
    </row>
    <row r="84" spans="1:11" x14ac:dyDescent="0.25">
      <c r="A84" s="75"/>
      <c r="B84" s="64" t="s">
        <v>54</v>
      </c>
      <c r="C84" s="36" t="s">
        <v>29</v>
      </c>
      <c r="D84" s="37" t="s">
        <v>50</v>
      </c>
      <c r="E84" s="42" t="s">
        <v>30</v>
      </c>
      <c r="F84" s="36">
        <v>6</v>
      </c>
      <c r="G84" s="36"/>
      <c r="H84" s="47"/>
      <c r="I84" s="47"/>
      <c r="J84" s="47"/>
      <c r="K84" s="47"/>
    </row>
    <row r="85" spans="1:11" x14ac:dyDescent="0.25">
      <c r="A85" s="75"/>
      <c r="B85" s="65"/>
      <c r="C85" s="36" t="s">
        <v>29</v>
      </c>
      <c r="D85" s="37" t="s">
        <v>51</v>
      </c>
      <c r="E85" s="42" t="s">
        <v>67</v>
      </c>
      <c r="F85" s="36">
        <v>22</v>
      </c>
      <c r="G85" s="36">
        <v>37</v>
      </c>
      <c r="H85" s="47"/>
      <c r="I85" s="47"/>
      <c r="J85" s="47"/>
      <c r="K85" s="47"/>
    </row>
    <row r="86" spans="1:11" x14ac:dyDescent="0.25">
      <c r="A86" s="75"/>
      <c r="B86" s="65"/>
      <c r="C86" s="36" t="s">
        <v>29</v>
      </c>
      <c r="D86" s="37" t="s">
        <v>52</v>
      </c>
      <c r="E86" s="42" t="s">
        <v>67</v>
      </c>
      <c r="F86" s="36">
        <v>12</v>
      </c>
      <c r="G86" s="36">
        <v>20</v>
      </c>
      <c r="H86" s="47"/>
      <c r="I86" s="47"/>
      <c r="J86" s="47"/>
      <c r="K86" s="47"/>
    </row>
    <row r="87" spans="1:11" x14ac:dyDescent="0.25">
      <c r="A87" s="75"/>
      <c r="B87" s="65"/>
      <c r="C87" s="36" t="s">
        <v>29</v>
      </c>
      <c r="D87" s="37" t="s">
        <v>53</v>
      </c>
      <c r="E87" s="42" t="s">
        <v>67</v>
      </c>
      <c r="F87" s="36">
        <v>235</v>
      </c>
      <c r="G87" s="36">
        <v>392</v>
      </c>
      <c r="H87" s="47"/>
      <c r="I87" s="47"/>
      <c r="J87" s="47"/>
      <c r="K87" s="47"/>
    </row>
    <row r="88" spans="1:11" x14ac:dyDescent="0.25">
      <c r="A88" s="75"/>
      <c r="B88" s="65"/>
      <c r="C88" s="36" t="s">
        <v>42</v>
      </c>
      <c r="D88" s="37" t="s">
        <v>53</v>
      </c>
      <c r="E88" s="42" t="s">
        <v>67</v>
      </c>
      <c r="F88" s="36">
        <v>16</v>
      </c>
      <c r="G88" s="36">
        <v>27</v>
      </c>
      <c r="H88" s="47"/>
      <c r="I88" s="47"/>
      <c r="J88" s="47"/>
      <c r="K88" s="47"/>
    </row>
    <row r="89" spans="1:11" x14ac:dyDescent="0.25">
      <c r="A89" s="75"/>
      <c r="B89" s="66"/>
      <c r="C89" s="35" t="s">
        <v>43</v>
      </c>
      <c r="D89" s="35"/>
      <c r="E89" s="58"/>
      <c r="F89" s="45">
        <f>SUM(F84:F88)</f>
        <v>291</v>
      </c>
      <c r="G89" s="45">
        <f>SUM(G84:G88)</f>
        <v>476</v>
      </c>
      <c r="H89" s="48"/>
      <c r="I89" s="48"/>
      <c r="J89" s="50"/>
      <c r="K89" s="50"/>
    </row>
    <row r="90" spans="1:11" x14ac:dyDescent="0.25">
      <c r="A90" s="75"/>
      <c r="B90" s="64" t="s">
        <v>55</v>
      </c>
      <c r="C90" s="36" t="s">
        <v>29</v>
      </c>
      <c r="D90" s="37" t="s">
        <v>50</v>
      </c>
      <c r="E90" s="42" t="s">
        <v>30</v>
      </c>
      <c r="F90" s="36">
        <v>10</v>
      </c>
      <c r="G90" s="36"/>
      <c r="H90" s="47"/>
      <c r="I90" s="47"/>
      <c r="J90" s="47"/>
      <c r="K90" s="47"/>
    </row>
    <row r="91" spans="1:11" x14ac:dyDescent="0.25">
      <c r="A91" s="75"/>
      <c r="B91" s="65"/>
      <c r="C91" s="36" t="s">
        <v>29</v>
      </c>
      <c r="D91" s="37" t="s">
        <v>51</v>
      </c>
      <c r="E91" s="42" t="s">
        <v>67</v>
      </c>
      <c r="F91" s="36">
        <v>35</v>
      </c>
      <c r="G91" s="36">
        <v>58</v>
      </c>
      <c r="H91" s="47"/>
      <c r="I91" s="47"/>
      <c r="J91" s="47"/>
      <c r="K91" s="47"/>
    </row>
    <row r="92" spans="1:11" x14ac:dyDescent="0.25">
      <c r="A92" s="75"/>
      <c r="B92" s="65"/>
      <c r="C92" s="36" t="s">
        <v>29</v>
      </c>
      <c r="D92" s="37" t="s">
        <v>52</v>
      </c>
      <c r="E92" s="42" t="s">
        <v>67</v>
      </c>
      <c r="F92" s="36">
        <v>26</v>
      </c>
      <c r="G92" s="36">
        <v>43</v>
      </c>
      <c r="H92" s="47"/>
      <c r="I92" s="47"/>
      <c r="J92" s="47"/>
      <c r="K92" s="47"/>
    </row>
    <row r="93" spans="1:11" x14ac:dyDescent="0.25">
      <c r="A93" s="75"/>
      <c r="B93" s="65"/>
      <c r="C93" s="36" t="s">
        <v>29</v>
      </c>
      <c r="D93" s="37" t="s">
        <v>53</v>
      </c>
      <c r="E93" s="42" t="s">
        <v>67</v>
      </c>
      <c r="F93" s="36">
        <v>405</v>
      </c>
      <c r="G93" s="36">
        <v>675</v>
      </c>
      <c r="H93" s="47"/>
      <c r="I93" s="47"/>
      <c r="J93" s="47"/>
      <c r="K93" s="47"/>
    </row>
    <row r="94" spans="1:11" x14ac:dyDescent="0.25">
      <c r="A94" s="75"/>
      <c r="B94" s="65"/>
      <c r="C94" s="36" t="s">
        <v>28</v>
      </c>
      <c r="D94" s="37" t="s">
        <v>50</v>
      </c>
      <c r="E94" s="42" t="s">
        <v>30</v>
      </c>
      <c r="F94" s="36">
        <v>3</v>
      </c>
      <c r="G94" s="36"/>
      <c r="H94" s="47"/>
      <c r="I94" s="47"/>
      <c r="J94" s="47"/>
      <c r="K94" s="47"/>
    </row>
    <row r="95" spans="1:11" x14ac:dyDescent="0.25">
      <c r="A95" s="75"/>
      <c r="B95" s="65"/>
      <c r="C95" s="36" t="s">
        <v>28</v>
      </c>
      <c r="D95" s="37" t="s">
        <v>51</v>
      </c>
      <c r="E95" s="42" t="s">
        <v>67</v>
      </c>
      <c r="F95" s="36">
        <v>25</v>
      </c>
      <c r="G95" s="36">
        <v>42</v>
      </c>
      <c r="H95" s="47"/>
      <c r="I95" s="47"/>
      <c r="J95" s="47"/>
      <c r="K95" s="47"/>
    </row>
    <row r="96" spans="1:11" x14ac:dyDescent="0.25">
      <c r="A96" s="75"/>
      <c r="B96" s="65"/>
      <c r="C96" s="36" t="s">
        <v>28</v>
      </c>
      <c r="D96" s="37" t="s">
        <v>52</v>
      </c>
      <c r="E96" s="42" t="s">
        <v>67</v>
      </c>
      <c r="F96" s="36">
        <v>3</v>
      </c>
      <c r="G96" s="36">
        <v>5</v>
      </c>
      <c r="H96" s="47"/>
      <c r="I96" s="47"/>
      <c r="J96" s="47"/>
      <c r="K96" s="47"/>
    </row>
    <row r="97" spans="1:11" x14ac:dyDescent="0.25">
      <c r="A97" s="75"/>
      <c r="B97" s="65"/>
      <c r="C97" s="36" t="s">
        <v>28</v>
      </c>
      <c r="D97" s="37" t="s">
        <v>53</v>
      </c>
      <c r="E97" s="42" t="s">
        <v>67</v>
      </c>
      <c r="F97" s="36">
        <v>81</v>
      </c>
      <c r="G97" s="36">
        <v>135</v>
      </c>
      <c r="H97" s="47"/>
      <c r="I97" s="47"/>
      <c r="J97" s="47"/>
      <c r="K97" s="47"/>
    </row>
    <row r="98" spans="1:11" x14ac:dyDescent="0.25">
      <c r="A98" s="75"/>
      <c r="B98" s="66"/>
      <c r="C98" s="35" t="s">
        <v>43</v>
      </c>
      <c r="D98" s="35"/>
      <c r="E98" s="58"/>
      <c r="F98" s="45">
        <f>SUM(F90:F97)</f>
        <v>588</v>
      </c>
      <c r="G98" s="45">
        <f>SUM(G90:G97)</f>
        <v>958</v>
      </c>
      <c r="H98" s="48"/>
      <c r="I98" s="48"/>
      <c r="J98" s="50"/>
      <c r="K98" s="50"/>
    </row>
    <row r="99" spans="1:11" x14ac:dyDescent="0.25">
      <c r="A99" s="75"/>
      <c r="B99" s="84" t="s">
        <v>56</v>
      </c>
      <c r="C99" s="38" t="s">
        <v>29</v>
      </c>
      <c r="D99" s="60" t="s">
        <v>37</v>
      </c>
      <c r="E99" s="42" t="s">
        <v>67</v>
      </c>
      <c r="F99" s="38">
        <v>16</v>
      </c>
      <c r="G99" s="38">
        <v>27</v>
      </c>
      <c r="H99" s="47"/>
      <c r="I99" s="47"/>
      <c r="J99" s="47"/>
      <c r="K99" s="47"/>
    </row>
    <row r="100" spans="1:11" x14ac:dyDescent="0.25">
      <c r="A100" s="75"/>
      <c r="B100" s="84"/>
      <c r="C100" s="38" t="s">
        <v>29</v>
      </c>
      <c r="D100" s="60" t="s">
        <v>38</v>
      </c>
      <c r="E100" s="42" t="s">
        <v>67</v>
      </c>
      <c r="F100" s="38">
        <v>4</v>
      </c>
      <c r="G100" s="38">
        <v>7</v>
      </c>
      <c r="H100" s="47"/>
      <c r="I100" s="47"/>
      <c r="J100" s="47"/>
      <c r="K100" s="47"/>
    </row>
    <row r="101" spans="1:11" x14ac:dyDescent="0.25">
      <c r="A101" s="75"/>
      <c r="B101" s="84"/>
      <c r="C101" s="38" t="s">
        <v>29</v>
      </c>
      <c r="D101" s="60" t="s">
        <v>39</v>
      </c>
      <c r="E101" s="42" t="s">
        <v>67</v>
      </c>
      <c r="F101" s="38">
        <v>211</v>
      </c>
      <c r="G101" s="38">
        <v>352</v>
      </c>
      <c r="H101" s="47"/>
      <c r="I101" s="47"/>
      <c r="J101" s="47"/>
      <c r="K101" s="47"/>
    </row>
    <row r="102" spans="1:11" x14ac:dyDescent="0.25">
      <c r="A102" s="75"/>
      <c r="B102" s="84"/>
      <c r="C102" s="38" t="s">
        <v>28</v>
      </c>
      <c r="D102" s="60" t="s">
        <v>37</v>
      </c>
      <c r="E102" s="42" t="s">
        <v>67</v>
      </c>
      <c r="F102" s="38">
        <v>5</v>
      </c>
      <c r="G102" s="38">
        <v>8</v>
      </c>
      <c r="H102" s="47"/>
      <c r="I102" s="47"/>
      <c r="J102" s="47"/>
      <c r="K102" s="47"/>
    </row>
    <row r="103" spans="1:11" x14ac:dyDescent="0.25">
      <c r="A103" s="75"/>
      <c r="B103" s="84"/>
      <c r="C103" s="38" t="s">
        <v>28</v>
      </c>
      <c r="D103" s="60" t="s">
        <v>39</v>
      </c>
      <c r="E103" s="42" t="s">
        <v>67</v>
      </c>
      <c r="F103" s="38">
        <v>22</v>
      </c>
      <c r="G103" s="38">
        <v>37</v>
      </c>
      <c r="H103" s="47"/>
      <c r="I103" s="47"/>
      <c r="J103" s="47"/>
      <c r="K103" s="47"/>
    </row>
    <row r="104" spans="1:11" x14ac:dyDescent="0.25">
      <c r="A104" s="75"/>
      <c r="B104" s="84"/>
      <c r="C104" s="35" t="s">
        <v>43</v>
      </c>
      <c r="D104" s="35"/>
      <c r="E104" s="58"/>
      <c r="F104" s="44">
        <f>SUM(F99:F103)</f>
        <v>258</v>
      </c>
      <c r="G104" s="44">
        <f>SUM(G99:G103)</f>
        <v>431</v>
      </c>
      <c r="H104" s="48"/>
      <c r="I104" s="48"/>
      <c r="J104" s="49"/>
      <c r="K104" s="49"/>
    </row>
    <row r="105" spans="1:11" x14ac:dyDescent="0.25">
      <c r="A105" s="75"/>
      <c r="B105" s="64" t="s">
        <v>57</v>
      </c>
      <c r="C105" s="36" t="s">
        <v>29</v>
      </c>
      <c r="D105" s="37" t="s">
        <v>27</v>
      </c>
      <c r="E105" s="42" t="s">
        <v>30</v>
      </c>
      <c r="F105" s="36">
        <v>3</v>
      </c>
      <c r="G105" s="36"/>
      <c r="H105" s="47"/>
      <c r="I105" s="47"/>
      <c r="J105" s="47"/>
      <c r="K105" s="47"/>
    </row>
    <row r="106" spans="1:11" x14ac:dyDescent="0.25">
      <c r="A106" s="75"/>
      <c r="B106" s="65"/>
      <c r="C106" s="36" t="s">
        <v>29</v>
      </c>
      <c r="D106" s="37" t="s">
        <v>51</v>
      </c>
      <c r="E106" s="42" t="s">
        <v>67</v>
      </c>
      <c r="F106" s="36">
        <v>7</v>
      </c>
      <c r="G106" s="36">
        <v>12</v>
      </c>
      <c r="H106" s="47"/>
      <c r="I106" s="47"/>
      <c r="J106" s="47"/>
      <c r="K106" s="47"/>
    </row>
    <row r="107" spans="1:11" x14ac:dyDescent="0.25">
      <c r="A107" s="75"/>
      <c r="B107" s="65"/>
      <c r="C107" s="36" t="s">
        <v>29</v>
      </c>
      <c r="D107" s="37" t="s">
        <v>52</v>
      </c>
      <c r="E107" s="42" t="s">
        <v>67</v>
      </c>
      <c r="F107" s="36">
        <v>27</v>
      </c>
      <c r="G107" s="36">
        <v>45</v>
      </c>
      <c r="H107" s="47"/>
      <c r="I107" s="47"/>
      <c r="J107" s="47"/>
      <c r="K107" s="47"/>
    </row>
    <row r="108" spans="1:11" x14ac:dyDescent="0.25">
      <c r="A108" s="75"/>
      <c r="B108" s="65"/>
      <c r="C108" s="36" t="s">
        <v>29</v>
      </c>
      <c r="D108" s="37" t="s">
        <v>53</v>
      </c>
      <c r="E108" s="42" t="s">
        <v>67</v>
      </c>
      <c r="F108" s="36">
        <v>394</v>
      </c>
      <c r="G108" s="36">
        <v>657</v>
      </c>
      <c r="H108" s="47"/>
      <c r="I108" s="47"/>
      <c r="J108" s="47"/>
      <c r="K108" s="47"/>
    </row>
    <row r="109" spans="1:11" x14ac:dyDescent="0.25">
      <c r="A109" s="75"/>
      <c r="B109" s="65"/>
      <c r="C109" s="36" t="s">
        <v>28</v>
      </c>
      <c r="D109" s="37" t="s">
        <v>51</v>
      </c>
      <c r="E109" s="42" t="s">
        <v>67</v>
      </c>
      <c r="F109" s="36">
        <v>1</v>
      </c>
      <c r="G109" s="36">
        <v>2</v>
      </c>
      <c r="H109" s="47"/>
      <c r="I109" s="47"/>
      <c r="J109" s="47"/>
      <c r="K109" s="47"/>
    </row>
    <row r="110" spans="1:11" x14ac:dyDescent="0.25">
      <c r="A110" s="75"/>
      <c r="B110" s="65"/>
      <c r="C110" s="36" t="s">
        <v>28</v>
      </c>
      <c r="D110" s="37" t="s">
        <v>52</v>
      </c>
      <c r="E110" s="42" t="s">
        <v>67</v>
      </c>
      <c r="F110" s="36">
        <v>1</v>
      </c>
      <c r="G110" s="36">
        <v>2</v>
      </c>
      <c r="H110" s="47"/>
      <c r="I110" s="47"/>
      <c r="J110" s="47"/>
      <c r="K110" s="47"/>
    </row>
    <row r="111" spans="1:11" x14ac:dyDescent="0.25">
      <c r="A111" s="75"/>
      <c r="B111" s="65"/>
      <c r="C111" s="36" t="s">
        <v>28</v>
      </c>
      <c r="D111" s="37" t="s">
        <v>53</v>
      </c>
      <c r="E111" s="42" t="s">
        <v>67</v>
      </c>
      <c r="F111" s="36">
        <v>8</v>
      </c>
      <c r="G111" s="36">
        <v>13</v>
      </c>
      <c r="H111" s="47"/>
      <c r="I111" s="47"/>
      <c r="J111" s="47"/>
      <c r="K111" s="47"/>
    </row>
    <row r="112" spans="1:11" x14ac:dyDescent="0.25">
      <c r="A112" s="75"/>
      <c r="B112" s="66"/>
      <c r="C112" s="35" t="s">
        <v>43</v>
      </c>
      <c r="D112" s="35"/>
      <c r="E112" s="58"/>
      <c r="F112" s="45">
        <f>SUM(F105:F111)</f>
        <v>441</v>
      </c>
      <c r="G112" s="45">
        <f>SUM(G105:G111)</f>
        <v>731</v>
      </c>
      <c r="H112" s="48"/>
      <c r="I112" s="48"/>
      <c r="J112" s="50"/>
      <c r="K112" s="50"/>
    </row>
    <row r="113" spans="1:11" x14ac:dyDescent="0.25">
      <c r="A113" s="75"/>
      <c r="B113" s="64" t="s">
        <v>58</v>
      </c>
      <c r="C113" s="36" t="s">
        <v>28</v>
      </c>
      <c r="D113" s="37" t="s">
        <v>27</v>
      </c>
      <c r="E113" s="42" t="s">
        <v>30</v>
      </c>
      <c r="F113" s="36">
        <v>9</v>
      </c>
      <c r="G113" s="36"/>
      <c r="H113" s="47"/>
      <c r="I113" s="47"/>
      <c r="J113" s="47"/>
      <c r="K113" s="47"/>
    </row>
    <row r="114" spans="1:11" x14ac:dyDescent="0.25">
      <c r="A114" s="75"/>
      <c r="B114" s="65"/>
      <c r="C114" s="36" t="s">
        <v>28</v>
      </c>
      <c r="D114" s="37" t="s">
        <v>51</v>
      </c>
      <c r="E114" s="42" t="s">
        <v>67</v>
      </c>
      <c r="F114" s="36">
        <v>10</v>
      </c>
      <c r="G114" s="36">
        <v>17</v>
      </c>
      <c r="H114" s="47"/>
      <c r="I114" s="47"/>
      <c r="J114" s="47"/>
      <c r="K114" s="47"/>
    </row>
    <row r="115" spans="1:11" x14ac:dyDescent="0.25">
      <c r="A115" s="75"/>
      <c r="B115" s="65"/>
      <c r="C115" s="36" t="s">
        <v>28</v>
      </c>
      <c r="D115" s="37" t="s">
        <v>53</v>
      </c>
      <c r="E115" s="42" t="s">
        <v>67</v>
      </c>
      <c r="F115" s="36">
        <v>59</v>
      </c>
      <c r="G115" s="36">
        <v>98</v>
      </c>
      <c r="H115" s="47"/>
      <c r="I115" s="47"/>
      <c r="J115" s="47"/>
      <c r="K115" s="47"/>
    </row>
    <row r="116" spans="1:11" x14ac:dyDescent="0.25">
      <c r="A116" s="75"/>
      <c r="B116" s="65"/>
      <c r="C116" s="36" t="s">
        <v>34</v>
      </c>
      <c r="D116" s="37" t="s">
        <v>27</v>
      </c>
      <c r="E116" s="42" t="s">
        <v>30</v>
      </c>
      <c r="F116" s="36">
        <v>3</v>
      </c>
      <c r="G116" s="36"/>
      <c r="H116" s="47"/>
      <c r="I116" s="47"/>
      <c r="J116" s="47"/>
      <c r="K116" s="47"/>
    </row>
    <row r="117" spans="1:11" x14ac:dyDescent="0.25">
      <c r="A117" s="75"/>
      <c r="B117" s="65"/>
      <c r="C117" s="36" t="s">
        <v>34</v>
      </c>
      <c r="D117" s="37" t="s">
        <v>51</v>
      </c>
      <c r="E117" s="42" t="s">
        <v>67</v>
      </c>
      <c r="F117" s="36">
        <v>4</v>
      </c>
      <c r="G117" s="36">
        <v>7</v>
      </c>
      <c r="H117" s="47"/>
      <c r="I117" s="47"/>
      <c r="J117" s="47"/>
      <c r="K117" s="47"/>
    </row>
    <row r="118" spans="1:11" x14ac:dyDescent="0.25">
      <c r="A118" s="75"/>
      <c r="B118" s="65"/>
      <c r="C118" s="36" t="s">
        <v>34</v>
      </c>
      <c r="D118" s="37" t="s">
        <v>53</v>
      </c>
      <c r="E118" s="42" t="s">
        <v>67</v>
      </c>
      <c r="F118" s="36">
        <v>21</v>
      </c>
      <c r="G118" s="36">
        <v>35</v>
      </c>
      <c r="H118" s="47"/>
      <c r="I118" s="47"/>
      <c r="J118" s="47"/>
      <c r="K118" s="47"/>
    </row>
    <row r="119" spans="1:11" x14ac:dyDescent="0.25">
      <c r="A119" s="75"/>
      <c r="B119" s="65"/>
      <c r="C119" s="36" t="s">
        <v>29</v>
      </c>
      <c r="D119" s="37" t="s">
        <v>53</v>
      </c>
      <c r="E119" s="42" t="s">
        <v>67</v>
      </c>
      <c r="F119" s="36">
        <v>27</v>
      </c>
      <c r="G119" s="36">
        <v>45</v>
      </c>
      <c r="H119" s="47"/>
      <c r="I119" s="47"/>
      <c r="J119" s="47"/>
      <c r="K119" s="47"/>
    </row>
    <row r="120" spans="1:11" x14ac:dyDescent="0.25">
      <c r="A120" s="75"/>
      <c r="B120" s="66"/>
      <c r="C120" s="35" t="s">
        <v>43</v>
      </c>
      <c r="D120" s="35"/>
      <c r="E120" s="58"/>
      <c r="F120" s="45">
        <f>SUM(F113:F119)</f>
        <v>133</v>
      </c>
      <c r="G120" s="45">
        <f>SUM(G113:G119)</f>
        <v>202</v>
      </c>
      <c r="H120" s="48"/>
      <c r="I120" s="48"/>
      <c r="J120" s="50"/>
      <c r="K120" s="50"/>
    </row>
    <row r="121" spans="1:11" x14ac:dyDescent="0.25">
      <c r="A121" s="75"/>
      <c r="B121" s="64" t="s">
        <v>59</v>
      </c>
      <c r="C121" s="36" t="s">
        <v>28</v>
      </c>
      <c r="D121" s="37" t="s">
        <v>27</v>
      </c>
      <c r="E121" s="42" t="s">
        <v>30</v>
      </c>
      <c r="F121" s="36">
        <v>14</v>
      </c>
      <c r="G121" s="36"/>
      <c r="H121" s="47"/>
      <c r="I121" s="47"/>
      <c r="J121" s="47"/>
      <c r="K121" s="47"/>
    </row>
    <row r="122" spans="1:11" x14ac:dyDescent="0.25">
      <c r="A122" s="75"/>
      <c r="B122" s="65"/>
      <c r="C122" s="36" t="s">
        <v>28</v>
      </c>
      <c r="D122" s="37" t="s">
        <v>51</v>
      </c>
      <c r="E122" s="42" t="s">
        <v>67</v>
      </c>
      <c r="F122" s="36">
        <v>21</v>
      </c>
      <c r="G122" s="36">
        <v>35</v>
      </c>
      <c r="H122" s="47"/>
      <c r="I122" s="47"/>
      <c r="J122" s="47"/>
      <c r="K122" s="47"/>
    </row>
    <row r="123" spans="1:11" x14ac:dyDescent="0.25">
      <c r="A123" s="75"/>
      <c r="B123" s="65"/>
      <c r="C123" s="36" t="s">
        <v>28</v>
      </c>
      <c r="D123" s="37" t="s">
        <v>52</v>
      </c>
      <c r="E123" s="42" t="s">
        <v>67</v>
      </c>
      <c r="F123" s="36">
        <v>1</v>
      </c>
      <c r="G123" s="36">
        <v>2</v>
      </c>
      <c r="H123" s="47"/>
      <c r="I123" s="47"/>
      <c r="J123" s="47"/>
      <c r="K123" s="47"/>
    </row>
    <row r="124" spans="1:11" x14ac:dyDescent="0.25">
      <c r="A124" s="75"/>
      <c r="B124" s="65"/>
      <c r="C124" s="36" t="s">
        <v>28</v>
      </c>
      <c r="D124" s="37" t="s">
        <v>53</v>
      </c>
      <c r="E124" s="42" t="s">
        <v>67</v>
      </c>
      <c r="F124" s="36">
        <v>108</v>
      </c>
      <c r="G124" s="36">
        <v>180</v>
      </c>
      <c r="H124" s="47"/>
      <c r="I124" s="47"/>
      <c r="J124" s="47"/>
      <c r="K124" s="47"/>
    </row>
    <row r="125" spans="1:11" x14ac:dyDescent="0.25">
      <c r="A125" s="75"/>
      <c r="B125" s="65"/>
      <c r="C125" s="36" t="s">
        <v>29</v>
      </c>
      <c r="D125" s="37" t="s">
        <v>53</v>
      </c>
      <c r="E125" s="42" t="s">
        <v>67</v>
      </c>
      <c r="F125" s="36">
        <v>135</v>
      </c>
      <c r="G125" s="36">
        <v>225</v>
      </c>
      <c r="H125" s="47"/>
      <c r="I125" s="47"/>
      <c r="J125" s="47"/>
      <c r="K125" s="47"/>
    </row>
    <row r="126" spans="1:11" x14ac:dyDescent="0.25">
      <c r="A126" s="75"/>
      <c r="B126" s="66"/>
      <c r="C126" s="35" t="s">
        <v>43</v>
      </c>
      <c r="D126" s="35"/>
      <c r="E126" s="58"/>
      <c r="F126" s="45">
        <f>SUM(F121:F125)</f>
        <v>279</v>
      </c>
      <c r="G126" s="45">
        <f>SUM(G121:G125)</f>
        <v>442</v>
      </c>
      <c r="H126" s="48"/>
      <c r="I126" s="48"/>
      <c r="J126" s="50"/>
      <c r="K126" s="50"/>
    </row>
    <row r="127" spans="1:11" x14ac:dyDescent="0.25">
      <c r="A127" s="75"/>
      <c r="B127" s="65" t="s">
        <v>60</v>
      </c>
      <c r="C127" s="36" t="s">
        <v>28</v>
      </c>
      <c r="D127" s="37" t="s">
        <v>53</v>
      </c>
      <c r="E127" s="42" t="s">
        <v>67</v>
      </c>
      <c r="F127" s="36">
        <v>12</v>
      </c>
      <c r="G127" s="36">
        <v>20</v>
      </c>
      <c r="H127" s="47"/>
      <c r="I127" s="47"/>
      <c r="J127" s="47"/>
      <c r="K127" s="47"/>
    </row>
    <row r="128" spans="1:11" x14ac:dyDescent="0.25">
      <c r="A128" s="75"/>
      <c r="B128" s="65"/>
      <c r="C128" s="36" t="s">
        <v>29</v>
      </c>
      <c r="D128" s="37" t="s">
        <v>53</v>
      </c>
      <c r="E128" s="42" t="s">
        <v>67</v>
      </c>
      <c r="F128" s="36">
        <v>9</v>
      </c>
      <c r="G128" s="36">
        <v>15</v>
      </c>
      <c r="H128" s="47"/>
      <c r="I128" s="47"/>
      <c r="J128" s="47"/>
      <c r="K128" s="47"/>
    </row>
    <row r="129" spans="1:11" x14ac:dyDescent="0.25">
      <c r="A129" s="75"/>
      <c r="B129" s="66"/>
      <c r="C129" s="35" t="s">
        <v>43</v>
      </c>
      <c r="D129" s="35"/>
      <c r="E129" s="58"/>
      <c r="F129" s="45">
        <f>SUM(F127:F128)</f>
        <v>21</v>
      </c>
      <c r="G129" s="45">
        <f>SUM(G127:G128)</f>
        <v>35</v>
      </c>
      <c r="H129" s="48"/>
      <c r="I129" s="48"/>
      <c r="J129" s="50"/>
      <c r="K129" s="50"/>
    </row>
    <row r="130" spans="1:11" x14ac:dyDescent="0.25">
      <c r="A130" s="75"/>
      <c r="B130" s="64" t="s">
        <v>61</v>
      </c>
      <c r="C130" s="36" t="s">
        <v>28</v>
      </c>
      <c r="D130" s="37" t="s">
        <v>27</v>
      </c>
      <c r="E130" s="42" t="s">
        <v>30</v>
      </c>
      <c r="F130" s="36">
        <v>3</v>
      </c>
      <c r="G130" s="36"/>
      <c r="H130" s="47"/>
      <c r="I130" s="47"/>
      <c r="J130" s="47"/>
      <c r="K130" s="47"/>
    </row>
    <row r="131" spans="1:11" x14ac:dyDescent="0.25">
      <c r="A131" s="75"/>
      <c r="B131" s="65"/>
      <c r="C131" s="36" t="s">
        <v>28</v>
      </c>
      <c r="D131" s="37" t="s">
        <v>51</v>
      </c>
      <c r="E131" s="42" t="s">
        <v>67</v>
      </c>
      <c r="F131" s="36">
        <v>4</v>
      </c>
      <c r="G131" s="36">
        <v>7</v>
      </c>
      <c r="H131" s="47"/>
      <c r="I131" s="47"/>
      <c r="J131" s="47"/>
      <c r="K131" s="47"/>
    </row>
    <row r="132" spans="1:11" x14ac:dyDescent="0.25">
      <c r="A132" s="75"/>
      <c r="B132" s="65"/>
      <c r="C132" s="36" t="s">
        <v>28</v>
      </c>
      <c r="D132" s="37" t="s">
        <v>53</v>
      </c>
      <c r="E132" s="42" t="s">
        <v>67</v>
      </c>
      <c r="F132" s="36">
        <v>38</v>
      </c>
      <c r="G132" s="36">
        <v>63</v>
      </c>
      <c r="H132" s="47"/>
      <c r="I132" s="47"/>
      <c r="J132" s="47"/>
      <c r="K132" s="47"/>
    </row>
    <row r="133" spans="1:11" x14ac:dyDescent="0.25">
      <c r="A133" s="75"/>
      <c r="B133" s="65"/>
      <c r="C133" s="36" t="s">
        <v>29</v>
      </c>
      <c r="D133" s="37" t="s">
        <v>53</v>
      </c>
      <c r="E133" s="42" t="s">
        <v>67</v>
      </c>
      <c r="F133" s="36">
        <v>18</v>
      </c>
      <c r="G133" s="36">
        <v>30</v>
      </c>
      <c r="H133" s="47"/>
      <c r="I133" s="47"/>
      <c r="J133" s="47"/>
      <c r="K133" s="47"/>
    </row>
    <row r="134" spans="1:11" x14ac:dyDescent="0.25">
      <c r="A134" s="75"/>
      <c r="B134" s="66"/>
      <c r="C134" s="35" t="s">
        <v>43</v>
      </c>
      <c r="D134" s="35"/>
      <c r="E134" s="58"/>
      <c r="F134" s="45">
        <f>SUM(F130:F133)</f>
        <v>63</v>
      </c>
      <c r="G134" s="45">
        <f>SUM(G130:G133)</f>
        <v>100</v>
      </c>
      <c r="H134" s="48"/>
      <c r="I134" s="48"/>
      <c r="J134" s="50"/>
      <c r="K134" s="50"/>
    </row>
    <row r="135" spans="1:11" x14ac:dyDescent="0.25">
      <c r="A135" s="75"/>
      <c r="B135" s="64" t="s">
        <v>62</v>
      </c>
      <c r="C135" s="36" t="s">
        <v>28</v>
      </c>
      <c r="D135" s="37" t="s">
        <v>27</v>
      </c>
      <c r="E135" s="42" t="s">
        <v>30</v>
      </c>
      <c r="F135" s="36">
        <v>5</v>
      </c>
      <c r="G135" s="36"/>
      <c r="H135" s="47"/>
      <c r="I135" s="47"/>
      <c r="J135" s="47"/>
      <c r="K135" s="47"/>
    </row>
    <row r="136" spans="1:11" x14ac:dyDescent="0.25">
      <c r="A136" s="75"/>
      <c r="B136" s="65"/>
      <c r="C136" s="36" t="s">
        <v>28</v>
      </c>
      <c r="D136" s="37" t="s">
        <v>51</v>
      </c>
      <c r="E136" s="42" t="s">
        <v>67</v>
      </c>
      <c r="F136" s="36">
        <v>6</v>
      </c>
      <c r="G136" s="36">
        <v>10</v>
      </c>
      <c r="H136" s="47"/>
      <c r="I136" s="47"/>
      <c r="J136" s="47"/>
      <c r="K136" s="47"/>
    </row>
    <row r="137" spans="1:11" x14ac:dyDescent="0.25">
      <c r="A137" s="75"/>
      <c r="B137" s="65"/>
      <c r="C137" s="36" t="s">
        <v>28</v>
      </c>
      <c r="D137" s="37" t="s">
        <v>53</v>
      </c>
      <c r="E137" s="42" t="s">
        <v>67</v>
      </c>
      <c r="F137" s="36">
        <v>47</v>
      </c>
      <c r="G137" s="36">
        <v>78</v>
      </c>
      <c r="H137" s="47"/>
      <c r="I137" s="47"/>
      <c r="J137" s="47"/>
      <c r="K137" s="47"/>
    </row>
    <row r="138" spans="1:11" x14ac:dyDescent="0.25">
      <c r="A138" s="75"/>
      <c r="B138" s="65"/>
      <c r="C138" s="36" t="s">
        <v>29</v>
      </c>
      <c r="D138" s="37" t="s">
        <v>53</v>
      </c>
      <c r="E138" s="42" t="s">
        <v>67</v>
      </c>
      <c r="F138" s="36">
        <v>18</v>
      </c>
      <c r="G138" s="36">
        <v>30</v>
      </c>
      <c r="H138" s="47"/>
      <c r="I138" s="47"/>
      <c r="J138" s="47"/>
      <c r="K138" s="47"/>
    </row>
    <row r="139" spans="1:11" x14ac:dyDescent="0.25">
      <c r="A139" s="75"/>
      <c r="B139" s="66"/>
      <c r="C139" s="35" t="s">
        <v>43</v>
      </c>
      <c r="D139" s="35"/>
      <c r="E139" s="58"/>
      <c r="F139" s="45">
        <f>SUM(F135:F138)</f>
        <v>76</v>
      </c>
      <c r="G139" s="45">
        <f>SUM(G135:G138)</f>
        <v>118</v>
      </c>
      <c r="H139" s="48"/>
      <c r="I139" s="48"/>
      <c r="J139" s="50"/>
      <c r="K139" s="50"/>
    </row>
    <row r="140" spans="1:11" x14ac:dyDescent="0.25">
      <c r="A140" s="76"/>
      <c r="B140" s="39" t="s">
        <v>66</v>
      </c>
      <c r="C140" s="40"/>
      <c r="D140" s="41"/>
      <c r="E140" s="59"/>
      <c r="F140" s="46">
        <f>F18+F35+F52+F74+F83+F89+F98+F104+F112+F120+F126+F129+F134+F139</f>
        <v>4713</v>
      </c>
      <c r="G140" s="46">
        <f>G18+G35+G52+G74+G83+G89+G98+G104+G112+G120+G126+G129+G134+G139</f>
        <v>7529</v>
      </c>
      <c r="H140" s="51"/>
      <c r="I140" s="51"/>
      <c r="J140" s="52"/>
      <c r="K140" s="52"/>
    </row>
  </sheetData>
  <mergeCells count="18">
    <mergeCell ref="A7:A140"/>
    <mergeCell ref="B7:B18"/>
    <mergeCell ref="B19:B35"/>
    <mergeCell ref="B36:B52"/>
    <mergeCell ref="B53:B74"/>
    <mergeCell ref="B75:B83"/>
    <mergeCell ref="B84:B89"/>
    <mergeCell ref="B90:B98"/>
    <mergeCell ref="B99:B104"/>
    <mergeCell ref="B135:B139"/>
    <mergeCell ref="B105:B112"/>
    <mergeCell ref="B113:B120"/>
    <mergeCell ref="B121:B126"/>
    <mergeCell ref="B127:B129"/>
    <mergeCell ref="B130:B134"/>
    <mergeCell ref="D2:G2"/>
    <mergeCell ref="D3:G3"/>
    <mergeCell ref="D4:E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workbookViewId="0">
      <selection activeCell="H19" sqref="H18:H19"/>
    </sheetView>
  </sheetViews>
  <sheetFormatPr defaultRowHeight="15.75" x14ac:dyDescent="0.25"/>
  <cols>
    <col min="1" max="1" width="17.28515625" style="17" customWidth="1"/>
    <col min="2" max="6" width="20.28515625" style="17" customWidth="1"/>
    <col min="7" max="9" width="8.85546875" style="17"/>
  </cols>
  <sheetData>
    <row r="2" spans="1:10" x14ac:dyDescent="0.25">
      <c r="A2" s="85" t="s">
        <v>14</v>
      </c>
      <c r="B2" s="85"/>
      <c r="C2" s="85"/>
      <c r="D2" s="85"/>
      <c r="E2" s="85"/>
      <c r="F2" s="85"/>
      <c r="G2" s="85"/>
      <c r="H2" s="85"/>
    </row>
    <row r="3" spans="1:10" x14ac:dyDescent="0.25">
      <c r="A3" s="86" t="s">
        <v>15</v>
      </c>
      <c r="B3" s="86"/>
      <c r="C3" s="86"/>
      <c r="D3" s="86"/>
      <c r="E3" s="86"/>
      <c r="F3" s="86"/>
      <c r="G3" s="86"/>
      <c r="H3" s="86"/>
    </row>
    <row r="4" spans="1:10" ht="31.15" customHeight="1" x14ac:dyDescent="0.25">
      <c r="A4" s="87" t="s">
        <v>31</v>
      </c>
      <c r="B4" s="86"/>
      <c r="C4" s="86"/>
      <c r="D4" s="86"/>
      <c r="E4" s="86"/>
      <c r="F4" s="86"/>
      <c r="G4" s="86"/>
      <c r="H4" s="86"/>
    </row>
    <row r="5" spans="1:10" ht="22.15" customHeight="1" x14ac:dyDescent="0.25">
      <c r="A5" s="86" t="s">
        <v>68</v>
      </c>
      <c r="B5" s="86"/>
      <c r="C5" s="86"/>
      <c r="D5" s="86"/>
      <c r="E5" s="86"/>
      <c r="F5" s="86"/>
      <c r="G5" s="86"/>
      <c r="H5" s="86"/>
    </row>
    <row r="6" spans="1:10" x14ac:dyDescent="0.25">
      <c r="A6" s="18"/>
      <c r="B6" s="18"/>
      <c r="C6" s="18"/>
      <c r="D6" s="18"/>
      <c r="E6" s="18"/>
      <c r="F6" s="18"/>
      <c r="G6" s="18"/>
      <c r="H6" s="18"/>
    </row>
    <row r="7" spans="1:10" x14ac:dyDescent="0.25">
      <c r="A7" s="18"/>
      <c r="B7" s="18"/>
      <c r="C7" s="18"/>
      <c r="D7" s="18"/>
      <c r="E7" s="18"/>
      <c r="F7" s="18"/>
      <c r="G7" s="18"/>
      <c r="H7" s="18"/>
    </row>
    <row r="8" spans="1:10" x14ac:dyDescent="0.25">
      <c r="A8" s="18"/>
      <c r="B8" s="18"/>
      <c r="C8" s="18"/>
      <c r="D8" s="18"/>
      <c r="E8" s="18"/>
      <c r="F8" s="18"/>
      <c r="G8" s="18"/>
      <c r="H8" s="18"/>
    </row>
    <row r="9" spans="1:10" ht="27.6" customHeight="1" x14ac:dyDescent="0.25">
      <c r="A9" s="96" t="s">
        <v>13</v>
      </c>
      <c r="B9" s="88" t="s">
        <v>32</v>
      </c>
      <c r="C9" s="89"/>
      <c r="D9" s="89"/>
      <c r="E9" s="90"/>
      <c r="F9" s="98" t="s">
        <v>21</v>
      </c>
      <c r="G9" s="18"/>
      <c r="H9" s="18"/>
    </row>
    <row r="10" spans="1:10" x14ac:dyDescent="0.25">
      <c r="A10" s="97"/>
      <c r="B10" s="21" t="s">
        <v>17</v>
      </c>
      <c r="C10" s="21" t="s">
        <v>18</v>
      </c>
      <c r="D10" s="21" t="s">
        <v>19</v>
      </c>
      <c r="E10" s="21" t="s">
        <v>20</v>
      </c>
      <c r="F10" s="97"/>
      <c r="G10" s="18"/>
      <c r="H10" s="18"/>
    </row>
    <row r="11" spans="1:10" ht="39.6" customHeight="1" x14ac:dyDescent="0.25">
      <c r="A11" s="22" t="s">
        <v>25</v>
      </c>
      <c r="B11" s="22"/>
      <c r="C11" s="22"/>
      <c r="D11" s="22">
        <v>100</v>
      </c>
      <c r="E11" s="22">
        <v>4613</v>
      </c>
      <c r="F11" s="22">
        <v>4713</v>
      </c>
      <c r="G11" s="18"/>
      <c r="H11" s="18"/>
    </row>
    <row r="12" spans="1:10" x14ac:dyDescent="0.25">
      <c r="A12" s="18"/>
      <c r="B12" s="18"/>
      <c r="C12" s="18"/>
      <c r="D12" s="18"/>
      <c r="E12" s="18"/>
      <c r="F12" s="18"/>
      <c r="G12" s="18"/>
      <c r="H12" s="18"/>
    </row>
    <row r="13" spans="1:10" x14ac:dyDescent="0.25">
      <c r="A13" s="19"/>
      <c r="B13" s="19"/>
      <c r="C13" s="19"/>
      <c r="D13" s="19"/>
      <c r="E13" s="19"/>
      <c r="F13" s="18"/>
      <c r="G13" s="19"/>
      <c r="H13" s="20"/>
    </row>
    <row r="14" spans="1:10" ht="15" x14ac:dyDescent="0.25">
      <c r="A14" s="99" t="s">
        <v>2</v>
      </c>
      <c r="B14" s="99"/>
      <c r="C14" s="99"/>
      <c r="D14" s="99"/>
      <c r="E14" s="8"/>
      <c r="F14" s="9"/>
      <c r="G14" s="9"/>
      <c r="H14" s="9"/>
      <c r="I14" s="8"/>
      <c r="J14" s="8"/>
    </row>
    <row r="15" spans="1:10" x14ac:dyDescent="0.25">
      <c r="A15" s="3" t="s">
        <v>2</v>
      </c>
      <c r="B15" s="15"/>
      <c r="C15" s="8"/>
      <c r="D15" s="8"/>
      <c r="E15" s="9" t="s">
        <v>3</v>
      </c>
      <c r="F15" s="8"/>
      <c r="I15" s="8"/>
      <c r="J15" s="8"/>
    </row>
    <row r="16" spans="1:10" ht="14.45" customHeight="1" x14ac:dyDescent="0.25">
      <c r="A16" s="13" t="s">
        <v>10</v>
      </c>
      <c r="B16" s="16"/>
      <c r="C16" s="12"/>
      <c r="D16" s="14" t="s">
        <v>8</v>
      </c>
      <c r="E16" s="14"/>
      <c r="F16" s="14"/>
      <c r="I16" s="8"/>
      <c r="J16" s="8"/>
    </row>
    <row r="17" spans="1:10" ht="15" x14ac:dyDescent="0.25">
      <c r="A17" s="13"/>
      <c r="B17" s="16"/>
      <c r="C17" s="12"/>
      <c r="D17" s="12"/>
      <c r="E17" s="4"/>
      <c r="F17" s="91"/>
      <c r="G17" s="91"/>
      <c r="H17" s="91"/>
      <c r="I17" s="8"/>
      <c r="J17" s="8"/>
    </row>
    <row r="18" spans="1:10" ht="15" x14ac:dyDescent="0.25">
      <c r="A18" s="3"/>
      <c r="B18" s="15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92" t="s">
        <v>1</v>
      </c>
      <c r="B19" s="93"/>
      <c r="C19" s="93"/>
      <c r="D19" s="93"/>
      <c r="E19" s="8"/>
      <c r="F19" s="8"/>
      <c r="G19" s="8"/>
      <c r="H19" s="8"/>
      <c r="I19" s="8"/>
      <c r="J19" s="8"/>
    </row>
    <row r="20" spans="1:10" ht="15" x14ac:dyDescent="0.25">
      <c r="A20" s="94" t="s">
        <v>11</v>
      </c>
      <c r="B20" s="94"/>
      <c r="C20" s="95"/>
      <c r="D20" s="95"/>
      <c r="E20" s="95"/>
      <c r="F20" s="8"/>
      <c r="G20" s="8"/>
      <c r="H20" s="8"/>
      <c r="I20" s="8"/>
      <c r="J20" s="8"/>
    </row>
  </sheetData>
  <mergeCells count="11">
    <mergeCell ref="F17:H17"/>
    <mergeCell ref="A19:D19"/>
    <mergeCell ref="A20:E20"/>
    <mergeCell ref="A9:A10"/>
    <mergeCell ref="F9:F10"/>
    <mergeCell ref="A14:D14"/>
    <mergeCell ref="A2:H2"/>
    <mergeCell ref="A3:H3"/>
    <mergeCell ref="A4:H4"/>
    <mergeCell ref="A5:H5"/>
    <mergeCell ref="B9:E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2025-08-22T06:25:51Z</cp:lastPrinted>
  <dcterms:created xsi:type="dcterms:W3CDTF">2019-10-11T07:43:52Z</dcterms:created>
  <dcterms:modified xsi:type="dcterms:W3CDTF">2025-08-25T13:05:08Z</dcterms:modified>
</cp:coreProperties>
</file>