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ov\Desktop\"/>
    </mc:Choice>
  </mc:AlternateContent>
  <bookViews>
    <workbookView xWindow="0" yWindow="0" windowWidth="28800" windowHeight="12435"/>
  </bookViews>
  <sheets>
    <sheet name="Приложение №1 17-47-25 " sheetId="1" r:id="rId1"/>
    <sheet name="Приложение №2 17-47-25" sheetId="4" r:id="rId2"/>
    <sheet name="Приложение №3 17-47-25" sheetId="3" r:id="rId3"/>
  </sheets>
  <definedNames>
    <definedName name="_xlnm._FilterDatabase" localSheetId="0" hidden="1">'Приложение №1 17-47-25 '!$A$4:$I$105</definedName>
    <definedName name="_xlnm._FilterDatabase" localSheetId="1" hidden="1">'Приложение №2 17-47-25'!$A$4:$I$105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1" l="1"/>
  <c r="G104" i="1" s="1"/>
  <c r="H82" i="1"/>
  <c r="H61" i="1"/>
  <c r="G61" i="1" s="1"/>
  <c r="H39" i="1"/>
  <c r="H25" i="1"/>
  <c r="F104" i="4"/>
  <c r="F105" i="4" s="1"/>
  <c r="E104" i="4"/>
  <c r="E105" i="4" s="1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F82" i="4"/>
  <c r="E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82" i="4" s="1"/>
  <c r="H62" i="4"/>
  <c r="F61" i="4"/>
  <c r="E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61" i="4" s="1"/>
  <c r="F39" i="4"/>
  <c r="E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F25" i="4"/>
  <c r="E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G25" i="1"/>
  <c r="G39" i="1"/>
  <c r="G82" i="1"/>
  <c r="H5" i="1"/>
  <c r="H14" i="1"/>
  <c r="H13" i="1"/>
  <c r="H12" i="1"/>
  <c r="H39" i="4" l="1"/>
  <c r="H104" i="4"/>
  <c r="H25" i="4"/>
  <c r="H105" i="4"/>
  <c r="I5" i="4" l="1"/>
  <c r="H7" i="1" l="1"/>
  <c r="H6" i="1"/>
  <c r="H19" i="1"/>
  <c r="H20" i="1"/>
  <c r="H11" i="1"/>
  <c r="H18" i="1"/>
  <c r="H23" i="1"/>
  <c r="H10" i="1"/>
  <c r="H9" i="1"/>
  <c r="H8" i="1"/>
  <c r="H17" i="1"/>
  <c r="H16" i="1"/>
  <c r="H15" i="1"/>
  <c r="H22" i="1"/>
  <c r="H21" i="1"/>
  <c r="H24" i="1"/>
  <c r="F104" i="1"/>
  <c r="H101" i="1" l="1"/>
  <c r="H100" i="1"/>
  <c r="H99" i="1"/>
  <c r="H96" i="1"/>
  <c r="H89" i="1"/>
  <c r="H84" i="1"/>
  <c r="H83" i="1"/>
  <c r="H80" i="1"/>
  <c r="H77" i="1"/>
  <c r="H72" i="1"/>
  <c r="H68" i="1"/>
  <c r="H63" i="1"/>
  <c r="H62" i="1"/>
  <c r="H103" i="1"/>
  <c r="H102" i="1"/>
  <c r="H98" i="1"/>
  <c r="H97" i="1"/>
  <c r="H94" i="1"/>
  <c r="H92" i="1"/>
  <c r="H91" i="1"/>
  <c r="H90" i="1"/>
  <c r="H87" i="1"/>
  <c r="H86" i="1"/>
  <c r="H85" i="1"/>
  <c r="H81" i="1"/>
  <c r="H79" i="1"/>
  <c r="H78" i="1"/>
  <c r="H75" i="1"/>
  <c r="H74" i="1"/>
  <c r="H73" i="1"/>
  <c r="H70" i="1"/>
  <c r="H69" i="1"/>
  <c r="H66" i="1"/>
  <c r="H65" i="1"/>
  <c r="H64" i="1"/>
  <c r="H95" i="1"/>
  <c r="H93" i="1"/>
  <c r="H88" i="1"/>
  <c r="H76" i="1"/>
  <c r="H71" i="1"/>
  <c r="H67" i="1"/>
  <c r="E104" i="1"/>
  <c r="F82" i="1"/>
  <c r="E82" i="1"/>
  <c r="H57" i="1"/>
  <c r="H56" i="1"/>
  <c r="H55" i="1"/>
  <c r="H51" i="1"/>
  <c r="H46" i="1"/>
  <c r="H45" i="1"/>
  <c r="H41" i="1"/>
  <c r="H40" i="1"/>
  <c r="H36" i="1"/>
  <c r="H32" i="1"/>
  <c r="H31" i="1"/>
  <c r="H27" i="1"/>
  <c r="H26" i="1"/>
  <c r="H60" i="1"/>
  <c r="H59" i="1"/>
  <c r="H58" i="1"/>
  <c r="H53" i="1"/>
  <c r="H52" i="1"/>
  <c r="H49" i="1"/>
  <c r="H48" i="1"/>
  <c r="H47" i="1"/>
  <c r="H43" i="1"/>
  <c r="H42" i="1"/>
  <c r="H38" i="1"/>
  <c r="H37" i="1"/>
  <c r="H34" i="1"/>
  <c r="H33" i="1"/>
  <c r="H29" i="1"/>
  <c r="H28" i="1"/>
  <c r="H54" i="1"/>
  <c r="H50" i="1"/>
  <c r="H44" i="1"/>
  <c r="H35" i="1"/>
  <c r="H30" i="1"/>
  <c r="F61" i="1"/>
  <c r="E61" i="1"/>
  <c r="F39" i="1"/>
  <c r="G11" i="3" l="1"/>
  <c r="F25" i="1" l="1"/>
  <c r="F105" i="1" s="1"/>
  <c r="E25" i="1"/>
  <c r="E39" i="1" l="1"/>
  <c r="E105" i="1" s="1"/>
  <c r="H105" i="1" l="1"/>
  <c r="G105" i="1" s="1"/>
  <c r="I5" i="1" l="1"/>
</calcChain>
</file>

<file path=xl/sharedStrings.xml><?xml version="1.0" encoding="utf-8"?>
<sst xmlns="http://schemas.openxmlformats.org/spreadsheetml/2006/main" count="461" uniqueCount="61">
  <si>
    <t>ПРИЛОЖЕНИЕ №1</t>
  </si>
  <si>
    <t xml:space="preserve">ПРОДАЖБА НА СТОЯЩА ДЪРВЕСИНА НА КОРЕН 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</si>
  <si>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</si>
  <si>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</si>
  <si>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</si>
  <si>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</si>
  <si>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</si>
  <si>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</si>
  <si>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</si>
  <si>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</si>
  <si>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участие, лв.</t>
  </si>
  <si>
    <t>бк</t>
  </si>
  <si>
    <t>Трупи за бичене над 30 см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</si>
  <si>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</si>
  <si>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</si>
  <si>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</si>
  <si>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</si>
  <si>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</si>
  <si>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здб</t>
  </si>
  <si>
    <t>гбр</t>
  </si>
  <si>
    <t>кл</t>
  </si>
  <si>
    <t>трпл</t>
  </si>
  <si>
    <t>Общо за подотдела</t>
  </si>
  <si>
    <t>Трупи за бичене над 50 см</t>
  </si>
  <si>
    <t>ВСИЧКО ЗА ОБЕКТА</t>
  </si>
  <si>
    <t>дчрш</t>
  </si>
  <si>
    <t>мждр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</si>
  <si>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</si>
  <si>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</si>
  <si>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</si>
  <si>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ПРИЛОЖЕНИЕ №2</t>
  </si>
  <si>
    <t xml:space="preserve">ЗА ПРОДАВАЧА:                                        </t>
  </si>
  <si>
    <t>ЗА КУПУВАЧА: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</si>
  <si>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</si>
  <si>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</si>
  <si>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</si>
  <si>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</si>
  <si>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</si>
  <si>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инж. Росен Русинов – зам. директор при ТП ДГС „Омуртаг“</t>
  </si>
  <si>
    <t>Съгласувал:</t>
  </si>
  <si>
    <t>Емел Мехмедова – юрисконсулт при ТП ДГС „Омуртаг“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</si>
  <si>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</si>
  <si>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</si>
  <si>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</si>
  <si>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 xml:space="preserve"> по тримесечия на 2025 година</t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</si>
  <si>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</si>
  <si>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</si>
  <si>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</si>
  <si>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</si>
  <si>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</si>
  <si>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</si>
  <si>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</si>
  <si>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</si>
  <si>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192-л</t>
  </si>
  <si>
    <t>193-ж</t>
  </si>
  <si>
    <t>199-а</t>
  </si>
  <si>
    <t>203-х</t>
  </si>
  <si>
    <t>190-и</t>
  </si>
  <si>
    <t>17-47-25</t>
  </si>
  <si>
    <t>инж. Елена Владимирова-Даруиш</t>
  </si>
  <si>
    <t>за обект № 17-47-25, ТП " ДГС Омуртаг"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</si>
</sst>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1" fontId="3" fillId="0" borderId="0" xfId="0" applyNumberFormat="1" applyFont="1"/>
    <xf numFmtId="0" fontId="5" fillId="0" borderId="2" xfId="0" applyFont="1" applyBorder="1"/>
    <xf numFmtId="2" fontId="5" fillId="0" borderId="2" xfId="0" applyNumberFormat="1" applyFont="1" applyBorder="1"/>
    <xf numFmtId="2" fontId="3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topLeftCell="A79" zoomScale="90" zoomScaleNormal="90" workbookViewId="0">
      <selection activeCell="G94" sqref="G94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0" width="9.28515625" style="1"/>
    <col min="11" max="11" width="9.5703125" style="1" bestFit="1" customWidth="1"/>
    <col min="12" max="16384" width="9.28515625" style="1"/>
  </cols>
  <sheetData>
    <row r="1" spans="1:11" ht="15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1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11" ht="15.7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11" ht="137.44999999999999" customHeight="1" x14ac:dyDescent="0.25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1" x14ac:dyDescent="0.25">
      <c r="A5" s="31" t="s">
        <v>58</v>
      </c>
      <c r="B5" s="24" t="s">
        <v>57</v>
      </c>
      <c r="C5" s="4" t="s">
        <v>11</v>
      </c>
      <c r="D5" s="5" t="s">
        <v>23</v>
      </c>
      <c r="E5" s="5">
        <v>24</v>
      </c>
      <c r="F5" s="5"/>
      <c r="G5" s="6">
        <v>142</v>
      </c>
      <c r="H5" s="6">
        <f t="shared" ref="H5:H7" si="0">E5*G5</f>
        <v>3408</v>
      </c>
      <c r="I5" s="30">
        <f>H105*0.05</f>
        <v>8585.94</v>
      </c>
    </row>
    <row r="6" spans="1:11" x14ac:dyDescent="0.25">
      <c r="A6" s="31"/>
      <c r="B6" s="25"/>
      <c r="C6" s="4" t="s">
        <v>11</v>
      </c>
      <c r="D6" s="5" t="s">
        <v>12</v>
      </c>
      <c r="E6" s="5">
        <v>28</v>
      </c>
      <c r="F6" s="5"/>
      <c r="G6" s="6">
        <v>110</v>
      </c>
      <c r="H6" s="6">
        <f t="shared" si="0"/>
        <v>3080</v>
      </c>
      <c r="I6" s="30"/>
    </row>
    <row r="7" spans="1:11" x14ac:dyDescent="0.25">
      <c r="A7" s="31"/>
      <c r="B7" s="25"/>
      <c r="C7" s="4" t="s">
        <v>11</v>
      </c>
      <c r="D7" s="5" t="s">
        <v>13</v>
      </c>
      <c r="E7" s="5">
        <v>6</v>
      </c>
      <c r="F7" s="5"/>
      <c r="G7" s="6">
        <v>83</v>
      </c>
      <c r="H7" s="6">
        <f t="shared" si="0"/>
        <v>498</v>
      </c>
      <c r="I7" s="30"/>
      <c r="J7" s="7"/>
    </row>
    <row r="8" spans="1:11" x14ac:dyDescent="0.25">
      <c r="A8" s="31"/>
      <c r="B8" s="25"/>
      <c r="C8" s="4" t="s">
        <v>11</v>
      </c>
      <c r="D8" s="5" t="s">
        <v>14</v>
      </c>
      <c r="E8" s="5">
        <v>2</v>
      </c>
      <c r="F8" s="5">
        <v>3</v>
      </c>
      <c r="G8" s="6">
        <v>41.2</v>
      </c>
      <c r="H8" s="6">
        <f t="shared" ref="H8:H10" si="1">F8*G8</f>
        <v>123.60000000000001</v>
      </c>
      <c r="I8" s="30"/>
      <c r="J8" s="7"/>
      <c r="K8" s="7"/>
    </row>
    <row r="9" spans="1:11" x14ac:dyDescent="0.25">
      <c r="A9" s="31"/>
      <c r="B9" s="25"/>
      <c r="C9" s="4" t="s">
        <v>11</v>
      </c>
      <c r="D9" s="5" t="s">
        <v>15</v>
      </c>
      <c r="E9" s="5">
        <v>1</v>
      </c>
      <c r="F9" s="5">
        <v>2</v>
      </c>
      <c r="G9" s="6">
        <v>41.2</v>
      </c>
      <c r="H9" s="6">
        <f t="shared" si="1"/>
        <v>82.4</v>
      </c>
      <c r="I9" s="30"/>
      <c r="J9" s="7"/>
      <c r="K9" s="7"/>
    </row>
    <row r="10" spans="1:11" x14ac:dyDescent="0.25">
      <c r="A10" s="31"/>
      <c r="B10" s="25"/>
      <c r="C10" s="4" t="s">
        <v>11</v>
      </c>
      <c r="D10" s="5" t="s">
        <v>16</v>
      </c>
      <c r="E10" s="5">
        <v>20</v>
      </c>
      <c r="F10" s="5">
        <v>33</v>
      </c>
      <c r="G10" s="6">
        <v>41.2</v>
      </c>
      <c r="H10" s="6">
        <f t="shared" si="1"/>
        <v>1359.6000000000001</v>
      </c>
      <c r="I10" s="30"/>
      <c r="J10" s="7"/>
      <c r="K10" s="7"/>
    </row>
    <row r="11" spans="1:11" x14ac:dyDescent="0.25">
      <c r="A11" s="31"/>
      <c r="B11" s="25"/>
      <c r="C11" s="4" t="s">
        <v>11</v>
      </c>
      <c r="D11" s="5" t="s">
        <v>17</v>
      </c>
      <c r="E11" s="5">
        <v>46</v>
      </c>
      <c r="F11" s="5">
        <v>84</v>
      </c>
      <c r="G11" s="6">
        <v>43.1</v>
      </c>
      <c r="H11" s="6">
        <f>F11*G11</f>
        <v>3620.4</v>
      </c>
      <c r="I11" s="30"/>
      <c r="K11" s="7"/>
    </row>
    <row r="12" spans="1:11" x14ac:dyDescent="0.25">
      <c r="A12" s="31"/>
      <c r="B12" s="25"/>
      <c r="C12" s="4" t="s">
        <v>18</v>
      </c>
      <c r="D12" s="5" t="s">
        <v>23</v>
      </c>
      <c r="E12" s="5">
        <v>8</v>
      </c>
      <c r="F12" s="5"/>
      <c r="G12" s="6">
        <v>192</v>
      </c>
      <c r="H12" s="6">
        <f t="shared" ref="H12:H14" si="2">E12*G12</f>
        <v>1536</v>
      </c>
      <c r="I12" s="30"/>
    </row>
    <row r="13" spans="1:11" x14ac:dyDescent="0.25">
      <c r="A13" s="31"/>
      <c r="B13" s="25"/>
      <c r="C13" s="4" t="s">
        <v>18</v>
      </c>
      <c r="D13" s="5" t="s">
        <v>12</v>
      </c>
      <c r="E13" s="5">
        <v>37</v>
      </c>
      <c r="F13" s="5"/>
      <c r="G13" s="6">
        <v>152</v>
      </c>
      <c r="H13" s="6">
        <f t="shared" si="2"/>
        <v>5624</v>
      </c>
      <c r="I13" s="30"/>
      <c r="J13" s="7"/>
    </row>
    <row r="14" spans="1:11" x14ac:dyDescent="0.25">
      <c r="A14" s="31"/>
      <c r="B14" s="25"/>
      <c r="C14" s="4" t="s">
        <v>18</v>
      </c>
      <c r="D14" s="5" t="s">
        <v>13</v>
      </c>
      <c r="E14" s="5">
        <v>11</v>
      </c>
      <c r="F14" s="5"/>
      <c r="G14" s="6">
        <v>97</v>
      </c>
      <c r="H14" s="6">
        <f t="shared" si="2"/>
        <v>1067</v>
      </c>
      <c r="I14" s="30"/>
      <c r="J14" s="7"/>
    </row>
    <row r="15" spans="1:11" x14ac:dyDescent="0.25">
      <c r="A15" s="31"/>
      <c r="B15" s="25"/>
      <c r="C15" s="4" t="s">
        <v>18</v>
      </c>
      <c r="D15" s="5" t="s">
        <v>14</v>
      </c>
      <c r="E15" s="5">
        <v>4</v>
      </c>
      <c r="F15" s="5">
        <v>7</v>
      </c>
      <c r="G15" s="6">
        <v>41.2</v>
      </c>
      <c r="H15" s="6">
        <f t="shared" ref="H15:H17" si="3">F15*G15</f>
        <v>288.40000000000003</v>
      </c>
      <c r="I15" s="30"/>
      <c r="K15" s="7"/>
    </row>
    <row r="16" spans="1:11" x14ac:dyDescent="0.25">
      <c r="A16" s="31"/>
      <c r="B16" s="25"/>
      <c r="C16" s="4" t="s">
        <v>18</v>
      </c>
      <c r="D16" s="5" t="s">
        <v>15</v>
      </c>
      <c r="E16" s="5">
        <v>4</v>
      </c>
      <c r="F16" s="5">
        <v>7</v>
      </c>
      <c r="G16" s="6">
        <v>41.2</v>
      </c>
      <c r="H16" s="6">
        <f t="shared" si="3"/>
        <v>288.40000000000003</v>
      </c>
      <c r="I16" s="30"/>
      <c r="J16" s="10"/>
      <c r="K16" s="7"/>
    </row>
    <row r="17" spans="1:11" x14ac:dyDescent="0.25">
      <c r="A17" s="31"/>
      <c r="B17" s="25"/>
      <c r="C17" s="4" t="s">
        <v>18</v>
      </c>
      <c r="D17" s="5" t="s">
        <v>16</v>
      </c>
      <c r="E17" s="5">
        <v>12</v>
      </c>
      <c r="F17" s="5">
        <v>20</v>
      </c>
      <c r="G17" s="6">
        <v>41.2</v>
      </c>
      <c r="H17" s="6">
        <f t="shared" si="3"/>
        <v>824</v>
      </c>
      <c r="I17" s="30"/>
      <c r="J17" s="10"/>
      <c r="K17" s="7"/>
    </row>
    <row r="18" spans="1:11" x14ac:dyDescent="0.25">
      <c r="A18" s="31"/>
      <c r="B18" s="25"/>
      <c r="C18" s="4" t="s">
        <v>18</v>
      </c>
      <c r="D18" s="5" t="s">
        <v>17</v>
      </c>
      <c r="E18" s="5">
        <v>30</v>
      </c>
      <c r="F18" s="5">
        <v>55</v>
      </c>
      <c r="G18" s="6">
        <v>43.1</v>
      </c>
      <c r="H18" s="6">
        <f>F18*G18</f>
        <v>2370.5</v>
      </c>
      <c r="I18" s="30"/>
      <c r="J18" s="10"/>
      <c r="K18" s="7"/>
    </row>
    <row r="19" spans="1:11" x14ac:dyDescent="0.25">
      <c r="A19" s="31"/>
      <c r="B19" s="25"/>
      <c r="C19" s="4" t="s">
        <v>19</v>
      </c>
      <c r="D19" s="5" t="s">
        <v>12</v>
      </c>
      <c r="E19" s="5">
        <v>2</v>
      </c>
      <c r="F19" s="5"/>
      <c r="G19" s="6">
        <v>83</v>
      </c>
      <c r="H19" s="6">
        <f>E19*G19</f>
        <v>166</v>
      </c>
      <c r="I19" s="30"/>
      <c r="J19" s="10"/>
    </row>
    <row r="20" spans="1:11" x14ac:dyDescent="0.25">
      <c r="A20" s="31"/>
      <c r="B20" s="25"/>
      <c r="C20" s="4" t="s">
        <v>19</v>
      </c>
      <c r="D20" s="5" t="s">
        <v>13</v>
      </c>
      <c r="E20" s="5">
        <v>3</v>
      </c>
      <c r="F20" s="5"/>
      <c r="G20" s="6">
        <v>83</v>
      </c>
      <c r="H20" s="6">
        <f>E20*G20</f>
        <v>249</v>
      </c>
      <c r="I20" s="30"/>
      <c r="J20" s="10"/>
    </row>
    <row r="21" spans="1:11" x14ac:dyDescent="0.25">
      <c r="A21" s="31"/>
      <c r="B21" s="25"/>
      <c r="C21" s="4" t="s">
        <v>19</v>
      </c>
      <c r="D21" s="5" t="s">
        <v>14</v>
      </c>
      <c r="E21" s="5">
        <v>2</v>
      </c>
      <c r="F21" s="5">
        <v>3</v>
      </c>
      <c r="G21" s="6">
        <v>41.2</v>
      </c>
      <c r="H21" s="6">
        <f t="shared" ref="H21:H22" si="4">F21*G21</f>
        <v>123.60000000000001</v>
      </c>
      <c r="I21" s="30"/>
      <c r="J21" s="10"/>
      <c r="K21" s="7"/>
    </row>
    <row r="22" spans="1:11" x14ac:dyDescent="0.25">
      <c r="A22" s="31"/>
      <c r="B22" s="25"/>
      <c r="C22" s="4" t="s">
        <v>19</v>
      </c>
      <c r="D22" s="5" t="s">
        <v>16</v>
      </c>
      <c r="E22" s="5">
        <v>6</v>
      </c>
      <c r="F22" s="5">
        <v>10</v>
      </c>
      <c r="G22" s="6">
        <v>41.2</v>
      </c>
      <c r="H22" s="6">
        <f t="shared" si="4"/>
        <v>412</v>
      </c>
      <c r="I22" s="30"/>
      <c r="J22" s="10"/>
      <c r="K22" s="7"/>
    </row>
    <row r="23" spans="1:11" x14ac:dyDescent="0.25">
      <c r="A23" s="31"/>
      <c r="B23" s="25"/>
      <c r="C23" s="4" t="s">
        <v>19</v>
      </c>
      <c r="D23" s="5" t="s">
        <v>17</v>
      </c>
      <c r="E23" s="5">
        <v>20</v>
      </c>
      <c r="F23" s="5">
        <v>36</v>
      </c>
      <c r="G23" s="6">
        <v>43.1</v>
      </c>
      <c r="H23" s="6">
        <f>F23*G23</f>
        <v>1551.6000000000001</v>
      </c>
      <c r="I23" s="30"/>
      <c r="J23" s="10"/>
      <c r="K23" s="7"/>
    </row>
    <row r="24" spans="1:11" x14ac:dyDescent="0.25">
      <c r="A24" s="31"/>
      <c r="B24" s="25"/>
      <c r="C24" s="4" t="s">
        <v>20</v>
      </c>
      <c r="D24" s="5" t="s">
        <v>16</v>
      </c>
      <c r="E24" s="5">
        <v>2</v>
      </c>
      <c r="F24" s="5">
        <v>3</v>
      </c>
      <c r="G24" s="6">
        <v>41.2</v>
      </c>
      <c r="H24" s="6">
        <f>F24*G24</f>
        <v>123.60000000000001</v>
      </c>
      <c r="I24" s="30"/>
      <c r="J24" s="10"/>
      <c r="K24" s="7"/>
    </row>
    <row r="25" spans="1:11" x14ac:dyDescent="0.25">
      <c r="A25" s="31"/>
      <c r="B25" s="28" t="s">
        <v>22</v>
      </c>
      <c r="C25" s="29"/>
      <c r="D25" s="5"/>
      <c r="E25" s="8">
        <f>SUM(E5:E24)</f>
        <v>268</v>
      </c>
      <c r="F25" s="8">
        <f>SUM(F5:F24)</f>
        <v>263</v>
      </c>
      <c r="G25" s="9">
        <f>H25/E25</f>
        <v>99.985447761194024</v>
      </c>
      <c r="H25" s="9">
        <f>SUM(H5:H24)</f>
        <v>26796.1</v>
      </c>
      <c r="I25" s="30"/>
    </row>
    <row r="26" spans="1:11" x14ac:dyDescent="0.25">
      <c r="A26" s="31"/>
      <c r="B26" s="24" t="s">
        <v>53</v>
      </c>
      <c r="C26" s="4" t="s">
        <v>19</v>
      </c>
      <c r="D26" s="5" t="s">
        <v>12</v>
      </c>
      <c r="E26" s="5">
        <v>3</v>
      </c>
      <c r="F26" s="5"/>
      <c r="G26" s="6">
        <v>83</v>
      </c>
      <c r="H26" s="6">
        <f>E26*G26</f>
        <v>249</v>
      </c>
      <c r="I26" s="30"/>
    </row>
    <row r="27" spans="1:11" x14ac:dyDescent="0.25">
      <c r="A27" s="31"/>
      <c r="B27" s="25"/>
      <c r="C27" s="4" t="s">
        <v>19</v>
      </c>
      <c r="D27" s="5" t="s">
        <v>13</v>
      </c>
      <c r="E27" s="5">
        <v>6</v>
      </c>
      <c r="F27" s="5"/>
      <c r="G27" s="6">
        <v>83</v>
      </c>
      <c r="H27" s="6">
        <f>E27*G27</f>
        <v>498</v>
      </c>
      <c r="I27" s="30"/>
    </row>
    <row r="28" spans="1:11" x14ac:dyDescent="0.25">
      <c r="A28" s="31"/>
      <c r="B28" s="25"/>
      <c r="C28" s="4" t="s">
        <v>19</v>
      </c>
      <c r="D28" s="5" t="s">
        <v>14</v>
      </c>
      <c r="E28" s="5">
        <v>9</v>
      </c>
      <c r="F28" s="5">
        <v>15</v>
      </c>
      <c r="G28" s="6">
        <v>41.2</v>
      </c>
      <c r="H28" s="6">
        <f>F28*G28</f>
        <v>618</v>
      </c>
      <c r="I28" s="30"/>
      <c r="K28" s="7"/>
    </row>
    <row r="29" spans="1:11" x14ac:dyDescent="0.25">
      <c r="A29" s="31"/>
      <c r="B29" s="25"/>
      <c r="C29" s="4" t="s">
        <v>19</v>
      </c>
      <c r="D29" s="5" t="s">
        <v>16</v>
      </c>
      <c r="E29" s="5">
        <v>10</v>
      </c>
      <c r="F29" s="5">
        <v>17</v>
      </c>
      <c r="G29" s="6">
        <v>41.2</v>
      </c>
      <c r="H29" s="6">
        <f>F29*G29</f>
        <v>700.40000000000009</v>
      </c>
      <c r="I29" s="30"/>
      <c r="K29" s="7"/>
    </row>
    <row r="30" spans="1:11" x14ac:dyDescent="0.25">
      <c r="A30" s="31"/>
      <c r="B30" s="25"/>
      <c r="C30" s="4" t="s">
        <v>19</v>
      </c>
      <c r="D30" s="5" t="s">
        <v>17</v>
      </c>
      <c r="E30" s="5">
        <v>22</v>
      </c>
      <c r="F30" s="5">
        <v>40</v>
      </c>
      <c r="G30" s="6">
        <v>43.1</v>
      </c>
      <c r="H30" s="6">
        <f>F30*G30</f>
        <v>1724</v>
      </c>
      <c r="I30" s="30"/>
      <c r="K30" s="7"/>
    </row>
    <row r="31" spans="1:11" x14ac:dyDescent="0.25">
      <c r="A31" s="31"/>
      <c r="B31" s="25"/>
      <c r="C31" s="4" t="s">
        <v>11</v>
      </c>
      <c r="D31" s="5" t="s">
        <v>12</v>
      </c>
      <c r="E31" s="5">
        <v>8</v>
      </c>
      <c r="F31" s="5"/>
      <c r="G31" s="6">
        <v>110</v>
      </c>
      <c r="H31" s="6">
        <f t="shared" ref="H31:H32" si="5">E31*G31</f>
        <v>880</v>
      </c>
      <c r="I31" s="30"/>
    </row>
    <row r="32" spans="1:11" x14ac:dyDescent="0.25">
      <c r="A32" s="31"/>
      <c r="B32" s="25"/>
      <c r="C32" s="4" t="s">
        <v>11</v>
      </c>
      <c r="D32" s="5" t="s">
        <v>13</v>
      </c>
      <c r="E32" s="5">
        <v>5</v>
      </c>
      <c r="F32" s="5"/>
      <c r="G32" s="6">
        <v>83</v>
      </c>
      <c r="H32" s="6">
        <f t="shared" si="5"/>
        <v>415</v>
      </c>
      <c r="I32" s="30"/>
    </row>
    <row r="33" spans="1:11" x14ac:dyDescent="0.25">
      <c r="A33" s="31"/>
      <c r="B33" s="25"/>
      <c r="C33" s="4" t="s">
        <v>11</v>
      </c>
      <c r="D33" s="5" t="s">
        <v>14</v>
      </c>
      <c r="E33" s="5">
        <v>3</v>
      </c>
      <c r="F33" s="5">
        <v>5</v>
      </c>
      <c r="G33" s="6">
        <v>41.2</v>
      </c>
      <c r="H33" s="6">
        <f t="shared" ref="H33:H34" si="6">F33*G33</f>
        <v>206</v>
      </c>
      <c r="I33" s="30"/>
      <c r="K33" s="7"/>
    </row>
    <row r="34" spans="1:11" x14ac:dyDescent="0.25">
      <c r="A34" s="31"/>
      <c r="B34" s="25"/>
      <c r="C34" s="4" t="s">
        <v>11</v>
      </c>
      <c r="D34" s="5" t="s">
        <v>16</v>
      </c>
      <c r="E34" s="5">
        <v>2</v>
      </c>
      <c r="F34" s="5">
        <v>3</v>
      </c>
      <c r="G34" s="6">
        <v>41.2</v>
      </c>
      <c r="H34" s="6">
        <f t="shared" si="6"/>
        <v>123.60000000000001</v>
      </c>
      <c r="I34" s="30"/>
      <c r="K34" s="7"/>
    </row>
    <row r="35" spans="1:11" x14ac:dyDescent="0.25">
      <c r="A35" s="31"/>
      <c r="B35" s="25"/>
      <c r="C35" s="4" t="s">
        <v>11</v>
      </c>
      <c r="D35" s="5" t="s">
        <v>17</v>
      </c>
      <c r="E35" s="5">
        <v>4</v>
      </c>
      <c r="F35" s="5">
        <v>7</v>
      </c>
      <c r="G35" s="6">
        <v>43.1</v>
      </c>
      <c r="H35" s="6">
        <f>F35*G35</f>
        <v>301.7</v>
      </c>
      <c r="I35" s="30"/>
      <c r="K35" s="7"/>
    </row>
    <row r="36" spans="1:11" x14ac:dyDescent="0.25">
      <c r="A36" s="31"/>
      <c r="B36" s="25"/>
      <c r="C36" s="4" t="s">
        <v>18</v>
      </c>
      <c r="D36" s="5" t="s">
        <v>12</v>
      </c>
      <c r="E36" s="5">
        <v>1</v>
      </c>
      <c r="F36" s="5"/>
      <c r="G36" s="6">
        <v>152</v>
      </c>
      <c r="H36" s="6">
        <f>E36*G36</f>
        <v>152</v>
      </c>
      <c r="I36" s="30"/>
    </row>
    <row r="37" spans="1:11" x14ac:dyDescent="0.25">
      <c r="A37" s="31"/>
      <c r="B37" s="25"/>
      <c r="C37" s="4" t="s">
        <v>18</v>
      </c>
      <c r="D37" s="5" t="s">
        <v>16</v>
      </c>
      <c r="E37" s="5">
        <v>2</v>
      </c>
      <c r="F37" s="5">
        <v>3</v>
      </c>
      <c r="G37" s="6">
        <v>41.2</v>
      </c>
      <c r="H37" s="6">
        <f t="shared" ref="H37:H38" si="7">F37*G37</f>
        <v>123.60000000000001</v>
      </c>
      <c r="I37" s="30"/>
      <c r="K37" s="7"/>
    </row>
    <row r="38" spans="1:11" x14ac:dyDescent="0.25">
      <c r="A38" s="31"/>
      <c r="B38" s="25"/>
      <c r="C38" s="4" t="s">
        <v>20</v>
      </c>
      <c r="D38" s="5" t="s">
        <v>16</v>
      </c>
      <c r="E38" s="5">
        <v>1</v>
      </c>
      <c r="F38" s="5">
        <v>2</v>
      </c>
      <c r="G38" s="6">
        <v>41.2</v>
      </c>
      <c r="H38" s="6">
        <f t="shared" si="7"/>
        <v>82.4</v>
      </c>
      <c r="I38" s="30"/>
      <c r="K38" s="7"/>
    </row>
    <row r="39" spans="1:11" x14ac:dyDescent="0.25">
      <c r="A39" s="31"/>
      <c r="B39" s="28" t="s">
        <v>22</v>
      </c>
      <c r="C39" s="29"/>
      <c r="D39" s="5"/>
      <c r="E39" s="8">
        <f>SUM(E26:E38)</f>
        <v>76</v>
      </c>
      <c r="F39" s="8">
        <f>SUM(F26:F38)</f>
        <v>92</v>
      </c>
      <c r="G39" s="9">
        <f>H39/E39</f>
        <v>79.917105263157893</v>
      </c>
      <c r="H39" s="9">
        <f>SUM(H26:H38)</f>
        <v>6073.7</v>
      </c>
      <c r="I39" s="30"/>
    </row>
    <row r="40" spans="1:11" x14ac:dyDescent="0.25">
      <c r="A40" s="31"/>
      <c r="B40" s="24" t="s">
        <v>54</v>
      </c>
      <c r="C40" s="4" t="s">
        <v>19</v>
      </c>
      <c r="D40" s="5" t="s">
        <v>12</v>
      </c>
      <c r="E40" s="5">
        <v>1</v>
      </c>
      <c r="F40" s="5"/>
      <c r="G40" s="6">
        <v>83</v>
      </c>
      <c r="H40" s="6">
        <f t="shared" ref="H40:H41" si="8">E40*G40</f>
        <v>83</v>
      </c>
      <c r="I40" s="30"/>
    </row>
    <row r="41" spans="1:11" x14ac:dyDescent="0.25">
      <c r="A41" s="31"/>
      <c r="B41" s="25"/>
      <c r="C41" s="4" t="s">
        <v>19</v>
      </c>
      <c r="D41" s="5" t="s">
        <v>13</v>
      </c>
      <c r="E41" s="5">
        <v>3</v>
      </c>
      <c r="F41" s="5"/>
      <c r="G41" s="6">
        <v>83</v>
      </c>
      <c r="H41" s="6">
        <f t="shared" si="8"/>
        <v>249</v>
      </c>
      <c r="I41" s="30"/>
    </row>
    <row r="42" spans="1:11" x14ac:dyDescent="0.25">
      <c r="A42" s="31"/>
      <c r="B42" s="25"/>
      <c r="C42" s="4" t="s">
        <v>19</v>
      </c>
      <c r="D42" s="5" t="s">
        <v>14</v>
      </c>
      <c r="E42" s="5">
        <v>5</v>
      </c>
      <c r="F42" s="5">
        <v>8</v>
      </c>
      <c r="G42" s="6">
        <v>41.2</v>
      </c>
      <c r="H42" s="6">
        <f t="shared" ref="H42:H43" si="9">F42*G42</f>
        <v>329.6</v>
      </c>
      <c r="I42" s="30"/>
      <c r="K42" s="7"/>
    </row>
    <row r="43" spans="1:11" x14ac:dyDescent="0.25">
      <c r="A43" s="31"/>
      <c r="B43" s="25"/>
      <c r="C43" s="4" t="s">
        <v>19</v>
      </c>
      <c r="D43" s="5" t="s">
        <v>16</v>
      </c>
      <c r="E43" s="5">
        <v>10</v>
      </c>
      <c r="F43" s="5">
        <v>17</v>
      </c>
      <c r="G43" s="6">
        <v>41.2</v>
      </c>
      <c r="H43" s="6">
        <f t="shared" si="9"/>
        <v>700.40000000000009</v>
      </c>
      <c r="I43" s="30"/>
      <c r="K43" s="7"/>
    </row>
    <row r="44" spans="1:11" x14ac:dyDescent="0.25">
      <c r="A44" s="31"/>
      <c r="B44" s="25"/>
      <c r="C44" s="4" t="s">
        <v>19</v>
      </c>
      <c r="D44" s="5" t="s">
        <v>17</v>
      </c>
      <c r="E44" s="5">
        <v>40</v>
      </c>
      <c r="F44" s="5">
        <v>73</v>
      </c>
      <c r="G44" s="6">
        <v>43.1</v>
      </c>
      <c r="H44" s="6">
        <f>F44*G44</f>
        <v>3146.3</v>
      </c>
      <c r="I44" s="30"/>
      <c r="K44" s="7"/>
    </row>
    <row r="45" spans="1:11" x14ac:dyDescent="0.25">
      <c r="A45" s="31"/>
      <c r="B45" s="25"/>
      <c r="C45" s="4" t="s">
        <v>11</v>
      </c>
      <c r="D45" s="5" t="s">
        <v>12</v>
      </c>
      <c r="E45" s="5">
        <v>65</v>
      </c>
      <c r="F45" s="5"/>
      <c r="G45" s="6">
        <v>110</v>
      </c>
      <c r="H45" s="6">
        <f t="shared" ref="H45:H46" si="10">E45*G45</f>
        <v>7150</v>
      </c>
      <c r="I45" s="30"/>
    </row>
    <row r="46" spans="1:11" x14ac:dyDescent="0.25">
      <c r="A46" s="31"/>
      <c r="B46" s="25"/>
      <c r="C46" s="4" t="s">
        <v>11</v>
      </c>
      <c r="D46" s="5" t="s">
        <v>13</v>
      </c>
      <c r="E46" s="5">
        <v>100</v>
      </c>
      <c r="F46" s="5"/>
      <c r="G46" s="6">
        <v>83</v>
      </c>
      <c r="H46" s="6">
        <f t="shared" si="10"/>
        <v>8300</v>
      </c>
      <c r="I46" s="30"/>
    </row>
    <row r="47" spans="1:11" x14ac:dyDescent="0.25">
      <c r="A47" s="31"/>
      <c r="B47" s="25"/>
      <c r="C47" s="4" t="s">
        <v>11</v>
      </c>
      <c r="D47" s="5" t="s">
        <v>14</v>
      </c>
      <c r="E47" s="5">
        <v>128</v>
      </c>
      <c r="F47" s="5">
        <v>213</v>
      </c>
      <c r="G47" s="6">
        <v>41.2</v>
      </c>
      <c r="H47" s="6">
        <f t="shared" ref="H47:H49" si="11">F47*G47</f>
        <v>8775.6</v>
      </c>
      <c r="I47" s="30"/>
      <c r="K47" s="7"/>
    </row>
    <row r="48" spans="1:11" x14ac:dyDescent="0.25">
      <c r="A48" s="31"/>
      <c r="B48" s="25"/>
      <c r="C48" s="4" t="s">
        <v>11</v>
      </c>
      <c r="D48" s="5" t="s">
        <v>15</v>
      </c>
      <c r="E48" s="5">
        <v>6</v>
      </c>
      <c r="F48" s="5">
        <v>10</v>
      </c>
      <c r="G48" s="6">
        <v>41.2</v>
      </c>
      <c r="H48" s="6">
        <f t="shared" si="11"/>
        <v>412</v>
      </c>
      <c r="I48" s="30"/>
      <c r="K48" s="7"/>
    </row>
    <row r="49" spans="1:11" x14ac:dyDescent="0.25">
      <c r="A49" s="31"/>
      <c r="B49" s="25"/>
      <c r="C49" s="4" t="s">
        <v>11</v>
      </c>
      <c r="D49" s="5" t="s">
        <v>16</v>
      </c>
      <c r="E49" s="5">
        <v>200</v>
      </c>
      <c r="F49" s="5">
        <v>333</v>
      </c>
      <c r="G49" s="6">
        <v>41.2</v>
      </c>
      <c r="H49" s="6">
        <f t="shared" si="11"/>
        <v>13719.6</v>
      </c>
      <c r="I49" s="30"/>
      <c r="K49" s="7"/>
    </row>
    <row r="50" spans="1:11" x14ac:dyDescent="0.25">
      <c r="A50" s="31"/>
      <c r="B50" s="25"/>
      <c r="C50" s="4" t="s">
        <v>11</v>
      </c>
      <c r="D50" s="5" t="s">
        <v>17</v>
      </c>
      <c r="E50" s="5">
        <v>49</v>
      </c>
      <c r="F50" s="5">
        <v>89</v>
      </c>
      <c r="G50" s="6">
        <v>43.1</v>
      </c>
      <c r="H50" s="6">
        <f>F50*G50</f>
        <v>3835.9</v>
      </c>
      <c r="I50" s="30"/>
      <c r="K50" s="7"/>
    </row>
    <row r="51" spans="1:11" x14ac:dyDescent="0.25">
      <c r="A51" s="31"/>
      <c r="B51" s="25"/>
      <c r="C51" s="4" t="s">
        <v>18</v>
      </c>
      <c r="D51" s="5" t="s">
        <v>13</v>
      </c>
      <c r="E51" s="5">
        <v>7</v>
      </c>
      <c r="F51" s="5"/>
      <c r="G51" s="6">
        <v>97</v>
      </c>
      <c r="H51" s="6">
        <f>E51*G51</f>
        <v>679</v>
      </c>
      <c r="I51" s="30"/>
    </row>
    <row r="52" spans="1:11" x14ac:dyDescent="0.25">
      <c r="A52" s="31"/>
      <c r="B52" s="25"/>
      <c r="C52" s="4" t="s">
        <v>18</v>
      </c>
      <c r="D52" s="5" t="s">
        <v>14</v>
      </c>
      <c r="E52" s="5">
        <v>3</v>
      </c>
      <c r="F52" s="5">
        <v>5</v>
      </c>
      <c r="G52" s="6">
        <v>41.2</v>
      </c>
      <c r="H52" s="6">
        <f t="shared" ref="H52:H53" si="12">F52*G52</f>
        <v>206</v>
      </c>
      <c r="I52" s="30"/>
      <c r="K52" s="7"/>
    </row>
    <row r="53" spans="1:11" x14ac:dyDescent="0.25">
      <c r="A53" s="31"/>
      <c r="B53" s="25"/>
      <c r="C53" s="4" t="s">
        <v>18</v>
      </c>
      <c r="D53" s="5" t="s">
        <v>16</v>
      </c>
      <c r="E53" s="5">
        <v>2</v>
      </c>
      <c r="F53" s="5">
        <v>3</v>
      </c>
      <c r="G53" s="6">
        <v>41.2</v>
      </c>
      <c r="H53" s="6">
        <f t="shared" si="12"/>
        <v>123.60000000000001</v>
      </c>
      <c r="I53" s="30"/>
      <c r="K53" s="7"/>
    </row>
    <row r="54" spans="1:11" x14ac:dyDescent="0.25">
      <c r="A54" s="31"/>
      <c r="B54" s="25"/>
      <c r="C54" s="4" t="s">
        <v>18</v>
      </c>
      <c r="D54" s="5" t="s">
        <v>17</v>
      </c>
      <c r="E54" s="5">
        <v>10</v>
      </c>
      <c r="F54" s="5">
        <v>18</v>
      </c>
      <c r="G54" s="6">
        <v>43.1</v>
      </c>
      <c r="H54" s="6">
        <f>F54*G54</f>
        <v>775.80000000000007</v>
      </c>
      <c r="I54" s="30"/>
      <c r="K54" s="7"/>
    </row>
    <row r="55" spans="1:11" x14ac:dyDescent="0.25">
      <c r="A55" s="31"/>
      <c r="B55" s="25"/>
      <c r="C55" s="4" t="s">
        <v>21</v>
      </c>
      <c r="D55" s="5" t="s">
        <v>23</v>
      </c>
      <c r="E55" s="5">
        <v>23</v>
      </c>
      <c r="F55" s="5"/>
      <c r="G55" s="6">
        <v>82</v>
      </c>
      <c r="H55" s="6">
        <f t="shared" ref="H55:H57" si="13">E55*G55</f>
        <v>1886</v>
      </c>
      <c r="I55" s="30"/>
    </row>
    <row r="56" spans="1:11" x14ac:dyDescent="0.25">
      <c r="A56" s="31"/>
      <c r="B56" s="25"/>
      <c r="C56" s="4" t="s">
        <v>21</v>
      </c>
      <c r="D56" s="5" t="s">
        <v>12</v>
      </c>
      <c r="E56" s="5">
        <v>27</v>
      </c>
      <c r="F56" s="5"/>
      <c r="G56" s="6">
        <v>62</v>
      </c>
      <c r="H56" s="6">
        <f t="shared" si="13"/>
        <v>1674</v>
      </c>
      <c r="I56" s="30"/>
    </row>
    <row r="57" spans="1:11" x14ac:dyDescent="0.25">
      <c r="A57" s="31"/>
      <c r="B57" s="25"/>
      <c r="C57" s="4" t="s">
        <v>21</v>
      </c>
      <c r="D57" s="5" t="s">
        <v>13</v>
      </c>
      <c r="E57" s="5">
        <v>1</v>
      </c>
      <c r="F57" s="5"/>
      <c r="G57" s="6">
        <v>62</v>
      </c>
      <c r="H57" s="6">
        <f t="shared" si="13"/>
        <v>62</v>
      </c>
      <c r="I57" s="30"/>
    </row>
    <row r="58" spans="1:11" x14ac:dyDescent="0.25">
      <c r="A58" s="31"/>
      <c r="B58" s="25"/>
      <c r="C58" s="4" t="s">
        <v>21</v>
      </c>
      <c r="D58" s="5" t="s">
        <v>16</v>
      </c>
      <c r="E58" s="5">
        <v>73</v>
      </c>
      <c r="F58" s="5">
        <v>122</v>
      </c>
      <c r="G58" s="6">
        <v>27.2</v>
      </c>
      <c r="H58" s="6">
        <f t="shared" ref="H58:H60" si="14">F58*G58</f>
        <v>3318.4</v>
      </c>
      <c r="I58" s="30"/>
      <c r="K58" s="7"/>
    </row>
    <row r="59" spans="1:11" x14ac:dyDescent="0.25">
      <c r="A59" s="31"/>
      <c r="B59" s="25"/>
      <c r="C59" s="4" t="s">
        <v>26</v>
      </c>
      <c r="D59" s="5" t="s">
        <v>16</v>
      </c>
      <c r="E59" s="5">
        <v>5</v>
      </c>
      <c r="F59" s="5">
        <v>8</v>
      </c>
      <c r="G59" s="6">
        <v>41.2</v>
      </c>
      <c r="H59" s="6">
        <f t="shared" si="14"/>
        <v>329.6</v>
      </c>
      <c r="I59" s="30"/>
      <c r="K59" s="7"/>
    </row>
    <row r="60" spans="1:11" x14ac:dyDescent="0.25">
      <c r="A60" s="31"/>
      <c r="B60" s="25"/>
      <c r="C60" s="4" t="s">
        <v>25</v>
      </c>
      <c r="D60" s="5" t="s">
        <v>16</v>
      </c>
      <c r="E60" s="5">
        <v>14</v>
      </c>
      <c r="F60" s="5">
        <v>23</v>
      </c>
      <c r="G60" s="6">
        <v>41.2</v>
      </c>
      <c r="H60" s="6">
        <f t="shared" si="14"/>
        <v>947.6</v>
      </c>
      <c r="I60" s="30"/>
      <c r="K60" s="7"/>
    </row>
    <row r="61" spans="1:11" x14ac:dyDescent="0.25">
      <c r="A61" s="31"/>
      <c r="B61" s="28" t="s">
        <v>22</v>
      </c>
      <c r="C61" s="29"/>
      <c r="D61" s="5"/>
      <c r="E61" s="8">
        <f>SUM(E40:E60)</f>
        <v>772</v>
      </c>
      <c r="F61" s="8">
        <f t="shared" ref="F61" si="15">SUM(F40:F60)</f>
        <v>922</v>
      </c>
      <c r="G61" s="9">
        <f>H61/E61</f>
        <v>73.45</v>
      </c>
      <c r="H61" s="9">
        <f>SUM(H40:H60)</f>
        <v>56703.4</v>
      </c>
      <c r="I61" s="30"/>
    </row>
    <row r="62" spans="1:11" x14ac:dyDescent="0.25">
      <c r="A62" s="31"/>
      <c r="B62" s="24" t="s">
        <v>55</v>
      </c>
      <c r="C62" s="4" t="s">
        <v>11</v>
      </c>
      <c r="D62" s="5" t="s">
        <v>12</v>
      </c>
      <c r="E62" s="5">
        <v>5</v>
      </c>
      <c r="F62" s="5"/>
      <c r="G62" s="6">
        <v>110</v>
      </c>
      <c r="H62" s="6">
        <f t="shared" ref="H62:H63" si="16">E62*G62</f>
        <v>550</v>
      </c>
      <c r="I62" s="30"/>
    </row>
    <row r="63" spans="1:11" x14ac:dyDescent="0.25">
      <c r="A63" s="31"/>
      <c r="B63" s="25"/>
      <c r="C63" s="4" t="s">
        <v>11</v>
      </c>
      <c r="D63" s="5" t="s">
        <v>13</v>
      </c>
      <c r="E63" s="5">
        <v>58</v>
      </c>
      <c r="F63" s="5"/>
      <c r="G63" s="6">
        <v>83</v>
      </c>
      <c r="H63" s="6">
        <f t="shared" si="16"/>
        <v>4814</v>
      </c>
      <c r="I63" s="30"/>
    </row>
    <row r="64" spans="1:11" x14ac:dyDescent="0.25">
      <c r="A64" s="31"/>
      <c r="B64" s="25"/>
      <c r="C64" s="4" t="s">
        <v>11</v>
      </c>
      <c r="D64" s="5" t="s">
        <v>14</v>
      </c>
      <c r="E64" s="5">
        <v>112</v>
      </c>
      <c r="F64" s="5">
        <v>187</v>
      </c>
      <c r="G64" s="6">
        <v>41.2</v>
      </c>
      <c r="H64" s="6">
        <f t="shared" ref="H64:H66" si="17">F64*G64</f>
        <v>7704.4000000000005</v>
      </c>
      <c r="I64" s="30"/>
      <c r="K64" s="7"/>
    </row>
    <row r="65" spans="1:11" x14ac:dyDescent="0.25">
      <c r="A65" s="31"/>
      <c r="B65" s="25"/>
      <c r="C65" s="4" t="s">
        <v>11</v>
      </c>
      <c r="D65" s="5" t="s">
        <v>15</v>
      </c>
      <c r="E65" s="5">
        <v>5</v>
      </c>
      <c r="F65" s="5">
        <v>8</v>
      </c>
      <c r="G65" s="6">
        <v>41.2</v>
      </c>
      <c r="H65" s="6">
        <f t="shared" si="17"/>
        <v>329.6</v>
      </c>
      <c r="I65" s="30"/>
      <c r="K65" s="7"/>
    </row>
    <row r="66" spans="1:11" x14ac:dyDescent="0.25">
      <c r="A66" s="31"/>
      <c r="B66" s="25"/>
      <c r="C66" s="4" t="s">
        <v>11</v>
      </c>
      <c r="D66" s="5" t="s">
        <v>16</v>
      </c>
      <c r="E66" s="5">
        <v>45</v>
      </c>
      <c r="F66" s="5">
        <v>75</v>
      </c>
      <c r="G66" s="6">
        <v>41.2</v>
      </c>
      <c r="H66" s="6">
        <f t="shared" si="17"/>
        <v>3090</v>
      </c>
      <c r="I66" s="30"/>
      <c r="K66" s="7"/>
    </row>
    <row r="67" spans="1:11" x14ac:dyDescent="0.25">
      <c r="A67" s="31"/>
      <c r="B67" s="25"/>
      <c r="C67" s="4" t="s">
        <v>11</v>
      </c>
      <c r="D67" s="5" t="s">
        <v>17</v>
      </c>
      <c r="E67" s="5">
        <v>100</v>
      </c>
      <c r="F67" s="5">
        <v>182</v>
      </c>
      <c r="G67" s="6">
        <v>43.1</v>
      </c>
      <c r="H67" s="6">
        <f>F67*G67</f>
        <v>7844.2</v>
      </c>
      <c r="I67" s="30"/>
      <c r="K67" s="7"/>
    </row>
    <row r="68" spans="1:11" x14ac:dyDescent="0.25">
      <c r="A68" s="31"/>
      <c r="B68" s="25"/>
      <c r="C68" s="4" t="s">
        <v>18</v>
      </c>
      <c r="D68" s="5" t="s">
        <v>13</v>
      </c>
      <c r="E68" s="5">
        <v>16</v>
      </c>
      <c r="F68" s="5"/>
      <c r="G68" s="6">
        <v>97</v>
      </c>
      <c r="H68" s="6">
        <f t="shared" ref="H68" si="18">E68*G68</f>
        <v>1552</v>
      </c>
      <c r="I68" s="30"/>
    </row>
    <row r="69" spans="1:11" x14ac:dyDescent="0.25">
      <c r="A69" s="31"/>
      <c r="B69" s="25"/>
      <c r="C69" s="4" t="s">
        <v>18</v>
      </c>
      <c r="D69" s="5" t="s">
        <v>14</v>
      </c>
      <c r="E69" s="5">
        <v>20</v>
      </c>
      <c r="F69" s="5">
        <v>33</v>
      </c>
      <c r="G69" s="6">
        <v>41.2</v>
      </c>
      <c r="H69" s="6">
        <f t="shared" ref="H69:H70" si="19">F69*G69</f>
        <v>1359.6000000000001</v>
      </c>
      <c r="I69" s="30"/>
      <c r="K69" s="7"/>
    </row>
    <row r="70" spans="1:11" x14ac:dyDescent="0.25">
      <c r="A70" s="31"/>
      <c r="B70" s="25"/>
      <c r="C70" s="4" t="s">
        <v>18</v>
      </c>
      <c r="D70" s="5" t="s">
        <v>16</v>
      </c>
      <c r="E70" s="5">
        <v>10</v>
      </c>
      <c r="F70" s="5">
        <v>17</v>
      </c>
      <c r="G70" s="6">
        <v>41.2</v>
      </c>
      <c r="H70" s="6">
        <f t="shared" si="19"/>
        <v>700.40000000000009</v>
      </c>
      <c r="I70" s="30"/>
      <c r="K70" s="7"/>
    </row>
    <row r="71" spans="1:11" x14ac:dyDescent="0.25">
      <c r="A71" s="31"/>
      <c r="B71" s="25"/>
      <c r="C71" s="4" t="s">
        <v>18</v>
      </c>
      <c r="D71" s="5" t="s">
        <v>17</v>
      </c>
      <c r="E71" s="5">
        <v>23</v>
      </c>
      <c r="F71" s="5">
        <v>42</v>
      </c>
      <c r="G71" s="6">
        <v>43.1</v>
      </c>
      <c r="H71" s="6">
        <f>F71*G71</f>
        <v>1810.2</v>
      </c>
      <c r="I71" s="30"/>
      <c r="K71" s="7"/>
    </row>
    <row r="72" spans="1:11" x14ac:dyDescent="0.25">
      <c r="A72" s="31"/>
      <c r="B72" s="25"/>
      <c r="C72" s="4" t="s">
        <v>19</v>
      </c>
      <c r="D72" s="5" t="s">
        <v>13</v>
      </c>
      <c r="E72" s="5">
        <v>33</v>
      </c>
      <c r="F72" s="5"/>
      <c r="G72" s="6">
        <v>83</v>
      </c>
      <c r="H72" s="6">
        <f t="shared" ref="H72" si="20">E72*G72</f>
        <v>2739</v>
      </c>
      <c r="I72" s="30"/>
    </row>
    <row r="73" spans="1:11" x14ac:dyDescent="0.25">
      <c r="A73" s="31"/>
      <c r="B73" s="25"/>
      <c r="C73" s="4" t="s">
        <v>19</v>
      </c>
      <c r="D73" s="5" t="s">
        <v>14</v>
      </c>
      <c r="E73" s="5">
        <v>71</v>
      </c>
      <c r="F73" s="5">
        <v>118</v>
      </c>
      <c r="G73" s="6">
        <v>41.2</v>
      </c>
      <c r="H73" s="6">
        <f t="shared" ref="H73:H75" si="21">F73*G73</f>
        <v>4861.6000000000004</v>
      </c>
      <c r="I73" s="30"/>
      <c r="K73" s="7"/>
    </row>
    <row r="74" spans="1:11" x14ac:dyDescent="0.25">
      <c r="A74" s="31"/>
      <c r="B74" s="25"/>
      <c r="C74" s="4" t="s">
        <v>19</v>
      </c>
      <c r="D74" s="5" t="s">
        <v>15</v>
      </c>
      <c r="E74" s="5">
        <v>4</v>
      </c>
      <c r="F74" s="5">
        <v>7</v>
      </c>
      <c r="G74" s="6">
        <v>41.2</v>
      </c>
      <c r="H74" s="6">
        <f t="shared" si="21"/>
        <v>288.40000000000003</v>
      </c>
      <c r="I74" s="30"/>
      <c r="K74" s="7"/>
    </row>
    <row r="75" spans="1:11" x14ac:dyDescent="0.25">
      <c r="A75" s="31"/>
      <c r="B75" s="25"/>
      <c r="C75" s="4" t="s">
        <v>19</v>
      </c>
      <c r="D75" s="5" t="s">
        <v>16</v>
      </c>
      <c r="E75" s="5">
        <v>28</v>
      </c>
      <c r="F75" s="5">
        <v>47</v>
      </c>
      <c r="G75" s="6">
        <v>41.2</v>
      </c>
      <c r="H75" s="6">
        <f t="shared" si="21"/>
        <v>1936.4</v>
      </c>
      <c r="I75" s="30"/>
      <c r="K75" s="7"/>
    </row>
    <row r="76" spans="1:11" x14ac:dyDescent="0.25">
      <c r="A76" s="31"/>
      <c r="B76" s="25"/>
      <c r="C76" s="4" t="s">
        <v>19</v>
      </c>
      <c r="D76" s="5" t="s">
        <v>17</v>
      </c>
      <c r="E76" s="5">
        <v>60</v>
      </c>
      <c r="F76" s="5">
        <v>109</v>
      </c>
      <c r="G76" s="6">
        <v>43.1</v>
      </c>
      <c r="H76" s="6">
        <f>F76*G76</f>
        <v>4697.9000000000005</v>
      </c>
      <c r="I76" s="30"/>
      <c r="K76" s="7"/>
    </row>
    <row r="77" spans="1:11" x14ac:dyDescent="0.25">
      <c r="A77" s="31"/>
      <c r="B77" s="25"/>
      <c r="C77" s="4" t="s">
        <v>20</v>
      </c>
      <c r="D77" s="5" t="s">
        <v>13</v>
      </c>
      <c r="E77" s="5">
        <v>4</v>
      </c>
      <c r="F77" s="5"/>
      <c r="G77" s="6">
        <v>83</v>
      </c>
      <c r="H77" s="6">
        <f t="shared" ref="H77" si="22">E77*G77</f>
        <v>332</v>
      </c>
      <c r="I77" s="30"/>
    </row>
    <row r="78" spans="1:11" x14ac:dyDescent="0.25">
      <c r="A78" s="31"/>
      <c r="B78" s="25"/>
      <c r="C78" s="4" t="s">
        <v>20</v>
      </c>
      <c r="D78" s="5" t="s">
        <v>14</v>
      </c>
      <c r="E78" s="5">
        <v>2</v>
      </c>
      <c r="F78" s="5">
        <v>3</v>
      </c>
      <c r="G78" s="6">
        <v>41.2</v>
      </c>
      <c r="H78" s="6">
        <f t="shared" ref="H78:H79" si="23">F78*G78</f>
        <v>123.60000000000001</v>
      </c>
      <c r="I78" s="30"/>
      <c r="K78" s="7"/>
    </row>
    <row r="79" spans="1:11" x14ac:dyDescent="0.25">
      <c r="A79" s="31"/>
      <c r="B79" s="25"/>
      <c r="C79" s="4" t="s">
        <v>20</v>
      </c>
      <c r="D79" s="5" t="s">
        <v>16</v>
      </c>
      <c r="E79" s="5">
        <v>10</v>
      </c>
      <c r="F79" s="5">
        <v>17</v>
      </c>
      <c r="G79" s="6">
        <v>41.2</v>
      </c>
      <c r="H79" s="6">
        <f t="shared" si="23"/>
        <v>700.40000000000009</v>
      </c>
      <c r="I79" s="30"/>
      <c r="K79" s="7"/>
    </row>
    <row r="80" spans="1:11" x14ac:dyDescent="0.25">
      <c r="A80" s="31"/>
      <c r="B80" s="25"/>
      <c r="C80" s="4" t="s">
        <v>21</v>
      </c>
      <c r="D80" s="5" t="s">
        <v>12</v>
      </c>
      <c r="E80" s="5">
        <v>1</v>
      </c>
      <c r="F80" s="5"/>
      <c r="G80" s="6">
        <v>62</v>
      </c>
      <c r="H80" s="6">
        <f t="shared" ref="H80" si="24">E80*G80</f>
        <v>62</v>
      </c>
      <c r="I80" s="30"/>
    </row>
    <row r="81" spans="1:11" x14ac:dyDescent="0.25">
      <c r="A81" s="31"/>
      <c r="B81" s="25"/>
      <c r="C81" s="4" t="s">
        <v>21</v>
      </c>
      <c r="D81" s="5" t="s">
        <v>16</v>
      </c>
      <c r="E81" s="5">
        <v>6</v>
      </c>
      <c r="F81" s="5">
        <v>10</v>
      </c>
      <c r="G81" s="6">
        <v>27.2</v>
      </c>
      <c r="H81" s="6">
        <f t="shared" ref="H81" si="25">F81*G81</f>
        <v>272</v>
      </c>
      <c r="I81" s="30"/>
      <c r="K81" s="7"/>
    </row>
    <row r="82" spans="1:11" x14ac:dyDescent="0.25">
      <c r="A82" s="31"/>
      <c r="B82" s="28" t="s">
        <v>22</v>
      </c>
      <c r="C82" s="29"/>
      <c r="D82" s="5"/>
      <c r="E82" s="8">
        <f>SUM(E62:E81)</f>
        <v>613</v>
      </c>
      <c r="F82" s="8">
        <f t="shared" ref="F82" si="26">SUM(F62:F81)</f>
        <v>855</v>
      </c>
      <c r="G82" s="9">
        <f>H82/E82</f>
        <v>74.661827079934753</v>
      </c>
      <c r="H82" s="9">
        <f>SUM(H62:H81)</f>
        <v>45767.700000000004</v>
      </c>
      <c r="I82" s="30"/>
    </row>
    <row r="83" spans="1:11" x14ac:dyDescent="0.25">
      <c r="A83" s="31"/>
      <c r="B83" s="24" t="s">
        <v>56</v>
      </c>
      <c r="C83" s="4" t="s">
        <v>11</v>
      </c>
      <c r="D83" s="5" t="s">
        <v>12</v>
      </c>
      <c r="E83" s="5">
        <v>2</v>
      </c>
      <c r="F83" s="5"/>
      <c r="G83" s="6">
        <v>110</v>
      </c>
      <c r="H83" s="6">
        <f t="shared" ref="H83:H84" si="27">E83*G83</f>
        <v>220</v>
      </c>
      <c r="I83" s="30"/>
    </row>
    <row r="84" spans="1:11" x14ac:dyDescent="0.25">
      <c r="A84" s="31"/>
      <c r="B84" s="25"/>
      <c r="C84" s="4" t="s">
        <v>11</v>
      </c>
      <c r="D84" s="5" t="s">
        <v>13</v>
      </c>
      <c r="E84" s="5">
        <v>16</v>
      </c>
      <c r="F84" s="5"/>
      <c r="G84" s="6">
        <v>83</v>
      </c>
      <c r="H84" s="6">
        <f t="shared" si="27"/>
        <v>1328</v>
      </c>
      <c r="I84" s="30"/>
    </row>
    <row r="85" spans="1:11" x14ac:dyDescent="0.25">
      <c r="A85" s="31"/>
      <c r="B85" s="25"/>
      <c r="C85" s="4" t="s">
        <v>11</v>
      </c>
      <c r="D85" s="5" t="s">
        <v>14</v>
      </c>
      <c r="E85" s="5">
        <v>52</v>
      </c>
      <c r="F85" s="5">
        <v>87</v>
      </c>
      <c r="G85" s="6">
        <v>41.2</v>
      </c>
      <c r="H85" s="6">
        <f t="shared" ref="H85:H87" si="28">F85*G85</f>
        <v>3584.4</v>
      </c>
      <c r="I85" s="30"/>
      <c r="K85" s="7"/>
    </row>
    <row r="86" spans="1:11" x14ac:dyDescent="0.25">
      <c r="A86" s="31"/>
      <c r="B86" s="25"/>
      <c r="C86" s="4" t="s">
        <v>11</v>
      </c>
      <c r="D86" s="5" t="s">
        <v>15</v>
      </c>
      <c r="E86" s="5">
        <v>3</v>
      </c>
      <c r="F86" s="5">
        <v>5</v>
      </c>
      <c r="G86" s="6">
        <v>41.2</v>
      </c>
      <c r="H86" s="6">
        <f t="shared" si="28"/>
        <v>206</v>
      </c>
      <c r="I86" s="30"/>
      <c r="K86" s="7"/>
    </row>
    <row r="87" spans="1:11" x14ac:dyDescent="0.25">
      <c r="A87" s="31"/>
      <c r="B87" s="25"/>
      <c r="C87" s="4" t="s">
        <v>11</v>
      </c>
      <c r="D87" s="5" t="s">
        <v>16</v>
      </c>
      <c r="E87" s="5">
        <v>23</v>
      </c>
      <c r="F87" s="5">
        <v>38</v>
      </c>
      <c r="G87" s="6">
        <v>41.2</v>
      </c>
      <c r="H87" s="6">
        <f t="shared" si="28"/>
        <v>1565.6000000000001</v>
      </c>
      <c r="I87" s="30"/>
      <c r="K87" s="7"/>
    </row>
    <row r="88" spans="1:11" x14ac:dyDescent="0.25">
      <c r="A88" s="31"/>
      <c r="B88" s="25"/>
      <c r="C88" s="4" t="s">
        <v>11</v>
      </c>
      <c r="D88" s="5" t="s">
        <v>17</v>
      </c>
      <c r="E88" s="5">
        <v>50</v>
      </c>
      <c r="F88" s="5">
        <v>91</v>
      </c>
      <c r="G88" s="6">
        <v>43.1</v>
      </c>
      <c r="H88" s="6">
        <f>F88*G88</f>
        <v>3922.1</v>
      </c>
      <c r="I88" s="30"/>
      <c r="K88" s="7"/>
    </row>
    <row r="89" spans="1:11" x14ac:dyDescent="0.25">
      <c r="A89" s="31"/>
      <c r="B89" s="25"/>
      <c r="C89" s="4" t="s">
        <v>19</v>
      </c>
      <c r="D89" s="5" t="s">
        <v>13</v>
      </c>
      <c r="E89" s="5">
        <v>21</v>
      </c>
      <c r="F89" s="5"/>
      <c r="G89" s="6">
        <v>83</v>
      </c>
      <c r="H89" s="6">
        <f t="shared" ref="H89" si="29">E89*G89</f>
        <v>1743</v>
      </c>
      <c r="I89" s="30"/>
    </row>
    <row r="90" spans="1:11" x14ac:dyDescent="0.25">
      <c r="A90" s="31"/>
      <c r="B90" s="25"/>
      <c r="C90" s="4" t="s">
        <v>19</v>
      </c>
      <c r="D90" s="5" t="s">
        <v>14</v>
      </c>
      <c r="E90" s="5">
        <v>83</v>
      </c>
      <c r="F90" s="5">
        <v>138</v>
      </c>
      <c r="G90" s="6">
        <v>41.2</v>
      </c>
      <c r="H90" s="6">
        <f t="shared" ref="H90:H92" si="30">F90*G90</f>
        <v>5685.6</v>
      </c>
      <c r="I90" s="30"/>
      <c r="K90" s="7"/>
    </row>
    <row r="91" spans="1:11" x14ac:dyDescent="0.25">
      <c r="A91" s="31"/>
      <c r="B91" s="25"/>
      <c r="C91" s="4" t="s">
        <v>19</v>
      </c>
      <c r="D91" s="5" t="s">
        <v>15</v>
      </c>
      <c r="E91" s="5">
        <v>5</v>
      </c>
      <c r="F91" s="5">
        <v>8</v>
      </c>
      <c r="G91" s="6">
        <v>41.2</v>
      </c>
      <c r="H91" s="6">
        <f t="shared" si="30"/>
        <v>329.6</v>
      </c>
      <c r="I91" s="30"/>
      <c r="K91" s="7"/>
    </row>
    <row r="92" spans="1:11" x14ac:dyDescent="0.25">
      <c r="A92" s="31"/>
      <c r="B92" s="25"/>
      <c r="C92" s="4" t="s">
        <v>19</v>
      </c>
      <c r="D92" s="5" t="s">
        <v>16</v>
      </c>
      <c r="E92" s="5">
        <v>31</v>
      </c>
      <c r="F92" s="5">
        <v>52</v>
      </c>
      <c r="G92" s="6">
        <v>41.2</v>
      </c>
      <c r="H92" s="6">
        <f t="shared" si="30"/>
        <v>2142.4</v>
      </c>
      <c r="I92" s="30"/>
      <c r="K92" s="7"/>
    </row>
    <row r="93" spans="1:11" x14ac:dyDescent="0.25">
      <c r="A93" s="31"/>
      <c r="B93" s="25"/>
      <c r="C93" s="4" t="s">
        <v>19</v>
      </c>
      <c r="D93" s="5" t="s">
        <v>17</v>
      </c>
      <c r="E93" s="5">
        <v>90</v>
      </c>
      <c r="F93" s="5">
        <v>164</v>
      </c>
      <c r="G93" s="6">
        <v>43.1</v>
      </c>
      <c r="H93" s="6">
        <f>F93*G93</f>
        <v>7068.4000000000005</v>
      </c>
      <c r="I93" s="30"/>
      <c r="K93" s="7"/>
    </row>
    <row r="94" spans="1:11" x14ac:dyDescent="0.25">
      <c r="A94" s="31"/>
      <c r="B94" s="25"/>
      <c r="C94" s="4" t="s">
        <v>18</v>
      </c>
      <c r="D94" s="5" t="s">
        <v>16</v>
      </c>
      <c r="E94" s="5">
        <v>6</v>
      </c>
      <c r="F94" s="5">
        <v>10</v>
      </c>
      <c r="G94" s="6">
        <v>41.2</v>
      </c>
      <c r="H94" s="6">
        <f t="shared" ref="H94" si="31">F94*G94</f>
        <v>412</v>
      </c>
      <c r="I94" s="30"/>
      <c r="K94" s="7"/>
    </row>
    <row r="95" spans="1:11" x14ac:dyDescent="0.25">
      <c r="A95" s="31"/>
      <c r="B95" s="25"/>
      <c r="C95" s="4" t="s">
        <v>18</v>
      </c>
      <c r="D95" s="5" t="s">
        <v>17</v>
      </c>
      <c r="E95" s="5">
        <v>10</v>
      </c>
      <c r="F95" s="5">
        <v>18</v>
      </c>
      <c r="G95" s="6">
        <v>43.1</v>
      </c>
      <c r="H95" s="6">
        <f>F95*G95</f>
        <v>775.80000000000007</v>
      </c>
      <c r="I95" s="30"/>
      <c r="K95" s="7"/>
    </row>
    <row r="96" spans="1:11" x14ac:dyDescent="0.25">
      <c r="A96" s="31"/>
      <c r="B96" s="25"/>
      <c r="C96" s="4" t="s">
        <v>20</v>
      </c>
      <c r="D96" s="5" t="s">
        <v>13</v>
      </c>
      <c r="E96" s="5">
        <v>5</v>
      </c>
      <c r="F96" s="5"/>
      <c r="G96" s="6">
        <v>83</v>
      </c>
      <c r="H96" s="6">
        <f t="shared" ref="H96" si="32">E96*G96</f>
        <v>415</v>
      </c>
      <c r="I96" s="30"/>
    </row>
    <row r="97" spans="1:11" x14ac:dyDescent="0.25">
      <c r="A97" s="31"/>
      <c r="B97" s="25"/>
      <c r="C97" s="4" t="s">
        <v>20</v>
      </c>
      <c r="D97" s="5" t="s">
        <v>14</v>
      </c>
      <c r="E97" s="5">
        <v>4</v>
      </c>
      <c r="F97" s="5">
        <v>7</v>
      </c>
      <c r="G97" s="6">
        <v>41.2</v>
      </c>
      <c r="H97" s="6">
        <f t="shared" ref="H97:H98" si="33">F97*G97</f>
        <v>288.40000000000003</v>
      </c>
      <c r="I97" s="30"/>
      <c r="K97" s="7"/>
    </row>
    <row r="98" spans="1:11" x14ac:dyDescent="0.25">
      <c r="A98" s="31"/>
      <c r="B98" s="25"/>
      <c r="C98" s="4" t="s">
        <v>20</v>
      </c>
      <c r="D98" s="5" t="s">
        <v>16</v>
      </c>
      <c r="E98" s="5">
        <v>13</v>
      </c>
      <c r="F98" s="5">
        <v>22</v>
      </c>
      <c r="G98" s="6">
        <v>41.2</v>
      </c>
      <c r="H98" s="6">
        <f t="shared" si="33"/>
        <v>906.40000000000009</v>
      </c>
      <c r="I98" s="30"/>
      <c r="K98" s="7"/>
    </row>
    <row r="99" spans="1:11" x14ac:dyDescent="0.25">
      <c r="A99" s="31"/>
      <c r="B99" s="25"/>
      <c r="C99" s="4" t="s">
        <v>21</v>
      </c>
      <c r="D99" s="5" t="s">
        <v>23</v>
      </c>
      <c r="E99" s="5">
        <v>16</v>
      </c>
      <c r="F99" s="5"/>
      <c r="G99" s="6">
        <v>82</v>
      </c>
      <c r="H99" s="6">
        <f t="shared" ref="H99:H101" si="34">E99*G99</f>
        <v>1312</v>
      </c>
      <c r="I99" s="30"/>
    </row>
    <row r="100" spans="1:11" x14ac:dyDescent="0.25">
      <c r="A100" s="31"/>
      <c r="B100" s="25"/>
      <c r="C100" s="4" t="s">
        <v>21</v>
      </c>
      <c r="D100" s="5" t="s">
        <v>12</v>
      </c>
      <c r="E100" s="5">
        <v>36</v>
      </c>
      <c r="F100" s="5"/>
      <c r="G100" s="6">
        <v>62</v>
      </c>
      <c r="H100" s="6">
        <f t="shared" si="34"/>
        <v>2232</v>
      </c>
      <c r="I100" s="30"/>
    </row>
    <row r="101" spans="1:11" x14ac:dyDescent="0.25">
      <c r="A101" s="31"/>
      <c r="B101" s="25"/>
      <c r="C101" s="4" t="s">
        <v>21</v>
      </c>
      <c r="D101" s="5" t="s">
        <v>13</v>
      </c>
      <c r="E101" s="5">
        <v>5</v>
      </c>
      <c r="F101" s="5"/>
      <c r="G101" s="6">
        <v>62</v>
      </c>
      <c r="H101" s="6">
        <f t="shared" si="34"/>
        <v>310</v>
      </c>
      <c r="I101" s="30"/>
    </row>
    <row r="102" spans="1:11" x14ac:dyDescent="0.25">
      <c r="A102" s="31"/>
      <c r="B102" s="25"/>
      <c r="C102" s="4" t="s">
        <v>21</v>
      </c>
      <c r="D102" s="5" t="s">
        <v>14</v>
      </c>
      <c r="E102" s="5">
        <v>2</v>
      </c>
      <c r="F102" s="5">
        <v>3</v>
      </c>
      <c r="G102" s="6">
        <v>27.2</v>
      </c>
      <c r="H102" s="6">
        <f t="shared" ref="H102:H103" si="35">F102*G102</f>
        <v>81.599999999999994</v>
      </c>
      <c r="I102" s="30"/>
      <c r="K102" s="7"/>
    </row>
    <row r="103" spans="1:11" x14ac:dyDescent="0.25">
      <c r="A103" s="31"/>
      <c r="B103" s="25"/>
      <c r="C103" s="4" t="s">
        <v>21</v>
      </c>
      <c r="D103" s="5" t="s">
        <v>16</v>
      </c>
      <c r="E103" s="5">
        <v>41</v>
      </c>
      <c r="F103" s="5">
        <v>68</v>
      </c>
      <c r="G103" s="6">
        <v>27.2</v>
      </c>
      <c r="H103" s="6">
        <f t="shared" si="35"/>
        <v>1849.6</v>
      </c>
      <c r="I103" s="30"/>
      <c r="K103" s="7"/>
    </row>
    <row r="104" spans="1:11" x14ac:dyDescent="0.25">
      <c r="A104" s="31"/>
      <c r="B104" s="28" t="s">
        <v>22</v>
      </c>
      <c r="C104" s="29"/>
      <c r="D104" s="5"/>
      <c r="E104" s="8">
        <f>SUM(E83:E103)</f>
        <v>514</v>
      </c>
      <c r="F104" s="8">
        <f t="shared" ref="F104" si="36">SUM(F83:F103)</f>
        <v>711</v>
      </c>
      <c r="G104" s="9">
        <f>H104/E104</f>
        <v>70.774124513618673</v>
      </c>
      <c r="H104" s="9">
        <f>SUM(H83:H103)</f>
        <v>36377.9</v>
      </c>
      <c r="I104" s="30"/>
    </row>
    <row r="105" spans="1:11" x14ac:dyDescent="0.25">
      <c r="A105" s="31"/>
      <c r="B105" s="32" t="s">
        <v>24</v>
      </c>
      <c r="C105" s="33"/>
      <c r="D105" s="34"/>
      <c r="E105" s="8">
        <f>SUM(E104,E82,E61,E39,E25)</f>
        <v>2243</v>
      </c>
      <c r="F105" s="8">
        <f t="shared" ref="F105:H105" si="37">SUM(F104,F82,F61,F39,F25)</f>
        <v>2843</v>
      </c>
      <c r="G105" s="9">
        <f>H105/E105</f>
        <v>76.557646009808295</v>
      </c>
      <c r="H105" s="9">
        <f t="shared" si="37"/>
        <v>171718.80000000002</v>
      </c>
      <c r="I105" s="30"/>
    </row>
    <row r="106" spans="1:11" x14ac:dyDescent="0.25">
      <c r="H106" s="10"/>
    </row>
    <row r="107" spans="1:11" x14ac:dyDescent="0.25">
      <c r="H107" s="10"/>
    </row>
  </sheetData>
  <autoFilter ref="A4:I105"/>
  <mergeCells count="16">
    <mergeCell ref="B104:C104"/>
    <mergeCell ref="B5:B24"/>
    <mergeCell ref="B25:C25"/>
    <mergeCell ref="I5:I105"/>
    <mergeCell ref="A5:A105"/>
    <mergeCell ref="B39:C39"/>
    <mergeCell ref="B105:D105"/>
    <mergeCell ref="B61:C61"/>
    <mergeCell ref="B82:C82"/>
    <mergeCell ref="B40:B60"/>
    <mergeCell ref="B62:B81"/>
    <mergeCell ref="B83:B103"/>
    <mergeCell ref="A1:I1"/>
    <mergeCell ref="A2:I2"/>
    <mergeCell ref="A3:I3"/>
    <mergeCell ref="B26:B3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topLeftCell="A88" zoomScale="90" zoomScaleNormal="90" workbookViewId="0">
      <selection activeCell="A109" sqref="A109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0" width="9.28515625" style="1"/>
    <col min="11" max="11" width="9.5703125" style="1" bestFit="1" customWidth="1"/>
    <col min="12" max="16384" width="9.28515625" style="1"/>
  </cols>
  <sheetData>
    <row r="1" spans="1:11" ht="15.75" customHeight="1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</row>
    <row r="2" spans="1:11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11" ht="15.7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11" ht="137.44999999999999" customHeight="1" x14ac:dyDescent="0.25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27</v>
      </c>
      <c r="H4" s="2" t="s">
        <v>28</v>
      </c>
      <c r="I4" s="2" t="s">
        <v>29</v>
      </c>
    </row>
    <row r="5" spans="1:11" x14ac:dyDescent="0.25">
      <c r="A5" s="31" t="s">
        <v>58</v>
      </c>
      <c r="B5" s="24" t="s">
        <v>57</v>
      </c>
      <c r="C5" s="4" t="s">
        <v>11</v>
      </c>
      <c r="D5" s="5" t="s">
        <v>23</v>
      </c>
      <c r="E5" s="5">
        <v>24</v>
      </c>
      <c r="F5" s="5"/>
      <c r="G5" s="6"/>
      <c r="H5" s="6">
        <f t="shared" ref="H5:H7" si="0">E5*G5</f>
        <v>0</v>
      </c>
      <c r="I5" s="30">
        <f>H105*0.05</f>
        <v>0</v>
      </c>
    </row>
    <row r="6" spans="1:11" x14ac:dyDescent="0.25">
      <c r="A6" s="31"/>
      <c r="B6" s="25"/>
      <c r="C6" s="4" t="s">
        <v>11</v>
      </c>
      <c r="D6" s="5" t="s">
        <v>12</v>
      </c>
      <c r="E6" s="5">
        <v>28</v>
      </c>
      <c r="F6" s="5"/>
      <c r="G6" s="6"/>
      <c r="H6" s="6">
        <f t="shared" si="0"/>
        <v>0</v>
      </c>
      <c r="I6" s="30"/>
    </row>
    <row r="7" spans="1:11" x14ac:dyDescent="0.25">
      <c r="A7" s="31"/>
      <c r="B7" s="25"/>
      <c r="C7" s="4" t="s">
        <v>11</v>
      </c>
      <c r="D7" s="5" t="s">
        <v>13</v>
      </c>
      <c r="E7" s="5">
        <v>6</v>
      </c>
      <c r="F7" s="5"/>
      <c r="G7" s="6"/>
      <c r="H7" s="6">
        <f t="shared" si="0"/>
        <v>0</v>
      </c>
      <c r="I7" s="30"/>
      <c r="J7" s="7"/>
    </row>
    <row r="8" spans="1:11" x14ac:dyDescent="0.25">
      <c r="A8" s="31"/>
      <c r="B8" s="25"/>
      <c r="C8" s="4" t="s">
        <v>11</v>
      </c>
      <c r="D8" s="5" t="s">
        <v>14</v>
      </c>
      <c r="E8" s="5">
        <v>2</v>
      </c>
      <c r="F8" s="5">
        <v>3</v>
      </c>
      <c r="G8" s="6"/>
      <c r="H8" s="6">
        <f t="shared" ref="H8:H10" si="1">F8*G8</f>
        <v>0</v>
      </c>
      <c r="I8" s="30"/>
      <c r="J8" s="7"/>
      <c r="K8" s="7"/>
    </row>
    <row r="9" spans="1:11" x14ac:dyDescent="0.25">
      <c r="A9" s="31"/>
      <c r="B9" s="25"/>
      <c r="C9" s="4" t="s">
        <v>11</v>
      </c>
      <c r="D9" s="5" t="s">
        <v>15</v>
      </c>
      <c r="E9" s="5">
        <v>1</v>
      </c>
      <c r="F9" s="5">
        <v>2</v>
      </c>
      <c r="G9" s="6"/>
      <c r="H9" s="6">
        <f t="shared" si="1"/>
        <v>0</v>
      </c>
      <c r="I9" s="30"/>
      <c r="J9" s="7"/>
      <c r="K9" s="7"/>
    </row>
    <row r="10" spans="1:11" x14ac:dyDescent="0.25">
      <c r="A10" s="31"/>
      <c r="B10" s="25"/>
      <c r="C10" s="4" t="s">
        <v>11</v>
      </c>
      <c r="D10" s="5" t="s">
        <v>16</v>
      </c>
      <c r="E10" s="5">
        <v>20</v>
      </c>
      <c r="F10" s="5">
        <v>33</v>
      </c>
      <c r="G10" s="6"/>
      <c r="H10" s="6">
        <f t="shared" si="1"/>
        <v>0</v>
      </c>
      <c r="I10" s="30"/>
      <c r="J10" s="7"/>
      <c r="K10" s="7"/>
    </row>
    <row r="11" spans="1:11" x14ac:dyDescent="0.25">
      <c r="A11" s="31"/>
      <c r="B11" s="25"/>
      <c r="C11" s="4" t="s">
        <v>11</v>
      </c>
      <c r="D11" s="5" t="s">
        <v>17</v>
      </c>
      <c r="E11" s="5">
        <v>46</v>
      </c>
      <c r="F11" s="5">
        <v>84</v>
      </c>
      <c r="G11" s="6"/>
      <c r="H11" s="6">
        <f>F11*G11</f>
        <v>0</v>
      </c>
      <c r="I11" s="30"/>
      <c r="K11" s="7"/>
    </row>
    <row r="12" spans="1:11" x14ac:dyDescent="0.25">
      <c r="A12" s="31"/>
      <c r="B12" s="25"/>
      <c r="C12" s="4" t="s">
        <v>18</v>
      </c>
      <c r="D12" s="5" t="s">
        <v>23</v>
      </c>
      <c r="E12" s="5">
        <v>8</v>
      </c>
      <c r="F12" s="5"/>
      <c r="G12" s="6"/>
      <c r="H12" s="6">
        <f t="shared" ref="H12:H14" si="2">E12*G12</f>
        <v>0</v>
      </c>
      <c r="I12" s="30"/>
    </row>
    <row r="13" spans="1:11" x14ac:dyDescent="0.25">
      <c r="A13" s="31"/>
      <c r="B13" s="25"/>
      <c r="C13" s="4" t="s">
        <v>18</v>
      </c>
      <c r="D13" s="5" t="s">
        <v>12</v>
      </c>
      <c r="E13" s="5">
        <v>37</v>
      </c>
      <c r="F13" s="5"/>
      <c r="G13" s="6"/>
      <c r="H13" s="6">
        <f t="shared" si="2"/>
        <v>0</v>
      </c>
      <c r="I13" s="30"/>
      <c r="J13" s="7"/>
    </row>
    <row r="14" spans="1:11" x14ac:dyDescent="0.25">
      <c r="A14" s="31"/>
      <c r="B14" s="25"/>
      <c r="C14" s="4" t="s">
        <v>18</v>
      </c>
      <c r="D14" s="5" t="s">
        <v>13</v>
      </c>
      <c r="E14" s="5">
        <v>11</v>
      </c>
      <c r="F14" s="5"/>
      <c r="G14" s="6"/>
      <c r="H14" s="6">
        <f t="shared" si="2"/>
        <v>0</v>
      </c>
      <c r="I14" s="30"/>
      <c r="J14" s="7"/>
    </row>
    <row r="15" spans="1:11" x14ac:dyDescent="0.25">
      <c r="A15" s="31"/>
      <c r="B15" s="25"/>
      <c r="C15" s="4" t="s">
        <v>18</v>
      </c>
      <c r="D15" s="5" t="s">
        <v>14</v>
      </c>
      <c r="E15" s="5">
        <v>4</v>
      </c>
      <c r="F15" s="5">
        <v>7</v>
      </c>
      <c r="G15" s="6"/>
      <c r="H15" s="6">
        <f t="shared" ref="H15:H17" si="3">F15*G15</f>
        <v>0</v>
      </c>
      <c r="I15" s="30"/>
      <c r="K15" s="7"/>
    </row>
    <row r="16" spans="1:11" x14ac:dyDescent="0.25">
      <c r="A16" s="31"/>
      <c r="B16" s="25"/>
      <c r="C16" s="4" t="s">
        <v>18</v>
      </c>
      <c r="D16" s="5" t="s">
        <v>15</v>
      </c>
      <c r="E16" s="5">
        <v>4</v>
      </c>
      <c r="F16" s="5">
        <v>7</v>
      </c>
      <c r="G16" s="6"/>
      <c r="H16" s="6">
        <f t="shared" si="3"/>
        <v>0</v>
      </c>
      <c r="I16" s="30"/>
      <c r="J16" s="10"/>
      <c r="K16" s="7"/>
    </row>
    <row r="17" spans="1:11" x14ac:dyDescent="0.25">
      <c r="A17" s="31"/>
      <c r="B17" s="25"/>
      <c r="C17" s="4" t="s">
        <v>18</v>
      </c>
      <c r="D17" s="5" t="s">
        <v>16</v>
      </c>
      <c r="E17" s="5">
        <v>12</v>
      </c>
      <c r="F17" s="5">
        <v>20</v>
      </c>
      <c r="G17" s="6"/>
      <c r="H17" s="6">
        <f t="shared" si="3"/>
        <v>0</v>
      </c>
      <c r="I17" s="30"/>
      <c r="J17" s="10"/>
      <c r="K17" s="7"/>
    </row>
    <row r="18" spans="1:11" x14ac:dyDescent="0.25">
      <c r="A18" s="31"/>
      <c r="B18" s="25"/>
      <c r="C18" s="4" t="s">
        <v>18</v>
      </c>
      <c r="D18" s="5" t="s">
        <v>17</v>
      </c>
      <c r="E18" s="5">
        <v>30</v>
      </c>
      <c r="F18" s="5">
        <v>55</v>
      </c>
      <c r="G18" s="6"/>
      <c r="H18" s="6">
        <f>F18*G18</f>
        <v>0</v>
      </c>
      <c r="I18" s="30"/>
      <c r="J18" s="10"/>
      <c r="K18" s="7"/>
    </row>
    <row r="19" spans="1:11" x14ac:dyDescent="0.25">
      <c r="A19" s="31"/>
      <c r="B19" s="25"/>
      <c r="C19" s="4" t="s">
        <v>19</v>
      </c>
      <c r="D19" s="5" t="s">
        <v>12</v>
      </c>
      <c r="E19" s="5">
        <v>2</v>
      </c>
      <c r="F19" s="5"/>
      <c r="G19" s="6"/>
      <c r="H19" s="6">
        <f>E19*G19</f>
        <v>0</v>
      </c>
      <c r="I19" s="30"/>
      <c r="J19" s="10"/>
    </row>
    <row r="20" spans="1:11" x14ac:dyDescent="0.25">
      <c r="A20" s="31"/>
      <c r="B20" s="25"/>
      <c r="C20" s="4" t="s">
        <v>19</v>
      </c>
      <c r="D20" s="5" t="s">
        <v>13</v>
      </c>
      <c r="E20" s="5">
        <v>3</v>
      </c>
      <c r="F20" s="5"/>
      <c r="G20" s="6"/>
      <c r="H20" s="6">
        <f>E20*G20</f>
        <v>0</v>
      </c>
      <c r="I20" s="30"/>
      <c r="J20" s="10"/>
    </row>
    <row r="21" spans="1:11" x14ac:dyDescent="0.25">
      <c r="A21" s="31"/>
      <c r="B21" s="25"/>
      <c r="C21" s="4" t="s">
        <v>19</v>
      </c>
      <c r="D21" s="5" t="s">
        <v>14</v>
      </c>
      <c r="E21" s="5">
        <v>2</v>
      </c>
      <c r="F21" s="5">
        <v>3</v>
      </c>
      <c r="G21" s="6"/>
      <c r="H21" s="6">
        <f t="shared" ref="H21:H22" si="4">F21*G21</f>
        <v>0</v>
      </c>
      <c r="I21" s="30"/>
      <c r="J21" s="10"/>
      <c r="K21" s="7"/>
    </row>
    <row r="22" spans="1:11" x14ac:dyDescent="0.25">
      <c r="A22" s="31"/>
      <c r="B22" s="25"/>
      <c r="C22" s="4" t="s">
        <v>19</v>
      </c>
      <c r="D22" s="5" t="s">
        <v>16</v>
      </c>
      <c r="E22" s="5">
        <v>6</v>
      </c>
      <c r="F22" s="5">
        <v>10</v>
      </c>
      <c r="G22" s="6"/>
      <c r="H22" s="6">
        <f t="shared" si="4"/>
        <v>0</v>
      </c>
      <c r="I22" s="30"/>
      <c r="J22" s="10"/>
      <c r="K22" s="7"/>
    </row>
    <row r="23" spans="1:11" x14ac:dyDescent="0.25">
      <c r="A23" s="31"/>
      <c r="B23" s="25"/>
      <c r="C23" s="4" t="s">
        <v>19</v>
      </c>
      <c r="D23" s="5" t="s">
        <v>17</v>
      </c>
      <c r="E23" s="5">
        <v>20</v>
      </c>
      <c r="F23" s="5">
        <v>36</v>
      </c>
      <c r="G23" s="6"/>
      <c r="H23" s="6">
        <f>F23*G23</f>
        <v>0</v>
      </c>
      <c r="I23" s="30"/>
      <c r="J23" s="10"/>
      <c r="K23" s="7"/>
    </row>
    <row r="24" spans="1:11" x14ac:dyDescent="0.25">
      <c r="A24" s="31"/>
      <c r="B24" s="25"/>
      <c r="C24" s="4" t="s">
        <v>20</v>
      </c>
      <c r="D24" s="5" t="s">
        <v>16</v>
      </c>
      <c r="E24" s="5">
        <v>2</v>
      </c>
      <c r="F24" s="5">
        <v>3</v>
      </c>
      <c r="G24" s="6"/>
      <c r="H24" s="6">
        <f>F24*G24</f>
        <v>0</v>
      </c>
      <c r="I24" s="30"/>
      <c r="J24" s="10"/>
      <c r="K24" s="7"/>
    </row>
    <row r="25" spans="1:11" x14ac:dyDescent="0.25">
      <c r="A25" s="31"/>
      <c r="B25" s="28" t="s">
        <v>22</v>
      </c>
      <c r="C25" s="29"/>
      <c r="D25" s="5"/>
      <c r="E25" s="8">
        <f>SUM(E5:E24)</f>
        <v>268</v>
      </c>
      <c r="F25" s="8">
        <f>SUM(F5:F24)</f>
        <v>263</v>
      </c>
      <c r="G25" s="9"/>
      <c r="H25" s="9">
        <f>SUM(H5:H24)</f>
        <v>0</v>
      </c>
      <c r="I25" s="30"/>
    </row>
    <row r="26" spans="1:11" x14ac:dyDescent="0.25">
      <c r="A26" s="31"/>
      <c r="B26" s="24" t="s">
        <v>53</v>
      </c>
      <c r="C26" s="4" t="s">
        <v>19</v>
      </c>
      <c r="D26" s="5" t="s">
        <v>12</v>
      </c>
      <c r="E26" s="5">
        <v>3</v>
      </c>
      <c r="F26" s="5"/>
      <c r="G26" s="6"/>
      <c r="H26" s="6">
        <f>E26*G26</f>
        <v>0</v>
      </c>
      <c r="I26" s="30"/>
    </row>
    <row r="27" spans="1:11" x14ac:dyDescent="0.25">
      <c r="A27" s="31"/>
      <c r="B27" s="25"/>
      <c r="C27" s="4" t="s">
        <v>19</v>
      </c>
      <c r="D27" s="5" t="s">
        <v>13</v>
      </c>
      <c r="E27" s="5">
        <v>6</v>
      </c>
      <c r="F27" s="5"/>
      <c r="G27" s="6"/>
      <c r="H27" s="6">
        <f>E27*G27</f>
        <v>0</v>
      </c>
      <c r="I27" s="30"/>
    </row>
    <row r="28" spans="1:11" x14ac:dyDescent="0.25">
      <c r="A28" s="31"/>
      <c r="B28" s="25"/>
      <c r="C28" s="4" t="s">
        <v>19</v>
      </c>
      <c r="D28" s="5" t="s">
        <v>14</v>
      </c>
      <c r="E28" s="5">
        <v>9</v>
      </c>
      <c r="F28" s="5">
        <v>15</v>
      </c>
      <c r="G28" s="6"/>
      <c r="H28" s="6">
        <f>F28*G28</f>
        <v>0</v>
      </c>
      <c r="I28" s="30"/>
      <c r="K28" s="7"/>
    </row>
    <row r="29" spans="1:11" x14ac:dyDescent="0.25">
      <c r="A29" s="31"/>
      <c r="B29" s="25"/>
      <c r="C29" s="4" t="s">
        <v>19</v>
      </c>
      <c r="D29" s="5" t="s">
        <v>16</v>
      </c>
      <c r="E29" s="5">
        <v>10</v>
      </c>
      <c r="F29" s="5">
        <v>17</v>
      </c>
      <c r="G29" s="6"/>
      <c r="H29" s="6">
        <f>F29*G29</f>
        <v>0</v>
      </c>
      <c r="I29" s="30"/>
      <c r="K29" s="7"/>
    </row>
    <row r="30" spans="1:11" x14ac:dyDescent="0.25">
      <c r="A30" s="31"/>
      <c r="B30" s="25"/>
      <c r="C30" s="4" t="s">
        <v>19</v>
      </c>
      <c r="D30" s="5" t="s">
        <v>17</v>
      </c>
      <c r="E30" s="5">
        <v>22</v>
      </c>
      <c r="F30" s="5">
        <v>40</v>
      </c>
      <c r="G30" s="6"/>
      <c r="H30" s="6">
        <f>F30*G30</f>
        <v>0</v>
      </c>
      <c r="I30" s="30"/>
      <c r="K30" s="7"/>
    </row>
    <row r="31" spans="1:11" x14ac:dyDescent="0.25">
      <c r="A31" s="31"/>
      <c r="B31" s="25"/>
      <c r="C31" s="4" t="s">
        <v>11</v>
      </c>
      <c r="D31" s="5" t="s">
        <v>12</v>
      </c>
      <c r="E31" s="5">
        <v>8</v>
      </c>
      <c r="F31" s="5"/>
      <c r="G31" s="6"/>
      <c r="H31" s="6">
        <f t="shared" ref="H31:H32" si="5">E31*G31</f>
        <v>0</v>
      </c>
      <c r="I31" s="30"/>
    </row>
    <row r="32" spans="1:11" x14ac:dyDescent="0.25">
      <c r="A32" s="31"/>
      <c r="B32" s="25"/>
      <c r="C32" s="4" t="s">
        <v>11</v>
      </c>
      <c r="D32" s="5" t="s">
        <v>13</v>
      </c>
      <c r="E32" s="5">
        <v>5</v>
      </c>
      <c r="F32" s="5"/>
      <c r="G32" s="6"/>
      <c r="H32" s="6">
        <f t="shared" si="5"/>
        <v>0</v>
      </c>
      <c r="I32" s="30"/>
    </row>
    <row r="33" spans="1:11" x14ac:dyDescent="0.25">
      <c r="A33" s="31"/>
      <c r="B33" s="25"/>
      <c r="C33" s="4" t="s">
        <v>11</v>
      </c>
      <c r="D33" s="5" t="s">
        <v>14</v>
      </c>
      <c r="E33" s="5">
        <v>3</v>
      </c>
      <c r="F33" s="5">
        <v>5</v>
      </c>
      <c r="G33" s="6"/>
      <c r="H33" s="6">
        <f t="shared" ref="H33:H34" si="6">F33*G33</f>
        <v>0</v>
      </c>
      <c r="I33" s="30"/>
      <c r="K33" s="7"/>
    </row>
    <row r="34" spans="1:11" x14ac:dyDescent="0.25">
      <c r="A34" s="31"/>
      <c r="B34" s="25"/>
      <c r="C34" s="4" t="s">
        <v>11</v>
      </c>
      <c r="D34" s="5" t="s">
        <v>16</v>
      </c>
      <c r="E34" s="5">
        <v>2</v>
      </c>
      <c r="F34" s="5">
        <v>3</v>
      </c>
      <c r="G34" s="6"/>
      <c r="H34" s="6">
        <f t="shared" si="6"/>
        <v>0</v>
      </c>
      <c r="I34" s="30"/>
      <c r="K34" s="7"/>
    </row>
    <row r="35" spans="1:11" x14ac:dyDescent="0.25">
      <c r="A35" s="31"/>
      <c r="B35" s="25"/>
      <c r="C35" s="4" t="s">
        <v>11</v>
      </c>
      <c r="D35" s="5" t="s">
        <v>17</v>
      </c>
      <c r="E35" s="5">
        <v>4</v>
      </c>
      <c r="F35" s="5">
        <v>7</v>
      </c>
      <c r="G35" s="6"/>
      <c r="H35" s="6">
        <f>F35*G35</f>
        <v>0</v>
      </c>
      <c r="I35" s="30"/>
      <c r="K35" s="7"/>
    </row>
    <row r="36" spans="1:11" x14ac:dyDescent="0.25">
      <c r="A36" s="31"/>
      <c r="B36" s="25"/>
      <c r="C36" s="4" t="s">
        <v>18</v>
      </c>
      <c r="D36" s="5" t="s">
        <v>12</v>
      </c>
      <c r="E36" s="5">
        <v>1</v>
      </c>
      <c r="F36" s="5"/>
      <c r="G36" s="6"/>
      <c r="H36" s="6">
        <f>E36*G36</f>
        <v>0</v>
      </c>
      <c r="I36" s="30"/>
    </row>
    <row r="37" spans="1:11" x14ac:dyDescent="0.25">
      <c r="A37" s="31"/>
      <c r="B37" s="25"/>
      <c r="C37" s="4" t="s">
        <v>18</v>
      </c>
      <c r="D37" s="5" t="s">
        <v>16</v>
      </c>
      <c r="E37" s="5">
        <v>2</v>
      </c>
      <c r="F37" s="5">
        <v>3</v>
      </c>
      <c r="G37" s="6"/>
      <c r="H37" s="6">
        <f t="shared" ref="H37:H38" si="7">F37*G37</f>
        <v>0</v>
      </c>
      <c r="I37" s="30"/>
      <c r="K37" s="7"/>
    </row>
    <row r="38" spans="1:11" x14ac:dyDescent="0.25">
      <c r="A38" s="31"/>
      <c r="B38" s="25"/>
      <c r="C38" s="4" t="s">
        <v>20</v>
      </c>
      <c r="D38" s="5" t="s">
        <v>16</v>
      </c>
      <c r="E38" s="5">
        <v>1</v>
      </c>
      <c r="F38" s="5">
        <v>2</v>
      </c>
      <c r="G38" s="6"/>
      <c r="H38" s="6">
        <f t="shared" si="7"/>
        <v>0</v>
      </c>
      <c r="I38" s="30"/>
      <c r="K38" s="7"/>
    </row>
    <row r="39" spans="1:11" x14ac:dyDescent="0.25">
      <c r="A39" s="31"/>
      <c r="B39" s="28" t="s">
        <v>22</v>
      </c>
      <c r="C39" s="29"/>
      <c r="D39" s="5"/>
      <c r="E39" s="8">
        <f>SUM(E26:E38)</f>
        <v>76</v>
      </c>
      <c r="F39" s="8">
        <f>SUM(F26:F38)</f>
        <v>92</v>
      </c>
      <c r="G39" s="9"/>
      <c r="H39" s="9">
        <f>SUM(H26:H38)</f>
        <v>0</v>
      </c>
      <c r="I39" s="30"/>
    </row>
    <row r="40" spans="1:11" x14ac:dyDescent="0.25">
      <c r="A40" s="31"/>
      <c r="B40" s="24" t="s">
        <v>54</v>
      </c>
      <c r="C40" s="4" t="s">
        <v>19</v>
      </c>
      <c r="D40" s="5" t="s">
        <v>12</v>
      </c>
      <c r="E40" s="5">
        <v>1</v>
      </c>
      <c r="F40" s="5"/>
      <c r="G40" s="6"/>
      <c r="H40" s="6">
        <f t="shared" ref="H40:H41" si="8">E40*G40</f>
        <v>0</v>
      </c>
      <c r="I40" s="30"/>
    </row>
    <row r="41" spans="1:11" x14ac:dyDescent="0.25">
      <c r="A41" s="31"/>
      <c r="B41" s="25"/>
      <c r="C41" s="4" t="s">
        <v>19</v>
      </c>
      <c r="D41" s="5" t="s">
        <v>13</v>
      </c>
      <c r="E41" s="5">
        <v>3</v>
      </c>
      <c r="F41" s="5"/>
      <c r="G41" s="6"/>
      <c r="H41" s="6">
        <f t="shared" si="8"/>
        <v>0</v>
      </c>
      <c r="I41" s="30"/>
    </row>
    <row r="42" spans="1:11" x14ac:dyDescent="0.25">
      <c r="A42" s="31"/>
      <c r="B42" s="25"/>
      <c r="C42" s="4" t="s">
        <v>19</v>
      </c>
      <c r="D42" s="5" t="s">
        <v>14</v>
      </c>
      <c r="E42" s="5">
        <v>5</v>
      </c>
      <c r="F42" s="5">
        <v>8</v>
      </c>
      <c r="G42" s="6"/>
      <c r="H42" s="6">
        <f t="shared" ref="H42:H43" si="9">F42*G42</f>
        <v>0</v>
      </c>
      <c r="I42" s="30"/>
      <c r="K42" s="7"/>
    </row>
    <row r="43" spans="1:11" x14ac:dyDescent="0.25">
      <c r="A43" s="31"/>
      <c r="B43" s="25"/>
      <c r="C43" s="4" t="s">
        <v>19</v>
      </c>
      <c r="D43" s="5" t="s">
        <v>16</v>
      </c>
      <c r="E43" s="5">
        <v>10</v>
      </c>
      <c r="F43" s="5">
        <v>17</v>
      </c>
      <c r="G43" s="6"/>
      <c r="H43" s="6">
        <f t="shared" si="9"/>
        <v>0</v>
      </c>
      <c r="I43" s="30"/>
      <c r="K43" s="7"/>
    </row>
    <row r="44" spans="1:11" x14ac:dyDescent="0.25">
      <c r="A44" s="31"/>
      <c r="B44" s="25"/>
      <c r="C44" s="4" t="s">
        <v>19</v>
      </c>
      <c r="D44" s="5" t="s">
        <v>17</v>
      </c>
      <c r="E44" s="5">
        <v>40</v>
      </c>
      <c r="F44" s="5">
        <v>73</v>
      </c>
      <c r="G44" s="6"/>
      <c r="H44" s="6">
        <f>F44*G44</f>
        <v>0</v>
      </c>
      <c r="I44" s="30"/>
      <c r="K44" s="7"/>
    </row>
    <row r="45" spans="1:11" x14ac:dyDescent="0.25">
      <c r="A45" s="31"/>
      <c r="B45" s="25"/>
      <c r="C45" s="4" t="s">
        <v>11</v>
      </c>
      <c r="D45" s="5" t="s">
        <v>12</v>
      </c>
      <c r="E45" s="5">
        <v>65</v>
      </c>
      <c r="F45" s="5"/>
      <c r="G45" s="6"/>
      <c r="H45" s="6">
        <f t="shared" ref="H45:H46" si="10">E45*G45</f>
        <v>0</v>
      </c>
      <c r="I45" s="30"/>
    </row>
    <row r="46" spans="1:11" x14ac:dyDescent="0.25">
      <c r="A46" s="31"/>
      <c r="B46" s="25"/>
      <c r="C46" s="4" t="s">
        <v>11</v>
      </c>
      <c r="D46" s="5" t="s">
        <v>13</v>
      </c>
      <c r="E46" s="5">
        <v>100</v>
      </c>
      <c r="F46" s="5"/>
      <c r="G46" s="6"/>
      <c r="H46" s="6">
        <f t="shared" si="10"/>
        <v>0</v>
      </c>
      <c r="I46" s="30"/>
    </row>
    <row r="47" spans="1:11" x14ac:dyDescent="0.25">
      <c r="A47" s="31"/>
      <c r="B47" s="25"/>
      <c r="C47" s="4" t="s">
        <v>11</v>
      </c>
      <c r="D47" s="5" t="s">
        <v>14</v>
      </c>
      <c r="E47" s="5">
        <v>128</v>
      </c>
      <c r="F47" s="5">
        <v>213</v>
      </c>
      <c r="G47" s="6"/>
      <c r="H47" s="6">
        <f t="shared" ref="H47:H49" si="11">F47*G47</f>
        <v>0</v>
      </c>
      <c r="I47" s="30"/>
      <c r="K47" s="7"/>
    </row>
    <row r="48" spans="1:11" x14ac:dyDescent="0.25">
      <c r="A48" s="31"/>
      <c r="B48" s="25"/>
      <c r="C48" s="4" t="s">
        <v>11</v>
      </c>
      <c r="D48" s="5" t="s">
        <v>15</v>
      </c>
      <c r="E48" s="5">
        <v>6</v>
      </c>
      <c r="F48" s="5">
        <v>10</v>
      </c>
      <c r="G48" s="6"/>
      <c r="H48" s="6">
        <f t="shared" si="11"/>
        <v>0</v>
      </c>
      <c r="I48" s="30"/>
      <c r="K48" s="7"/>
    </row>
    <row r="49" spans="1:11" x14ac:dyDescent="0.25">
      <c r="A49" s="31"/>
      <c r="B49" s="25"/>
      <c r="C49" s="4" t="s">
        <v>11</v>
      </c>
      <c r="D49" s="5" t="s">
        <v>16</v>
      </c>
      <c r="E49" s="5">
        <v>200</v>
      </c>
      <c r="F49" s="5">
        <v>333</v>
      </c>
      <c r="G49" s="6"/>
      <c r="H49" s="6">
        <f t="shared" si="11"/>
        <v>0</v>
      </c>
      <c r="I49" s="30"/>
      <c r="K49" s="7"/>
    </row>
    <row r="50" spans="1:11" x14ac:dyDescent="0.25">
      <c r="A50" s="31"/>
      <c r="B50" s="25"/>
      <c r="C50" s="4" t="s">
        <v>11</v>
      </c>
      <c r="D50" s="5" t="s">
        <v>17</v>
      </c>
      <c r="E50" s="5">
        <v>49</v>
      </c>
      <c r="F50" s="5">
        <v>89</v>
      </c>
      <c r="G50" s="6"/>
      <c r="H50" s="6">
        <f>F50*G50</f>
        <v>0</v>
      </c>
      <c r="I50" s="30"/>
      <c r="K50" s="7"/>
    </row>
    <row r="51" spans="1:11" x14ac:dyDescent="0.25">
      <c r="A51" s="31"/>
      <c r="B51" s="25"/>
      <c r="C51" s="4" t="s">
        <v>18</v>
      </c>
      <c r="D51" s="5" t="s">
        <v>13</v>
      </c>
      <c r="E51" s="5">
        <v>7</v>
      </c>
      <c r="F51" s="5"/>
      <c r="G51" s="6"/>
      <c r="H51" s="6">
        <f>E51*G51</f>
        <v>0</v>
      </c>
      <c r="I51" s="30"/>
    </row>
    <row r="52" spans="1:11" x14ac:dyDescent="0.25">
      <c r="A52" s="31"/>
      <c r="B52" s="25"/>
      <c r="C52" s="4" t="s">
        <v>18</v>
      </c>
      <c r="D52" s="5" t="s">
        <v>14</v>
      </c>
      <c r="E52" s="5">
        <v>3</v>
      </c>
      <c r="F52" s="5">
        <v>5</v>
      </c>
      <c r="G52" s="6"/>
      <c r="H52" s="6">
        <f t="shared" ref="H52:H53" si="12">F52*G52</f>
        <v>0</v>
      </c>
      <c r="I52" s="30"/>
      <c r="K52" s="7"/>
    </row>
    <row r="53" spans="1:11" x14ac:dyDescent="0.25">
      <c r="A53" s="31"/>
      <c r="B53" s="25"/>
      <c r="C53" s="4" t="s">
        <v>18</v>
      </c>
      <c r="D53" s="5" t="s">
        <v>16</v>
      </c>
      <c r="E53" s="5">
        <v>2</v>
      </c>
      <c r="F53" s="5">
        <v>3</v>
      </c>
      <c r="G53" s="6"/>
      <c r="H53" s="6">
        <f t="shared" si="12"/>
        <v>0</v>
      </c>
      <c r="I53" s="30"/>
      <c r="K53" s="7"/>
    </row>
    <row r="54" spans="1:11" x14ac:dyDescent="0.25">
      <c r="A54" s="31"/>
      <c r="B54" s="25"/>
      <c r="C54" s="4" t="s">
        <v>18</v>
      </c>
      <c r="D54" s="5" t="s">
        <v>17</v>
      </c>
      <c r="E54" s="5">
        <v>10</v>
      </c>
      <c r="F54" s="5">
        <v>18</v>
      </c>
      <c r="G54" s="6"/>
      <c r="H54" s="6">
        <f>F54*G54</f>
        <v>0</v>
      </c>
      <c r="I54" s="30"/>
      <c r="K54" s="7"/>
    </row>
    <row r="55" spans="1:11" x14ac:dyDescent="0.25">
      <c r="A55" s="31"/>
      <c r="B55" s="25"/>
      <c r="C55" s="4" t="s">
        <v>21</v>
      </c>
      <c r="D55" s="5" t="s">
        <v>23</v>
      </c>
      <c r="E55" s="5">
        <v>23</v>
      </c>
      <c r="F55" s="5"/>
      <c r="G55" s="6"/>
      <c r="H55" s="6">
        <f t="shared" ref="H55:H57" si="13">E55*G55</f>
        <v>0</v>
      </c>
      <c r="I55" s="30"/>
    </row>
    <row r="56" spans="1:11" x14ac:dyDescent="0.25">
      <c r="A56" s="31"/>
      <c r="B56" s="25"/>
      <c r="C56" s="4" t="s">
        <v>21</v>
      </c>
      <c r="D56" s="5" t="s">
        <v>12</v>
      </c>
      <c r="E56" s="5">
        <v>27</v>
      </c>
      <c r="F56" s="5"/>
      <c r="G56" s="6"/>
      <c r="H56" s="6">
        <f t="shared" si="13"/>
        <v>0</v>
      </c>
      <c r="I56" s="30"/>
    </row>
    <row r="57" spans="1:11" x14ac:dyDescent="0.25">
      <c r="A57" s="31"/>
      <c r="B57" s="25"/>
      <c r="C57" s="4" t="s">
        <v>21</v>
      </c>
      <c r="D57" s="5" t="s">
        <v>13</v>
      </c>
      <c r="E57" s="5">
        <v>1</v>
      </c>
      <c r="F57" s="5"/>
      <c r="G57" s="6"/>
      <c r="H57" s="6">
        <f t="shared" si="13"/>
        <v>0</v>
      </c>
      <c r="I57" s="30"/>
    </row>
    <row r="58" spans="1:11" x14ac:dyDescent="0.25">
      <c r="A58" s="31"/>
      <c r="B58" s="25"/>
      <c r="C58" s="4" t="s">
        <v>21</v>
      </c>
      <c r="D58" s="5" t="s">
        <v>16</v>
      </c>
      <c r="E58" s="5">
        <v>73</v>
      </c>
      <c r="F58" s="5">
        <v>122</v>
      </c>
      <c r="G58" s="6"/>
      <c r="H58" s="6">
        <f t="shared" ref="H58:H60" si="14">F58*G58</f>
        <v>0</v>
      </c>
      <c r="I58" s="30"/>
      <c r="K58" s="7"/>
    </row>
    <row r="59" spans="1:11" x14ac:dyDescent="0.25">
      <c r="A59" s="31"/>
      <c r="B59" s="25"/>
      <c r="C59" s="4" t="s">
        <v>26</v>
      </c>
      <c r="D59" s="5" t="s">
        <v>16</v>
      </c>
      <c r="E59" s="5">
        <v>5</v>
      </c>
      <c r="F59" s="5">
        <v>8</v>
      </c>
      <c r="G59" s="6"/>
      <c r="H59" s="6">
        <f t="shared" si="14"/>
        <v>0</v>
      </c>
      <c r="I59" s="30"/>
      <c r="K59" s="7"/>
    </row>
    <row r="60" spans="1:11" x14ac:dyDescent="0.25">
      <c r="A60" s="31"/>
      <c r="B60" s="25"/>
      <c r="C60" s="4" t="s">
        <v>25</v>
      </c>
      <c r="D60" s="5" t="s">
        <v>16</v>
      </c>
      <c r="E60" s="5">
        <v>14</v>
      </c>
      <c r="F60" s="5">
        <v>23</v>
      </c>
      <c r="G60" s="6"/>
      <c r="H60" s="6">
        <f t="shared" si="14"/>
        <v>0</v>
      </c>
      <c r="I60" s="30"/>
      <c r="K60" s="7"/>
    </row>
    <row r="61" spans="1:11" x14ac:dyDescent="0.25">
      <c r="A61" s="31"/>
      <c r="B61" s="28" t="s">
        <v>22</v>
      </c>
      <c r="C61" s="29"/>
      <c r="D61" s="5"/>
      <c r="E61" s="8">
        <f>SUM(E40:E60)</f>
        <v>772</v>
      </c>
      <c r="F61" s="8">
        <f t="shared" ref="F61:H61" si="15">SUM(F40:F60)</f>
        <v>922</v>
      </c>
      <c r="G61" s="9"/>
      <c r="H61" s="9">
        <f t="shared" si="15"/>
        <v>0</v>
      </c>
      <c r="I61" s="30"/>
    </row>
    <row r="62" spans="1:11" x14ac:dyDescent="0.25">
      <c r="A62" s="31"/>
      <c r="B62" s="24" t="s">
        <v>55</v>
      </c>
      <c r="C62" s="4" t="s">
        <v>11</v>
      </c>
      <c r="D62" s="5" t="s">
        <v>12</v>
      </c>
      <c r="E62" s="5">
        <v>5</v>
      </c>
      <c r="F62" s="5"/>
      <c r="G62" s="6"/>
      <c r="H62" s="6">
        <f t="shared" ref="H62:H63" si="16">E62*G62</f>
        <v>0</v>
      </c>
      <c r="I62" s="30"/>
    </row>
    <row r="63" spans="1:11" x14ac:dyDescent="0.25">
      <c r="A63" s="31"/>
      <c r="B63" s="25"/>
      <c r="C63" s="4" t="s">
        <v>11</v>
      </c>
      <c r="D63" s="5" t="s">
        <v>13</v>
      </c>
      <c r="E63" s="5">
        <v>58</v>
      </c>
      <c r="F63" s="5"/>
      <c r="G63" s="6"/>
      <c r="H63" s="6">
        <f t="shared" si="16"/>
        <v>0</v>
      </c>
      <c r="I63" s="30"/>
    </row>
    <row r="64" spans="1:11" x14ac:dyDescent="0.25">
      <c r="A64" s="31"/>
      <c r="B64" s="25"/>
      <c r="C64" s="4" t="s">
        <v>11</v>
      </c>
      <c r="D64" s="5" t="s">
        <v>14</v>
      </c>
      <c r="E64" s="5">
        <v>112</v>
      </c>
      <c r="F64" s="5">
        <v>187</v>
      </c>
      <c r="G64" s="6"/>
      <c r="H64" s="6">
        <f t="shared" ref="H64:H66" si="17">F64*G64</f>
        <v>0</v>
      </c>
      <c r="I64" s="30"/>
      <c r="K64" s="7"/>
    </row>
    <row r="65" spans="1:11" x14ac:dyDescent="0.25">
      <c r="A65" s="31"/>
      <c r="B65" s="25"/>
      <c r="C65" s="4" t="s">
        <v>11</v>
      </c>
      <c r="D65" s="5" t="s">
        <v>15</v>
      </c>
      <c r="E65" s="5">
        <v>5</v>
      </c>
      <c r="F65" s="5">
        <v>8</v>
      </c>
      <c r="G65" s="6"/>
      <c r="H65" s="6">
        <f t="shared" si="17"/>
        <v>0</v>
      </c>
      <c r="I65" s="30"/>
      <c r="K65" s="7"/>
    </row>
    <row r="66" spans="1:11" x14ac:dyDescent="0.25">
      <c r="A66" s="31"/>
      <c r="B66" s="25"/>
      <c r="C66" s="4" t="s">
        <v>11</v>
      </c>
      <c r="D66" s="5" t="s">
        <v>16</v>
      </c>
      <c r="E66" s="5">
        <v>45</v>
      </c>
      <c r="F66" s="5">
        <v>75</v>
      </c>
      <c r="G66" s="6"/>
      <c r="H66" s="6">
        <f t="shared" si="17"/>
        <v>0</v>
      </c>
      <c r="I66" s="30"/>
      <c r="K66" s="7"/>
    </row>
    <row r="67" spans="1:11" x14ac:dyDescent="0.25">
      <c r="A67" s="31"/>
      <c r="B67" s="25"/>
      <c r="C67" s="4" t="s">
        <v>11</v>
      </c>
      <c r="D67" s="5" t="s">
        <v>17</v>
      </c>
      <c r="E67" s="5">
        <v>100</v>
      </c>
      <c r="F67" s="5">
        <v>182</v>
      </c>
      <c r="G67" s="6"/>
      <c r="H67" s="6">
        <f>F67*G67</f>
        <v>0</v>
      </c>
      <c r="I67" s="30"/>
      <c r="K67" s="7"/>
    </row>
    <row r="68" spans="1:11" x14ac:dyDescent="0.25">
      <c r="A68" s="31"/>
      <c r="B68" s="25"/>
      <c r="C68" s="4" t="s">
        <v>18</v>
      </c>
      <c r="D68" s="5" t="s">
        <v>13</v>
      </c>
      <c r="E68" s="5">
        <v>16</v>
      </c>
      <c r="F68" s="5"/>
      <c r="G68" s="6"/>
      <c r="H68" s="6">
        <f t="shared" ref="H68" si="18">E68*G68</f>
        <v>0</v>
      </c>
      <c r="I68" s="30"/>
    </row>
    <row r="69" spans="1:11" x14ac:dyDescent="0.25">
      <c r="A69" s="31"/>
      <c r="B69" s="25"/>
      <c r="C69" s="4" t="s">
        <v>18</v>
      </c>
      <c r="D69" s="5" t="s">
        <v>14</v>
      </c>
      <c r="E69" s="5">
        <v>20</v>
      </c>
      <c r="F69" s="5">
        <v>33</v>
      </c>
      <c r="G69" s="6"/>
      <c r="H69" s="6">
        <f t="shared" ref="H69:H70" si="19">F69*G69</f>
        <v>0</v>
      </c>
      <c r="I69" s="30"/>
      <c r="K69" s="7"/>
    </row>
    <row r="70" spans="1:11" x14ac:dyDescent="0.25">
      <c r="A70" s="31"/>
      <c r="B70" s="25"/>
      <c r="C70" s="4" t="s">
        <v>18</v>
      </c>
      <c r="D70" s="5" t="s">
        <v>16</v>
      </c>
      <c r="E70" s="5">
        <v>10</v>
      </c>
      <c r="F70" s="5">
        <v>17</v>
      </c>
      <c r="G70" s="6"/>
      <c r="H70" s="6">
        <f t="shared" si="19"/>
        <v>0</v>
      </c>
      <c r="I70" s="30"/>
      <c r="K70" s="7"/>
    </row>
    <row r="71" spans="1:11" x14ac:dyDescent="0.25">
      <c r="A71" s="31"/>
      <c r="B71" s="25"/>
      <c r="C71" s="4" t="s">
        <v>18</v>
      </c>
      <c r="D71" s="5" t="s">
        <v>17</v>
      </c>
      <c r="E71" s="5">
        <v>23</v>
      </c>
      <c r="F71" s="5">
        <v>42</v>
      </c>
      <c r="G71" s="6"/>
      <c r="H71" s="6">
        <f>F71*G71</f>
        <v>0</v>
      </c>
      <c r="I71" s="30"/>
      <c r="K71" s="7"/>
    </row>
    <row r="72" spans="1:11" x14ac:dyDescent="0.25">
      <c r="A72" s="31"/>
      <c r="B72" s="25"/>
      <c r="C72" s="4" t="s">
        <v>19</v>
      </c>
      <c r="D72" s="5" t="s">
        <v>13</v>
      </c>
      <c r="E72" s="5">
        <v>33</v>
      </c>
      <c r="F72" s="5"/>
      <c r="G72" s="6"/>
      <c r="H72" s="6">
        <f t="shared" ref="H72" si="20">E72*G72</f>
        <v>0</v>
      </c>
      <c r="I72" s="30"/>
    </row>
    <row r="73" spans="1:11" x14ac:dyDescent="0.25">
      <c r="A73" s="31"/>
      <c r="B73" s="25"/>
      <c r="C73" s="4" t="s">
        <v>19</v>
      </c>
      <c r="D73" s="5" t="s">
        <v>14</v>
      </c>
      <c r="E73" s="5">
        <v>71</v>
      </c>
      <c r="F73" s="5">
        <v>118</v>
      </c>
      <c r="G73" s="6"/>
      <c r="H73" s="6">
        <f t="shared" ref="H73:H75" si="21">F73*G73</f>
        <v>0</v>
      </c>
      <c r="I73" s="30"/>
      <c r="K73" s="7"/>
    </row>
    <row r="74" spans="1:11" x14ac:dyDescent="0.25">
      <c r="A74" s="31"/>
      <c r="B74" s="25"/>
      <c r="C74" s="4" t="s">
        <v>19</v>
      </c>
      <c r="D74" s="5" t="s">
        <v>15</v>
      </c>
      <c r="E74" s="5">
        <v>4</v>
      </c>
      <c r="F74" s="5">
        <v>7</v>
      </c>
      <c r="G74" s="6"/>
      <c r="H74" s="6">
        <f t="shared" si="21"/>
        <v>0</v>
      </c>
      <c r="I74" s="30"/>
      <c r="K74" s="7"/>
    </row>
    <row r="75" spans="1:11" x14ac:dyDescent="0.25">
      <c r="A75" s="31"/>
      <c r="B75" s="25"/>
      <c r="C75" s="4" t="s">
        <v>19</v>
      </c>
      <c r="D75" s="5" t="s">
        <v>16</v>
      </c>
      <c r="E75" s="5">
        <v>28</v>
      </c>
      <c r="F75" s="5">
        <v>47</v>
      </c>
      <c r="G75" s="6"/>
      <c r="H75" s="6">
        <f t="shared" si="21"/>
        <v>0</v>
      </c>
      <c r="I75" s="30"/>
      <c r="K75" s="7"/>
    </row>
    <row r="76" spans="1:11" x14ac:dyDescent="0.25">
      <c r="A76" s="31"/>
      <c r="B76" s="25"/>
      <c r="C76" s="4" t="s">
        <v>19</v>
      </c>
      <c r="D76" s="5" t="s">
        <v>17</v>
      </c>
      <c r="E76" s="5">
        <v>60</v>
      </c>
      <c r="F76" s="5">
        <v>109</v>
      </c>
      <c r="G76" s="6"/>
      <c r="H76" s="6">
        <f>F76*G76</f>
        <v>0</v>
      </c>
      <c r="I76" s="30"/>
      <c r="K76" s="7"/>
    </row>
    <row r="77" spans="1:11" x14ac:dyDescent="0.25">
      <c r="A77" s="31"/>
      <c r="B77" s="25"/>
      <c r="C77" s="4" t="s">
        <v>20</v>
      </c>
      <c r="D77" s="5" t="s">
        <v>13</v>
      </c>
      <c r="E77" s="5">
        <v>4</v>
      </c>
      <c r="F77" s="5"/>
      <c r="G77" s="6"/>
      <c r="H77" s="6">
        <f t="shared" ref="H77" si="22">E77*G77</f>
        <v>0</v>
      </c>
      <c r="I77" s="30"/>
    </row>
    <row r="78" spans="1:11" x14ac:dyDescent="0.25">
      <c r="A78" s="31"/>
      <c r="B78" s="25"/>
      <c r="C78" s="4" t="s">
        <v>20</v>
      </c>
      <c r="D78" s="5" t="s">
        <v>14</v>
      </c>
      <c r="E78" s="5">
        <v>2</v>
      </c>
      <c r="F78" s="5">
        <v>3</v>
      </c>
      <c r="G78" s="6"/>
      <c r="H78" s="6">
        <f t="shared" ref="H78:H79" si="23">F78*G78</f>
        <v>0</v>
      </c>
      <c r="I78" s="30"/>
      <c r="K78" s="7"/>
    </row>
    <row r="79" spans="1:11" x14ac:dyDescent="0.25">
      <c r="A79" s="31"/>
      <c r="B79" s="25"/>
      <c r="C79" s="4" t="s">
        <v>20</v>
      </c>
      <c r="D79" s="5" t="s">
        <v>16</v>
      </c>
      <c r="E79" s="5">
        <v>10</v>
      </c>
      <c r="F79" s="5">
        <v>17</v>
      </c>
      <c r="G79" s="6"/>
      <c r="H79" s="6">
        <f t="shared" si="23"/>
        <v>0</v>
      </c>
      <c r="I79" s="30"/>
      <c r="K79" s="7"/>
    </row>
    <row r="80" spans="1:11" x14ac:dyDescent="0.25">
      <c r="A80" s="31"/>
      <c r="B80" s="25"/>
      <c r="C80" s="4" t="s">
        <v>21</v>
      </c>
      <c r="D80" s="5" t="s">
        <v>12</v>
      </c>
      <c r="E80" s="5">
        <v>1</v>
      </c>
      <c r="F80" s="5"/>
      <c r="G80" s="6"/>
      <c r="H80" s="6">
        <f t="shared" ref="H80" si="24">E80*G80</f>
        <v>0</v>
      </c>
      <c r="I80" s="30"/>
    </row>
    <row r="81" spans="1:11" x14ac:dyDescent="0.25">
      <c r="A81" s="31"/>
      <c r="B81" s="25"/>
      <c r="C81" s="4" t="s">
        <v>21</v>
      </c>
      <c r="D81" s="5" t="s">
        <v>16</v>
      </c>
      <c r="E81" s="5">
        <v>6</v>
      </c>
      <c r="F81" s="5">
        <v>10</v>
      </c>
      <c r="G81" s="6"/>
      <c r="H81" s="6">
        <f t="shared" ref="H81" si="25">F81*G81</f>
        <v>0</v>
      </c>
      <c r="I81" s="30"/>
      <c r="K81" s="7"/>
    </row>
    <row r="82" spans="1:11" x14ac:dyDescent="0.25">
      <c r="A82" s="31"/>
      <c r="B82" s="28" t="s">
        <v>22</v>
      </c>
      <c r="C82" s="29"/>
      <c r="D82" s="5"/>
      <c r="E82" s="8">
        <f>SUM(E62:E81)</f>
        <v>613</v>
      </c>
      <c r="F82" s="8">
        <f t="shared" ref="F82" si="26">SUM(F62:F81)</f>
        <v>855</v>
      </c>
      <c r="G82" s="9"/>
      <c r="H82" s="9">
        <f t="shared" ref="H82" si="27">SUM(H62:H81)</f>
        <v>0</v>
      </c>
      <c r="I82" s="30"/>
    </row>
    <row r="83" spans="1:11" x14ac:dyDescent="0.25">
      <c r="A83" s="31"/>
      <c r="B83" s="24" t="s">
        <v>56</v>
      </c>
      <c r="C83" s="4" t="s">
        <v>11</v>
      </c>
      <c r="D83" s="5" t="s">
        <v>12</v>
      </c>
      <c r="E83" s="5">
        <v>2</v>
      </c>
      <c r="F83" s="5"/>
      <c r="G83" s="6"/>
      <c r="H83" s="6">
        <f t="shared" ref="H83:H84" si="28">E83*G83</f>
        <v>0</v>
      </c>
      <c r="I83" s="30"/>
    </row>
    <row r="84" spans="1:11" x14ac:dyDescent="0.25">
      <c r="A84" s="31"/>
      <c r="B84" s="25"/>
      <c r="C84" s="4" t="s">
        <v>11</v>
      </c>
      <c r="D84" s="5" t="s">
        <v>13</v>
      </c>
      <c r="E84" s="5">
        <v>16</v>
      </c>
      <c r="F84" s="5"/>
      <c r="G84" s="6"/>
      <c r="H84" s="6">
        <f t="shared" si="28"/>
        <v>0</v>
      </c>
      <c r="I84" s="30"/>
    </row>
    <row r="85" spans="1:11" x14ac:dyDescent="0.25">
      <c r="A85" s="31"/>
      <c r="B85" s="25"/>
      <c r="C85" s="4" t="s">
        <v>11</v>
      </c>
      <c r="D85" s="5" t="s">
        <v>14</v>
      </c>
      <c r="E85" s="5">
        <v>52</v>
      </c>
      <c r="F85" s="5">
        <v>87</v>
      </c>
      <c r="G85" s="6"/>
      <c r="H85" s="6">
        <f t="shared" ref="H85:H87" si="29">F85*G85</f>
        <v>0</v>
      </c>
      <c r="I85" s="30"/>
      <c r="K85" s="7"/>
    </row>
    <row r="86" spans="1:11" x14ac:dyDescent="0.25">
      <c r="A86" s="31"/>
      <c r="B86" s="25"/>
      <c r="C86" s="4" t="s">
        <v>11</v>
      </c>
      <c r="D86" s="5" t="s">
        <v>15</v>
      </c>
      <c r="E86" s="5">
        <v>3</v>
      </c>
      <c r="F86" s="5">
        <v>5</v>
      </c>
      <c r="G86" s="6"/>
      <c r="H86" s="6">
        <f t="shared" si="29"/>
        <v>0</v>
      </c>
      <c r="I86" s="30"/>
      <c r="K86" s="7"/>
    </row>
    <row r="87" spans="1:11" x14ac:dyDescent="0.25">
      <c r="A87" s="31"/>
      <c r="B87" s="25"/>
      <c r="C87" s="4" t="s">
        <v>11</v>
      </c>
      <c r="D87" s="5" t="s">
        <v>16</v>
      </c>
      <c r="E87" s="5">
        <v>23</v>
      </c>
      <c r="F87" s="5">
        <v>38</v>
      </c>
      <c r="G87" s="6"/>
      <c r="H87" s="6">
        <f t="shared" si="29"/>
        <v>0</v>
      </c>
      <c r="I87" s="30"/>
      <c r="K87" s="7"/>
    </row>
    <row r="88" spans="1:11" x14ac:dyDescent="0.25">
      <c r="A88" s="31"/>
      <c r="B88" s="25"/>
      <c r="C88" s="4" t="s">
        <v>11</v>
      </c>
      <c r="D88" s="5" t="s">
        <v>17</v>
      </c>
      <c r="E88" s="5">
        <v>50</v>
      </c>
      <c r="F88" s="5">
        <v>91</v>
      </c>
      <c r="G88" s="6"/>
      <c r="H88" s="6">
        <f>F88*G88</f>
        <v>0</v>
      </c>
      <c r="I88" s="30"/>
      <c r="K88" s="7"/>
    </row>
    <row r="89" spans="1:11" x14ac:dyDescent="0.25">
      <c r="A89" s="31"/>
      <c r="B89" s="25"/>
      <c r="C89" s="4" t="s">
        <v>19</v>
      </c>
      <c r="D89" s="5" t="s">
        <v>13</v>
      </c>
      <c r="E89" s="5">
        <v>21</v>
      </c>
      <c r="F89" s="5"/>
      <c r="G89" s="6"/>
      <c r="H89" s="6">
        <f t="shared" ref="H89" si="30">E89*G89</f>
        <v>0</v>
      </c>
      <c r="I89" s="30"/>
    </row>
    <row r="90" spans="1:11" x14ac:dyDescent="0.25">
      <c r="A90" s="31"/>
      <c r="B90" s="25"/>
      <c r="C90" s="4" t="s">
        <v>19</v>
      </c>
      <c r="D90" s="5" t="s">
        <v>14</v>
      </c>
      <c r="E90" s="5">
        <v>83</v>
      </c>
      <c r="F90" s="5">
        <v>138</v>
      </c>
      <c r="G90" s="6"/>
      <c r="H90" s="6">
        <f t="shared" ref="H90:H92" si="31">F90*G90</f>
        <v>0</v>
      </c>
      <c r="I90" s="30"/>
      <c r="K90" s="7"/>
    </row>
    <row r="91" spans="1:11" x14ac:dyDescent="0.25">
      <c r="A91" s="31"/>
      <c r="B91" s="25"/>
      <c r="C91" s="4" t="s">
        <v>19</v>
      </c>
      <c r="D91" s="5" t="s">
        <v>15</v>
      </c>
      <c r="E91" s="5">
        <v>5</v>
      </c>
      <c r="F91" s="5">
        <v>8</v>
      </c>
      <c r="G91" s="6"/>
      <c r="H91" s="6">
        <f t="shared" si="31"/>
        <v>0</v>
      </c>
      <c r="I91" s="30"/>
      <c r="K91" s="7"/>
    </row>
    <row r="92" spans="1:11" x14ac:dyDescent="0.25">
      <c r="A92" s="31"/>
      <c r="B92" s="25"/>
      <c r="C92" s="4" t="s">
        <v>19</v>
      </c>
      <c r="D92" s="5" t="s">
        <v>16</v>
      </c>
      <c r="E92" s="5">
        <v>31</v>
      </c>
      <c r="F92" s="5">
        <v>52</v>
      </c>
      <c r="G92" s="6"/>
      <c r="H92" s="6">
        <f t="shared" si="31"/>
        <v>0</v>
      </c>
      <c r="I92" s="30"/>
      <c r="K92" s="7"/>
    </row>
    <row r="93" spans="1:11" x14ac:dyDescent="0.25">
      <c r="A93" s="31"/>
      <c r="B93" s="25"/>
      <c r="C93" s="4" t="s">
        <v>19</v>
      </c>
      <c r="D93" s="5" t="s">
        <v>17</v>
      </c>
      <c r="E93" s="5">
        <v>90</v>
      </c>
      <c r="F93" s="5">
        <v>164</v>
      </c>
      <c r="G93" s="6"/>
      <c r="H93" s="6">
        <f>F93*G93</f>
        <v>0</v>
      </c>
      <c r="I93" s="30"/>
      <c r="K93" s="7"/>
    </row>
    <row r="94" spans="1:11" x14ac:dyDescent="0.25">
      <c r="A94" s="31"/>
      <c r="B94" s="25"/>
      <c r="C94" s="4" t="s">
        <v>18</v>
      </c>
      <c r="D94" s="5" t="s">
        <v>16</v>
      </c>
      <c r="E94" s="5">
        <v>6</v>
      </c>
      <c r="F94" s="5">
        <v>10</v>
      </c>
      <c r="G94" s="6"/>
      <c r="H94" s="6">
        <f t="shared" ref="H94" si="32">F94*G94</f>
        <v>0</v>
      </c>
      <c r="I94" s="30"/>
      <c r="K94" s="7"/>
    </row>
    <row r="95" spans="1:11" x14ac:dyDescent="0.25">
      <c r="A95" s="31"/>
      <c r="B95" s="25"/>
      <c r="C95" s="4" t="s">
        <v>18</v>
      </c>
      <c r="D95" s="5" t="s">
        <v>17</v>
      </c>
      <c r="E95" s="5">
        <v>10</v>
      </c>
      <c r="F95" s="5">
        <v>18</v>
      </c>
      <c r="G95" s="6"/>
      <c r="H95" s="6">
        <f>F95*G95</f>
        <v>0</v>
      </c>
      <c r="I95" s="30"/>
      <c r="K95" s="7"/>
    </row>
    <row r="96" spans="1:11" x14ac:dyDescent="0.25">
      <c r="A96" s="31"/>
      <c r="B96" s="25"/>
      <c r="C96" s="4" t="s">
        <v>20</v>
      </c>
      <c r="D96" s="5" t="s">
        <v>13</v>
      </c>
      <c r="E96" s="5">
        <v>5</v>
      </c>
      <c r="F96" s="5"/>
      <c r="G96" s="6"/>
      <c r="H96" s="6">
        <f t="shared" ref="H96" si="33">E96*G96</f>
        <v>0</v>
      </c>
      <c r="I96" s="30"/>
    </row>
    <row r="97" spans="1:11" x14ac:dyDescent="0.25">
      <c r="A97" s="31"/>
      <c r="B97" s="25"/>
      <c r="C97" s="4" t="s">
        <v>20</v>
      </c>
      <c r="D97" s="5" t="s">
        <v>14</v>
      </c>
      <c r="E97" s="5">
        <v>4</v>
      </c>
      <c r="F97" s="5">
        <v>7</v>
      </c>
      <c r="G97" s="6"/>
      <c r="H97" s="6">
        <f t="shared" ref="H97:H98" si="34">F97*G97</f>
        <v>0</v>
      </c>
      <c r="I97" s="30"/>
      <c r="K97" s="7"/>
    </row>
    <row r="98" spans="1:11" x14ac:dyDescent="0.25">
      <c r="A98" s="31"/>
      <c r="B98" s="25"/>
      <c r="C98" s="4" t="s">
        <v>20</v>
      </c>
      <c r="D98" s="5" t="s">
        <v>16</v>
      </c>
      <c r="E98" s="5">
        <v>13</v>
      </c>
      <c r="F98" s="5">
        <v>22</v>
      </c>
      <c r="G98" s="6"/>
      <c r="H98" s="6">
        <f t="shared" si="34"/>
        <v>0</v>
      </c>
      <c r="I98" s="30"/>
      <c r="K98" s="7"/>
    </row>
    <row r="99" spans="1:11" x14ac:dyDescent="0.25">
      <c r="A99" s="31"/>
      <c r="B99" s="25"/>
      <c r="C99" s="4" t="s">
        <v>21</v>
      </c>
      <c r="D99" s="5" t="s">
        <v>23</v>
      </c>
      <c r="E99" s="5">
        <v>16</v>
      </c>
      <c r="F99" s="5"/>
      <c r="G99" s="6"/>
      <c r="H99" s="6">
        <f t="shared" ref="H99:H101" si="35">E99*G99</f>
        <v>0</v>
      </c>
      <c r="I99" s="30"/>
    </row>
    <row r="100" spans="1:11" x14ac:dyDescent="0.25">
      <c r="A100" s="31"/>
      <c r="B100" s="25"/>
      <c r="C100" s="4" t="s">
        <v>21</v>
      </c>
      <c r="D100" s="5" t="s">
        <v>12</v>
      </c>
      <c r="E100" s="5">
        <v>36</v>
      </c>
      <c r="F100" s="5"/>
      <c r="G100" s="6"/>
      <c r="H100" s="6">
        <f t="shared" si="35"/>
        <v>0</v>
      </c>
      <c r="I100" s="30"/>
    </row>
    <row r="101" spans="1:11" x14ac:dyDescent="0.25">
      <c r="A101" s="31"/>
      <c r="B101" s="25"/>
      <c r="C101" s="4" t="s">
        <v>21</v>
      </c>
      <c r="D101" s="5" t="s">
        <v>13</v>
      </c>
      <c r="E101" s="5">
        <v>5</v>
      </c>
      <c r="F101" s="5"/>
      <c r="G101" s="6"/>
      <c r="H101" s="6">
        <f t="shared" si="35"/>
        <v>0</v>
      </c>
      <c r="I101" s="30"/>
    </row>
    <row r="102" spans="1:11" x14ac:dyDescent="0.25">
      <c r="A102" s="31"/>
      <c r="B102" s="25"/>
      <c r="C102" s="4" t="s">
        <v>21</v>
      </c>
      <c r="D102" s="5" t="s">
        <v>14</v>
      </c>
      <c r="E102" s="5">
        <v>2</v>
      </c>
      <c r="F102" s="5">
        <v>3</v>
      </c>
      <c r="G102" s="6"/>
      <c r="H102" s="6">
        <f t="shared" ref="H102:H103" si="36">F102*G102</f>
        <v>0</v>
      </c>
      <c r="I102" s="30"/>
      <c r="K102" s="7"/>
    </row>
    <row r="103" spans="1:11" x14ac:dyDescent="0.25">
      <c r="A103" s="31"/>
      <c r="B103" s="25"/>
      <c r="C103" s="4" t="s">
        <v>21</v>
      </c>
      <c r="D103" s="5" t="s">
        <v>16</v>
      </c>
      <c r="E103" s="5">
        <v>41</v>
      </c>
      <c r="F103" s="5">
        <v>68</v>
      </c>
      <c r="G103" s="6"/>
      <c r="H103" s="6">
        <f t="shared" si="36"/>
        <v>0</v>
      </c>
      <c r="I103" s="30"/>
      <c r="K103" s="7"/>
    </row>
    <row r="104" spans="1:11" x14ac:dyDescent="0.25">
      <c r="A104" s="31"/>
      <c r="B104" s="28" t="s">
        <v>22</v>
      </c>
      <c r="C104" s="29"/>
      <c r="D104" s="5"/>
      <c r="E104" s="8">
        <f>SUM(E83:E103)</f>
        <v>514</v>
      </c>
      <c r="F104" s="8">
        <f t="shared" ref="F104:H104" si="37">SUM(F83:F103)</f>
        <v>711</v>
      </c>
      <c r="G104" s="9"/>
      <c r="H104" s="9">
        <f t="shared" si="37"/>
        <v>0</v>
      </c>
      <c r="I104" s="30"/>
    </row>
    <row r="105" spans="1:11" x14ac:dyDescent="0.25">
      <c r="A105" s="31"/>
      <c r="B105" s="32" t="s">
        <v>24</v>
      </c>
      <c r="C105" s="33"/>
      <c r="D105" s="34"/>
      <c r="E105" s="8">
        <f>SUM(E104,E82,E61,E39,E25)</f>
        <v>2243</v>
      </c>
      <c r="F105" s="8">
        <f t="shared" ref="F105:H105" si="38">SUM(F104,F82,F61,F39,F25)</f>
        <v>2843</v>
      </c>
      <c r="G105" s="9"/>
      <c r="H105" s="9">
        <f t="shared" si="38"/>
        <v>0</v>
      </c>
      <c r="I105" s="30"/>
    </row>
    <row r="106" spans="1:11" x14ac:dyDescent="0.25">
      <c r="H106" s="10"/>
    </row>
    <row r="107" spans="1:11" x14ac:dyDescent="0.25">
      <c r="H107" s="10"/>
    </row>
    <row r="108" spans="1:11" ht="15.75" x14ac:dyDescent="0.25">
      <c r="A108" s="11" t="s">
        <v>31</v>
      </c>
      <c r="B108" s="11"/>
      <c r="C108" s="11"/>
      <c r="D108" s="11"/>
      <c r="E108" s="11" t="s">
        <v>32</v>
      </c>
      <c r="F108" s="11"/>
    </row>
    <row r="109" spans="1:11" ht="15.75" x14ac:dyDescent="0.25">
      <c r="A109" s="12" t="s">
        <v>59</v>
      </c>
      <c r="B109" s="12"/>
      <c r="C109" s="12"/>
      <c r="D109" s="12"/>
      <c r="E109" s="12" t="s">
        <v>33</v>
      </c>
      <c r="F109" s="12"/>
    </row>
    <row r="110" spans="1:11" ht="15.75" x14ac:dyDescent="0.25">
      <c r="A110" s="13" t="s">
        <v>34</v>
      </c>
      <c r="B110" s="13"/>
      <c r="C110" s="13"/>
      <c r="D110" s="13"/>
      <c r="E110"/>
      <c r="F110"/>
    </row>
    <row r="111" spans="1:11" ht="15.75" x14ac:dyDescent="0.25">
      <c r="A111" s="14"/>
      <c r="B111"/>
      <c r="C111"/>
      <c r="D111"/>
      <c r="E111"/>
      <c r="F111"/>
    </row>
    <row r="112" spans="1:11" ht="15.75" x14ac:dyDescent="0.25">
      <c r="A112" s="35" t="s">
        <v>35</v>
      </c>
      <c r="B112" s="35"/>
      <c r="C112" s="35"/>
      <c r="D112" s="35"/>
      <c r="E112"/>
      <c r="F112"/>
    </row>
    <row r="113" spans="1:6" ht="15.75" x14ac:dyDescent="0.25">
      <c r="A113" s="36" t="s">
        <v>36</v>
      </c>
      <c r="B113" s="36"/>
      <c r="C113" s="36"/>
      <c r="D113" s="36"/>
      <c r="E113"/>
      <c r="F113"/>
    </row>
    <row r="114" spans="1:6" ht="15.75" x14ac:dyDescent="0.25">
      <c r="A114" s="15"/>
      <c r="B114"/>
      <c r="C114"/>
      <c r="D114"/>
      <c r="E114"/>
      <c r="F114"/>
    </row>
    <row r="115" spans="1:6" x14ac:dyDescent="0.25">
      <c r="A115" s="37" t="s">
        <v>37</v>
      </c>
      <c r="B115" s="37"/>
      <c r="C115"/>
      <c r="D115"/>
      <c r="E115"/>
      <c r="F115"/>
    </row>
    <row r="116" spans="1:6" x14ac:dyDescent="0.25">
      <c r="A116" s="37" t="s">
        <v>38</v>
      </c>
      <c r="B116" s="37"/>
      <c r="C116" s="37"/>
      <c r="D116" s="37"/>
      <c r="E116"/>
      <c r="F116"/>
    </row>
    <row r="117" spans="1:6" x14ac:dyDescent="0.25">
      <c r="A117" s="23"/>
      <c r="B117" s="23"/>
      <c r="C117" s="23"/>
      <c r="D117" s="23"/>
      <c r="E117"/>
      <c r="F117"/>
    </row>
    <row r="118" spans="1:6" x14ac:dyDescent="0.25">
      <c r="A118" s="37" t="s">
        <v>39</v>
      </c>
      <c r="B118" s="37"/>
      <c r="C118"/>
      <c r="D118"/>
      <c r="E118"/>
      <c r="F118"/>
    </row>
    <row r="119" spans="1:6" x14ac:dyDescent="0.25">
      <c r="A119" s="37" t="s">
        <v>40</v>
      </c>
      <c r="B119" s="37"/>
      <c r="C119" s="37"/>
      <c r="D119" s="37"/>
      <c r="E119"/>
      <c r="F119"/>
    </row>
  </sheetData>
  <autoFilter ref="A4:I105"/>
  <mergeCells count="22">
    <mergeCell ref="A1:I1"/>
    <mergeCell ref="A2:I2"/>
    <mergeCell ref="A3:I3"/>
    <mergeCell ref="A5:A105"/>
    <mergeCell ref="B5:B24"/>
    <mergeCell ref="I5:I105"/>
    <mergeCell ref="B25:C25"/>
    <mergeCell ref="B26:B38"/>
    <mergeCell ref="B39:C39"/>
    <mergeCell ref="B40:B60"/>
    <mergeCell ref="A119:D119"/>
    <mergeCell ref="B61:C61"/>
    <mergeCell ref="B62:B81"/>
    <mergeCell ref="B82:C82"/>
    <mergeCell ref="B83:B103"/>
    <mergeCell ref="B104:C104"/>
    <mergeCell ref="B105:D105"/>
    <mergeCell ref="A112:D112"/>
    <mergeCell ref="A113:D113"/>
    <mergeCell ref="A115:B115"/>
    <mergeCell ref="A116:D116"/>
    <mergeCell ref="A118:B11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workbookViewId="0">
      <selection activeCell="F12" sqref="F12"/>
    </sheetView>
  </sheetViews>
  <sheetFormatPr defaultRowHeight="15" x14ac:dyDescent="0.25"/>
  <cols>
    <col min="2" max="2" width="9.7109375" customWidth="1"/>
    <col min="3" max="3" width="14.28515625" customWidth="1"/>
    <col min="4" max="4" width="16.28515625" customWidth="1"/>
    <col min="5" max="5" width="19.28515625" customWidth="1"/>
    <col min="6" max="6" width="20.5703125" customWidth="1"/>
    <col min="7" max="7" width="13.28515625" customWidth="1"/>
  </cols>
  <sheetData>
    <row r="2" spans="2:9" ht="15.75" x14ac:dyDescent="0.25">
      <c r="B2" s="38" t="s">
        <v>41</v>
      </c>
      <c r="C2" s="38"/>
      <c r="D2" s="38"/>
      <c r="E2" s="38"/>
      <c r="F2" s="38"/>
      <c r="G2" s="38"/>
      <c r="H2" s="17"/>
      <c r="I2" s="17"/>
    </row>
    <row r="3" spans="2:9" ht="15.75" x14ac:dyDescent="0.25">
      <c r="B3" s="39" t="s">
        <v>42</v>
      </c>
      <c r="C3" s="39"/>
      <c r="D3" s="39"/>
      <c r="E3" s="39"/>
      <c r="F3" s="39"/>
      <c r="G3" s="39"/>
      <c r="H3" s="18"/>
      <c r="I3" s="18"/>
    </row>
    <row r="4" spans="2:9" ht="15.75" customHeight="1" x14ac:dyDescent="0.25">
      <c r="B4" s="40" t="s">
        <v>43</v>
      </c>
      <c r="C4" s="40"/>
      <c r="D4" s="40"/>
      <c r="E4" s="40"/>
      <c r="F4" s="40"/>
      <c r="G4" s="40"/>
      <c r="H4" s="18"/>
      <c r="I4" s="18"/>
    </row>
    <row r="5" spans="2:9" ht="15.75" x14ac:dyDescent="0.25">
      <c r="B5" s="39" t="s">
        <v>44</v>
      </c>
      <c r="C5" s="39"/>
      <c r="D5" s="39"/>
      <c r="E5" s="39"/>
      <c r="F5" s="39"/>
      <c r="G5" s="39"/>
      <c r="H5" s="18"/>
      <c r="I5" s="18"/>
    </row>
    <row r="6" spans="2:9" ht="15.75" x14ac:dyDescent="0.25">
      <c r="B6" s="39" t="s">
        <v>60</v>
      </c>
      <c r="C6" s="39"/>
      <c r="D6" s="39"/>
      <c r="E6" s="39"/>
      <c r="F6" s="39"/>
      <c r="G6" s="39"/>
      <c r="H6" s="19"/>
      <c r="I6" s="19"/>
    </row>
    <row r="7" spans="2:9" ht="15.75" x14ac:dyDescent="0.25">
      <c r="B7" s="19"/>
      <c r="C7" s="19"/>
      <c r="D7" s="19"/>
      <c r="E7" s="19"/>
      <c r="F7" s="19"/>
      <c r="G7" s="19"/>
      <c r="H7" s="19"/>
      <c r="I7" s="19"/>
    </row>
    <row r="8" spans="2:9" ht="15.75" x14ac:dyDescent="0.25">
      <c r="B8" s="19"/>
      <c r="C8" s="19"/>
      <c r="D8" s="19"/>
      <c r="E8" s="19"/>
      <c r="F8" s="19"/>
      <c r="G8" s="19"/>
      <c r="H8" s="19"/>
      <c r="I8" s="19"/>
    </row>
    <row r="9" spans="2:9" ht="15.75" x14ac:dyDescent="0.25">
      <c r="B9" s="41" t="s">
        <v>45</v>
      </c>
      <c r="C9" s="43" t="s">
        <v>46</v>
      </c>
      <c r="D9" s="44"/>
      <c r="E9" s="44"/>
      <c r="F9" s="45"/>
      <c r="G9" s="46" t="s">
        <v>47</v>
      </c>
      <c r="H9" s="19"/>
      <c r="I9" s="19"/>
    </row>
    <row r="10" spans="2:9" ht="15.75" x14ac:dyDescent="0.25">
      <c r="B10" s="42"/>
      <c r="C10" s="20" t="s">
        <v>48</v>
      </c>
      <c r="D10" s="20" t="s">
        <v>49</v>
      </c>
      <c r="E10" s="20" t="s">
        <v>50</v>
      </c>
      <c r="F10" s="20" t="s">
        <v>51</v>
      </c>
      <c r="G10" s="42"/>
      <c r="H10" s="19"/>
      <c r="I10" s="19"/>
    </row>
    <row r="11" spans="2:9" ht="15.75" x14ac:dyDescent="0.25">
      <c r="B11" s="21" t="s">
        <v>52</v>
      </c>
      <c r="C11" s="20">
        <v>0</v>
      </c>
      <c r="D11" s="20">
        <v>0</v>
      </c>
      <c r="E11" s="20">
        <v>1700</v>
      </c>
      <c r="F11" s="20">
        <v>543</v>
      </c>
      <c r="G11" s="22">
        <f>SUM(C11:F11)</f>
        <v>2243</v>
      </c>
      <c r="H11" s="19"/>
      <c r="I11" s="19"/>
    </row>
    <row r="12" spans="2:9" ht="15.75" x14ac:dyDescent="0.25">
      <c r="B12" s="19"/>
      <c r="C12" s="19"/>
      <c r="D12" s="19"/>
      <c r="E12" s="19"/>
      <c r="F12" s="19"/>
      <c r="G12" s="19"/>
      <c r="H12" s="19"/>
      <c r="I12" s="19"/>
    </row>
    <row r="14" spans="2:9" ht="15.75" x14ac:dyDescent="0.25">
      <c r="B14" s="11" t="s">
        <v>31</v>
      </c>
      <c r="C14" s="11"/>
      <c r="D14" s="11"/>
      <c r="E14" s="11"/>
      <c r="F14" s="11" t="s">
        <v>32</v>
      </c>
      <c r="G14" s="11"/>
    </row>
    <row r="15" spans="2:9" ht="15.75" x14ac:dyDescent="0.25">
      <c r="B15" s="12" t="s">
        <v>59</v>
      </c>
      <c r="C15" s="12"/>
      <c r="D15" s="12"/>
      <c r="E15" s="12"/>
      <c r="F15" s="12" t="s">
        <v>33</v>
      </c>
      <c r="G15" s="12"/>
    </row>
    <row r="16" spans="2:9" ht="15.75" x14ac:dyDescent="0.25">
      <c r="B16" s="13" t="s">
        <v>34</v>
      </c>
      <c r="C16" s="13"/>
      <c r="D16" s="13"/>
      <c r="E16" s="13"/>
    </row>
    <row r="17" spans="2:5" ht="15.75" x14ac:dyDescent="0.25">
      <c r="B17" s="14"/>
    </row>
    <row r="18" spans="2:5" ht="15.75" x14ac:dyDescent="0.25">
      <c r="B18" s="35" t="s">
        <v>35</v>
      </c>
      <c r="C18" s="35"/>
      <c r="D18" s="35"/>
      <c r="E18" s="35"/>
    </row>
    <row r="19" spans="2:5" ht="15.75" x14ac:dyDescent="0.25">
      <c r="B19" s="36" t="s">
        <v>36</v>
      </c>
      <c r="C19" s="36"/>
      <c r="D19" s="36"/>
      <c r="E19" s="36"/>
    </row>
    <row r="20" spans="2:5" ht="15.75" x14ac:dyDescent="0.25">
      <c r="B20" s="15"/>
    </row>
    <row r="21" spans="2:5" x14ac:dyDescent="0.25">
      <c r="B21" s="37" t="s">
        <v>37</v>
      </c>
      <c r="C21" s="37"/>
    </row>
    <row r="22" spans="2:5" x14ac:dyDescent="0.25">
      <c r="B22" s="37" t="s">
        <v>38</v>
      </c>
      <c r="C22" s="37"/>
      <c r="D22" s="37"/>
      <c r="E22" s="37"/>
    </row>
    <row r="23" spans="2:5" x14ac:dyDescent="0.25">
      <c r="B23" s="16"/>
      <c r="C23" s="16"/>
      <c r="D23" s="16"/>
      <c r="E23" s="16"/>
    </row>
    <row r="24" spans="2:5" x14ac:dyDescent="0.25">
      <c r="B24" s="37" t="s">
        <v>39</v>
      </c>
      <c r="C24" s="37"/>
    </row>
    <row r="25" spans="2:5" x14ac:dyDescent="0.25">
      <c r="B25" s="37" t="s">
        <v>40</v>
      </c>
      <c r="C25" s="37"/>
      <c r="D25" s="37"/>
      <c r="E25" s="37"/>
    </row>
  </sheetData>
  <mergeCells count="14">
    <mergeCell ref="B25:E25"/>
    <mergeCell ref="B2:G2"/>
    <mergeCell ref="B3:G3"/>
    <mergeCell ref="B4:G4"/>
    <mergeCell ref="B5:G5"/>
    <mergeCell ref="B6:G6"/>
    <mergeCell ref="B9:B10"/>
    <mergeCell ref="C9:F9"/>
    <mergeCell ref="G9:G10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17-47-25 </vt:lpstr>
      <vt:lpstr>Приложение №2 17-47-25</vt:lpstr>
      <vt:lpstr>Приложение №3 17-47-25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dcterms:created xsi:type="dcterms:W3CDTF">2025-06-23T11:53:00Z</dcterms:created>
  <dcterms:modified xsi:type="dcterms:W3CDTF">2025-07-16T05:51:23Z</dcterms:modified>
</cp:coreProperties>
</file>