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Общо основание продажба\ЕЛЕКТРОНЕН ТЪРГ ПРОГНОЗНО ДОБИТА Д-НА ЮНИ 2025Г\ЕЛЕКТРОНЕН ТЪРГ ПРОГНОЗНО ДОБИТА Д-НА ЮНИ 2025Г\3-50-25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1'!$A$2:$L$52</definedName>
    <definedName name="_xlnm._FilterDatabase" localSheetId="1" hidden="1">'Прил. 2'!$A$2:$L$52</definedName>
  </definedNames>
  <calcPr calcId="162913"/>
</workbook>
</file>

<file path=xl/calcChain.xml><?xml version="1.0" encoding="utf-8"?>
<calcChain xmlns="http://schemas.openxmlformats.org/spreadsheetml/2006/main">
  <c r="E52" i="15" l="1"/>
  <c r="F51" i="15"/>
  <c r="F52" i="15" s="1"/>
  <c r="E51" i="15"/>
  <c r="F38" i="15"/>
  <c r="E38" i="15"/>
  <c r="F20" i="15"/>
  <c r="E20" i="15"/>
  <c r="F51" i="13" l="1"/>
  <c r="E51" i="13"/>
  <c r="I50" i="13"/>
  <c r="K50" i="13" s="1"/>
  <c r="J49" i="13"/>
  <c r="K49" i="13" s="1"/>
  <c r="J48" i="13"/>
  <c r="K48" i="13" s="1"/>
  <c r="J47" i="13"/>
  <c r="K47" i="13" s="1"/>
  <c r="I46" i="13"/>
  <c r="K46" i="13" s="1"/>
  <c r="I45" i="13"/>
  <c r="K45" i="13" s="1"/>
  <c r="I44" i="13"/>
  <c r="K44" i="13" s="1"/>
  <c r="J43" i="13"/>
  <c r="K43" i="13" s="1"/>
  <c r="J42" i="13"/>
  <c r="K42" i="13" s="1"/>
  <c r="J41" i="13"/>
  <c r="K41" i="13" s="1"/>
  <c r="I40" i="13"/>
  <c r="K40" i="13" s="1"/>
  <c r="I39" i="13"/>
  <c r="K39" i="13" s="1"/>
  <c r="F38" i="13"/>
  <c r="E38" i="13"/>
  <c r="I37" i="13"/>
  <c r="K37" i="13" s="1"/>
  <c r="J36" i="13"/>
  <c r="K36" i="13" s="1"/>
  <c r="J35" i="13"/>
  <c r="K35" i="13" s="1"/>
  <c r="J34" i="13"/>
  <c r="K34" i="13" s="1"/>
  <c r="I33" i="13"/>
  <c r="K33" i="13" s="1"/>
  <c r="I32" i="13"/>
  <c r="K32" i="13" s="1"/>
  <c r="I31" i="13"/>
  <c r="K31" i="13" s="1"/>
  <c r="I30" i="13"/>
  <c r="K30" i="13" s="1"/>
  <c r="J29" i="13"/>
  <c r="K29" i="13" s="1"/>
  <c r="J28" i="13"/>
  <c r="K28" i="13" s="1"/>
  <c r="J27" i="13"/>
  <c r="K27" i="13" s="1"/>
  <c r="J26" i="13"/>
  <c r="K26" i="13" s="1"/>
  <c r="I25" i="13"/>
  <c r="K25" i="13" s="1"/>
  <c r="I24" i="13"/>
  <c r="K24" i="13" s="1"/>
  <c r="I23" i="13"/>
  <c r="K23" i="13" s="1"/>
  <c r="I22" i="13"/>
  <c r="K22" i="13" s="1"/>
  <c r="I21" i="13"/>
  <c r="K21" i="13" s="1"/>
  <c r="F20" i="13"/>
  <c r="E20" i="13"/>
  <c r="I19" i="13"/>
  <c r="K19" i="13" s="1"/>
  <c r="J18" i="13"/>
  <c r="K18" i="13" s="1"/>
  <c r="J17" i="13"/>
  <c r="K17" i="13" s="1"/>
  <c r="J16" i="13"/>
  <c r="K16" i="13" s="1"/>
  <c r="I15" i="13"/>
  <c r="K15" i="13" s="1"/>
  <c r="J14" i="13"/>
  <c r="K14" i="13" s="1"/>
  <c r="J13" i="13"/>
  <c r="K13" i="13" s="1"/>
  <c r="J12" i="13"/>
  <c r="K12" i="13" s="1"/>
  <c r="I11" i="13"/>
  <c r="K11" i="13" s="1"/>
  <c r="J10" i="13"/>
  <c r="K10" i="13" s="1"/>
  <c r="J9" i="13"/>
  <c r="K9" i="13" s="1"/>
  <c r="J8" i="13"/>
  <c r="K8" i="13" s="1"/>
  <c r="I7" i="13"/>
  <c r="K7" i="13" s="1"/>
  <c r="I6" i="13"/>
  <c r="K6" i="13" s="1"/>
  <c r="I5" i="13"/>
  <c r="K5" i="13" s="1"/>
  <c r="I4" i="13"/>
  <c r="K4" i="13" s="1"/>
  <c r="I3" i="13"/>
  <c r="K3" i="13" s="1"/>
  <c r="E52" i="13" l="1"/>
  <c r="F52" i="13"/>
  <c r="K51" i="13"/>
  <c r="K38" i="13"/>
  <c r="K20" i="13"/>
  <c r="K52" i="13" l="1"/>
</calcChain>
</file>

<file path=xl/sharedStrings.xml><?xml version="1.0" encoding="utf-8"?>
<sst xmlns="http://schemas.openxmlformats.org/spreadsheetml/2006/main" count="240" uniqueCount="49">
  <si>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</si>
  <si>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</si>
  <si>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</si>
  <si>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</si>
  <si>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</si>
  <si>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</si>
  <si>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</si>
  <si>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</si>
  <si>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</si>
  <si>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</si>
  <si>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</si>
  <si>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</si>
  <si>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</si>
  <si>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</si>
  <si>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</si>
  <si>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</si>
  <si>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</si>
  <si>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</si>
  <si>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</si>
  <si>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</si>
  <si>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</si>
  <si>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</si>
  <si>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</si>
  <si>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</si>
  <si>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</si>
  <si>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Фурнир</t>
  </si>
  <si>
    <t>Траверси</t>
  </si>
  <si>
    <t>Трупи за бичене над 50 см.</t>
  </si>
  <si>
    <t>Трупи за бичене над 30 см.</t>
  </si>
  <si>
    <t>Трупи за бичене до 29 см.</t>
  </si>
  <si>
    <t>ОЗМ</t>
  </si>
  <si>
    <t>Бряст</t>
  </si>
  <si>
    <t>Ясен</t>
  </si>
  <si>
    <t>Топола</t>
  </si>
  <si>
    <t>1019 а</t>
  </si>
  <si>
    <t>223 б</t>
  </si>
  <si>
    <t>140 д</t>
  </si>
  <si>
    <t xml:space="preserve">Гаранция за участие в лева </t>
  </si>
  <si>
    <t xml:space="preserve">Приложение 1 </t>
  </si>
  <si>
    <t>ОБЕКТ</t>
  </si>
  <si>
    <t>3-50-25</t>
  </si>
  <si>
    <t>Всичко за обект 3-50-25</t>
  </si>
  <si>
    <t>3-50-28</t>
  </si>
  <si>
    <t xml:space="preserve">Приложение 2 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</si>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</sst>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2" fontId="2" fillId="0" borderId="2" xfId="1" applyNumberFormat="1" applyFont="1" applyBorder="1"/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1" fontId="2" fillId="0" borderId="1" xfId="1" applyNumberFormat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0" fontId="2" fillId="0" borderId="2" xfId="0" applyFont="1" applyBorder="1"/>
    <xf numFmtId="1" fontId="5" fillId="2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2" borderId="0" xfId="0" applyFont="1" applyFill="1"/>
    <xf numFmtId="0" fontId="3" fillId="2" borderId="7" xfId="1" applyFont="1" applyFill="1" applyBorder="1" applyAlignment="1">
      <alignment vertical="center"/>
    </xf>
    <xf numFmtId="2" fontId="2" fillId="0" borderId="6" xfId="1" applyNumberFormat="1" applyFont="1" applyBorder="1"/>
    <xf numFmtId="0" fontId="2" fillId="0" borderId="8" xfId="1" applyFont="1" applyBorder="1" applyAlignment="1">
      <alignment horizontal="right" vertical="top"/>
    </xf>
    <xf numFmtId="1" fontId="2" fillId="0" borderId="8" xfId="1" applyNumberFormat="1" applyFont="1" applyBorder="1" applyAlignment="1">
      <alignment horizontal="right" vertical="top"/>
    </xf>
    <xf numFmtId="2" fontId="2" fillId="0" borderId="5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3" borderId="0" xfId="0" applyFont="1" applyFill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" fillId="3" borderId="8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918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918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918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038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038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038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workbookViewId="0">
      <selection activeCell="C57" sqref="C57"/>
    </sheetView>
  </sheetViews>
  <sheetFormatPr defaultRowHeight="15.75" x14ac:dyDescent="0.25"/>
  <cols>
    <col min="1" max="1" width="9.140625" style="44"/>
    <col min="2" max="2" width="15.5703125" style="43" customWidth="1"/>
    <col min="3" max="3" width="12.5703125" style="43" customWidth="1"/>
    <col min="4" max="4" width="41" style="43" customWidth="1"/>
    <col min="5" max="5" width="17.7109375" style="43" customWidth="1"/>
    <col min="6" max="6" width="14.42578125" style="43" customWidth="1"/>
    <col min="7" max="8" width="13.28515625" style="43" customWidth="1"/>
    <col min="9" max="9" width="12.140625" style="43" customWidth="1"/>
    <col min="10" max="10" width="10.42578125" style="43" customWidth="1"/>
    <col min="11" max="11" width="10.85546875" style="43" customWidth="1"/>
    <col min="12" max="12" width="10.85546875" style="23" customWidth="1"/>
    <col min="13" max="16384" width="9.140625" style="43"/>
  </cols>
  <sheetData>
    <row r="1" spans="1:12" x14ac:dyDescent="0.25">
      <c r="B1" s="45"/>
      <c r="C1" s="23"/>
      <c r="D1" s="23" t="s">
        <v>38</v>
      </c>
      <c r="E1" s="23"/>
      <c r="F1" s="23"/>
      <c r="G1" s="23"/>
      <c r="H1" s="23"/>
      <c r="I1" s="23"/>
      <c r="J1" s="23"/>
      <c r="K1" s="23"/>
    </row>
    <row r="2" spans="1:12" ht="72" customHeight="1" x14ac:dyDescent="0.25">
      <c r="A2" s="40" t="s">
        <v>17</v>
      </c>
      <c r="B2" s="41" t="s">
        <v>0</v>
      </c>
      <c r="C2" s="12" t="s">
        <v>1</v>
      </c>
      <c r="D2" s="1" t="s">
        <v>2</v>
      </c>
      <c r="E2" s="41" t="s">
        <v>3</v>
      </c>
      <c r="F2" s="41" t="s">
        <v>4</v>
      </c>
      <c r="G2" s="41" t="s">
        <v>5</v>
      </c>
      <c r="H2" s="41" t="s">
        <v>6</v>
      </c>
      <c r="I2" s="41" t="s">
        <v>7</v>
      </c>
      <c r="J2" s="41" t="s">
        <v>8</v>
      </c>
      <c r="K2" s="41" t="s">
        <v>9</v>
      </c>
      <c r="L2" s="47" t="s">
        <v>37</v>
      </c>
    </row>
    <row r="3" spans="1:12" s="23" customFormat="1" x14ac:dyDescent="0.25">
      <c r="A3" s="51" t="s">
        <v>40</v>
      </c>
      <c r="B3" s="53" t="s">
        <v>34</v>
      </c>
      <c r="C3" s="14" t="s">
        <v>32</v>
      </c>
      <c r="D3" s="3" t="s">
        <v>25</v>
      </c>
      <c r="E3" s="14">
        <v>30</v>
      </c>
      <c r="F3" s="24"/>
      <c r="G3" s="4">
        <v>350</v>
      </c>
      <c r="H3" s="4"/>
      <c r="I3" s="4">
        <f>E3*G3</f>
        <v>10500</v>
      </c>
      <c r="J3" s="4"/>
      <c r="K3" s="33">
        <f>I3</f>
        <v>10500</v>
      </c>
      <c r="L3" s="55"/>
    </row>
    <row r="4" spans="1:12" s="23" customFormat="1" x14ac:dyDescent="0.25">
      <c r="A4" s="52"/>
      <c r="B4" s="53"/>
      <c r="C4" s="14" t="s">
        <v>32</v>
      </c>
      <c r="D4" s="3" t="s">
        <v>26</v>
      </c>
      <c r="E4" s="14">
        <v>50</v>
      </c>
      <c r="F4" s="24"/>
      <c r="G4" s="4">
        <v>230</v>
      </c>
      <c r="H4" s="4"/>
      <c r="I4" s="4">
        <f>E4*G4</f>
        <v>11500</v>
      </c>
      <c r="J4" s="4"/>
      <c r="K4" s="33">
        <f>I4</f>
        <v>11500</v>
      </c>
      <c r="L4" s="55"/>
    </row>
    <row r="5" spans="1:12" s="23" customFormat="1" x14ac:dyDescent="0.25">
      <c r="A5" s="52"/>
      <c r="B5" s="53"/>
      <c r="C5" s="14" t="s">
        <v>32</v>
      </c>
      <c r="D5" s="3" t="s">
        <v>27</v>
      </c>
      <c r="E5" s="26">
        <v>150</v>
      </c>
      <c r="F5" s="24"/>
      <c r="G5" s="4">
        <v>225</v>
      </c>
      <c r="H5" s="4"/>
      <c r="I5" s="4">
        <f>E5*G5</f>
        <v>33750</v>
      </c>
      <c r="J5" s="4"/>
      <c r="K5" s="33">
        <f>I5</f>
        <v>33750</v>
      </c>
      <c r="L5" s="55"/>
    </row>
    <row r="6" spans="1:12" s="23" customFormat="1" x14ac:dyDescent="0.25">
      <c r="A6" s="52"/>
      <c r="B6" s="53"/>
      <c r="C6" s="14" t="s">
        <v>32</v>
      </c>
      <c r="D6" s="3" t="s">
        <v>28</v>
      </c>
      <c r="E6" s="26">
        <v>250</v>
      </c>
      <c r="F6" s="24"/>
      <c r="G6" s="4">
        <v>170</v>
      </c>
      <c r="H6" s="4"/>
      <c r="I6" s="4">
        <f>E6*G6</f>
        <v>42500</v>
      </c>
      <c r="J6" s="4"/>
      <c r="K6" s="33">
        <f>I6</f>
        <v>42500</v>
      </c>
      <c r="L6" s="55"/>
    </row>
    <row r="7" spans="1:12" s="23" customFormat="1" x14ac:dyDescent="0.25">
      <c r="A7" s="52"/>
      <c r="B7" s="53"/>
      <c r="C7" s="14" t="s">
        <v>32</v>
      </c>
      <c r="D7" s="3" t="s">
        <v>29</v>
      </c>
      <c r="E7" s="14">
        <v>143</v>
      </c>
      <c r="F7" s="24"/>
      <c r="G7" s="4">
        <v>125</v>
      </c>
      <c r="H7" s="4"/>
      <c r="I7" s="4">
        <f>E7*G7</f>
        <v>17875</v>
      </c>
      <c r="J7" s="4"/>
      <c r="K7" s="33">
        <f>I7</f>
        <v>17875</v>
      </c>
      <c r="L7" s="55"/>
    </row>
    <row r="8" spans="1:12" s="23" customFormat="1" x14ac:dyDescent="0.25">
      <c r="A8" s="52"/>
      <c r="B8" s="53"/>
      <c r="C8" s="14" t="s">
        <v>32</v>
      </c>
      <c r="D8" s="3" t="s">
        <v>10</v>
      </c>
      <c r="E8" s="26">
        <v>29</v>
      </c>
      <c r="F8" s="6">
        <v>48</v>
      </c>
      <c r="G8" s="4"/>
      <c r="H8" s="4">
        <v>49</v>
      </c>
      <c r="I8" s="4"/>
      <c r="J8" s="4">
        <f>F8*H8</f>
        <v>2352</v>
      </c>
      <c r="K8" s="33">
        <f>J8</f>
        <v>2352</v>
      </c>
      <c r="L8" s="55"/>
    </row>
    <row r="9" spans="1:12" s="23" customFormat="1" x14ac:dyDescent="0.25">
      <c r="A9" s="52"/>
      <c r="B9" s="53"/>
      <c r="C9" s="14" t="s">
        <v>32</v>
      </c>
      <c r="D9" s="3" t="s">
        <v>11</v>
      </c>
      <c r="E9" s="26">
        <v>240</v>
      </c>
      <c r="F9" s="6">
        <v>400</v>
      </c>
      <c r="G9" s="4"/>
      <c r="H9" s="4">
        <v>49</v>
      </c>
      <c r="I9" s="4"/>
      <c r="J9" s="4">
        <f>F9*H9</f>
        <v>19600</v>
      </c>
      <c r="K9" s="33">
        <f>J9</f>
        <v>19600</v>
      </c>
      <c r="L9" s="55"/>
    </row>
    <row r="10" spans="1:12" s="23" customFormat="1" x14ac:dyDescent="0.25">
      <c r="A10" s="52"/>
      <c r="B10" s="53"/>
      <c r="C10" s="14" t="s">
        <v>32</v>
      </c>
      <c r="D10" s="3" t="s">
        <v>12</v>
      </c>
      <c r="E10" s="14">
        <v>99</v>
      </c>
      <c r="F10" s="6">
        <v>180</v>
      </c>
      <c r="G10" s="4"/>
      <c r="H10" s="4">
        <v>49</v>
      </c>
      <c r="I10" s="4"/>
      <c r="J10" s="4">
        <f>F10*H10</f>
        <v>8820</v>
      </c>
      <c r="K10" s="33">
        <f>J10</f>
        <v>8820</v>
      </c>
      <c r="L10" s="55"/>
    </row>
    <row r="11" spans="1:12" s="23" customFormat="1" x14ac:dyDescent="0.25">
      <c r="A11" s="52"/>
      <c r="B11" s="53"/>
      <c r="C11" s="14" t="s">
        <v>32</v>
      </c>
      <c r="D11" s="3" t="s">
        <v>30</v>
      </c>
      <c r="E11" s="14">
        <v>150</v>
      </c>
      <c r="F11" s="24"/>
      <c r="G11" s="4">
        <v>110</v>
      </c>
      <c r="H11" s="4"/>
      <c r="I11" s="4">
        <f>E11*G11</f>
        <v>16500</v>
      </c>
      <c r="J11" s="4"/>
      <c r="K11" s="33">
        <f>I11</f>
        <v>16500</v>
      </c>
      <c r="L11" s="55"/>
    </row>
    <row r="12" spans="1:12" s="23" customFormat="1" x14ac:dyDescent="0.25">
      <c r="A12" s="52"/>
      <c r="B12" s="53"/>
      <c r="C12" s="14" t="s">
        <v>31</v>
      </c>
      <c r="D12" s="3" t="s">
        <v>10</v>
      </c>
      <c r="E12" s="14">
        <v>1</v>
      </c>
      <c r="F12" s="6">
        <v>2</v>
      </c>
      <c r="G12" s="4"/>
      <c r="H12" s="4">
        <v>51</v>
      </c>
      <c r="I12" s="4"/>
      <c r="J12" s="4">
        <f>F12*H12</f>
        <v>102</v>
      </c>
      <c r="K12" s="33">
        <f>J12</f>
        <v>102</v>
      </c>
      <c r="L12" s="55"/>
    </row>
    <row r="13" spans="1:12" s="23" customFormat="1" x14ac:dyDescent="0.25">
      <c r="A13" s="52"/>
      <c r="B13" s="53"/>
      <c r="C13" s="14" t="s">
        <v>31</v>
      </c>
      <c r="D13" s="3" t="s">
        <v>11</v>
      </c>
      <c r="E13" s="14">
        <v>40</v>
      </c>
      <c r="F13" s="6">
        <v>67</v>
      </c>
      <c r="G13" s="4"/>
      <c r="H13" s="4">
        <v>51</v>
      </c>
      <c r="I13" s="4"/>
      <c r="J13" s="4">
        <f>F13*H13</f>
        <v>3417</v>
      </c>
      <c r="K13" s="33">
        <f>J13</f>
        <v>3417</v>
      </c>
      <c r="L13" s="55"/>
    </row>
    <row r="14" spans="1:12" s="23" customFormat="1" x14ac:dyDescent="0.25">
      <c r="A14" s="52"/>
      <c r="B14" s="53"/>
      <c r="C14" s="14" t="s">
        <v>31</v>
      </c>
      <c r="D14" s="3" t="s">
        <v>12</v>
      </c>
      <c r="E14" s="14">
        <v>25</v>
      </c>
      <c r="F14" s="6">
        <v>45</v>
      </c>
      <c r="G14" s="4"/>
      <c r="H14" s="4">
        <v>51</v>
      </c>
      <c r="I14" s="4"/>
      <c r="J14" s="4">
        <f>F14*H14</f>
        <v>2295</v>
      </c>
      <c r="K14" s="33">
        <f>J14</f>
        <v>2295</v>
      </c>
      <c r="L14" s="55"/>
    </row>
    <row r="15" spans="1:12" s="23" customFormat="1" x14ac:dyDescent="0.25">
      <c r="A15" s="52"/>
      <c r="B15" s="53"/>
      <c r="C15" s="14" t="s">
        <v>31</v>
      </c>
      <c r="D15" s="3" t="s">
        <v>30</v>
      </c>
      <c r="E15" s="14">
        <v>5</v>
      </c>
      <c r="F15" s="14"/>
      <c r="G15" s="4">
        <v>110</v>
      </c>
      <c r="H15" s="4"/>
      <c r="I15" s="4">
        <f>E15*G15</f>
        <v>550</v>
      </c>
      <c r="J15" s="4"/>
      <c r="K15" s="33">
        <f>I15</f>
        <v>550</v>
      </c>
      <c r="L15" s="55"/>
    </row>
    <row r="16" spans="1:12" s="23" customFormat="1" x14ac:dyDescent="0.25">
      <c r="A16" s="52"/>
      <c r="B16" s="53"/>
      <c r="C16" s="2" t="s">
        <v>33</v>
      </c>
      <c r="D16" s="3" t="s">
        <v>10</v>
      </c>
      <c r="E16" s="5">
        <v>4</v>
      </c>
      <c r="F16" s="6">
        <v>7</v>
      </c>
      <c r="G16" s="4"/>
      <c r="H16" s="4">
        <v>47</v>
      </c>
      <c r="I16" s="4"/>
      <c r="J16" s="4">
        <f>F16*H16</f>
        <v>329</v>
      </c>
      <c r="K16" s="33">
        <f>J16</f>
        <v>329</v>
      </c>
      <c r="L16" s="55"/>
    </row>
    <row r="17" spans="1:12" s="23" customFormat="1" x14ac:dyDescent="0.25">
      <c r="A17" s="52"/>
      <c r="B17" s="53"/>
      <c r="C17" s="2" t="s">
        <v>33</v>
      </c>
      <c r="D17" s="3" t="s">
        <v>11</v>
      </c>
      <c r="E17" s="5">
        <v>50</v>
      </c>
      <c r="F17" s="6">
        <v>83</v>
      </c>
      <c r="G17" s="4"/>
      <c r="H17" s="4">
        <v>47</v>
      </c>
      <c r="I17" s="4"/>
      <c r="J17" s="4">
        <f>F17*H17</f>
        <v>3901</v>
      </c>
      <c r="K17" s="33">
        <f>J17</f>
        <v>3901</v>
      </c>
      <c r="L17" s="55"/>
    </row>
    <row r="18" spans="1:12" s="23" customFormat="1" x14ac:dyDescent="0.25">
      <c r="A18" s="52"/>
      <c r="B18" s="53"/>
      <c r="C18" s="2" t="s">
        <v>33</v>
      </c>
      <c r="D18" s="3" t="s">
        <v>12</v>
      </c>
      <c r="E18" s="5">
        <v>20</v>
      </c>
      <c r="F18" s="6">
        <v>36</v>
      </c>
      <c r="G18" s="4"/>
      <c r="H18" s="4">
        <v>47</v>
      </c>
      <c r="I18" s="4"/>
      <c r="J18" s="4">
        <f>F18*H18</f>
        <v>1692</v>
      </c>
      <c r="K18" s="33">
        <f>J18</f>
        <v>1692</v>
      </c>
      <c r="L18" s="55"/>
    </row>
    <row r="19" spans="1:12" s="23" customFormat="1" x14ac:dyDescent="0.25">
      <c r="A19" s="52"/>
      <c r="B19" s="53"/>
      <c r="C19" s="2" t="s">
        <v>33</v>
      </c>
      <c r="D19" s="3" t="s">
        <v>30</v>
      </c>
      <c r="E19" s="34">
        <v>13</v>
      </c>
      <c r="F19" s="35"/>
      <c r="G19" s="4">
        <v>100</v>
      </c>
      <c r="I19" s="4">
        <f>E19*G19</f>
        <v>1300</v>
      </c>
      <c r="J19" s="36"/>
      <c r="K19" s="33">
        <f>I19</f>
        <v>1300</v>
      </c>
      <c r="L19" s="55"/>
    </row>
    <row r="20" spans="1:12" s="23" customFormat="1" x14ac:dyDescent="0.25">
      <c r="A20" s="52"/>
      <c r="B20" s="54"/>
      <c r="C20" s="7"/>
      <c r="D20" s="8" t="s">
        <v>13</v>
      </c>
      <c r="E20" s="9">
        <f>SUM(E3:E19)</f>
        <v>1299</v>
      </c>
      <c r="F20" s="9">
        <f>SUM(F3:F19)</f>
        <v>868</v>
      </c>
      <c r="G20" s="10"/>
      <c r="H20" s="10"/>
      <c r="I20" s="11"/>
      <c r="J20" s="11"/>
      <c r="K20" s="37">
        <f>SUM(K3:K19)</f>
        <v>176983</v>
      </c>
      <c r="L20" s="55"/>
    </row>
    <row r="21" spans="1:12" s="23" customFormat="1" x14ac:dyDescent="0.25">
      <c r="A21" s="52"/>
      <c r="B21" s="53" t="s">
        <v>35</v>
      </c>
      <c r="C21" s="2" t="s">
        <v>14</v>
      </c>
      <c r="D21" s="3" t="s">
        <v>25</v>
      </c>
      <c r="E21" s="5">
        <v>15</v>
      </c>
      <c r="F21" s="6"/>
      <c r="G21" s="4">
        <v>360</v>
      </c>
      <c r="H21" s="4"/>
      <c r="I21" s="4">
        <f>E21*G21</f>
        <v>5400</v>
      </c>
      <c r="J21" s="4"/>
      <c r="K21" s="33">
        <f>I21</f>
        <v>5400</v>
      </c>
      <c r="L21" s="55"/>
    </row>
    <row r="22" spans="1:12" s="23" customFormat="1" x14ac:dyDescent="0.25">
      <c r="A22" s="52"/>
      <c r="B22" s="53"/>
      <c r="C22" s="2" t="s">
        <v>14</v>
      </c>
      <c r="D22" s="3" t="s">
        <v>26</v>
      </c>
      <c r="E22" s="5">
        <v>20</v>
      </c>
      <c r="F22" s="6"/>
      <c r="G22" s="4">
        <v>285</v>
      </c>
      <c r="H22" s="4"/>
      <c r="I22" s="4">
        <f>E22*G22</f>
        <v>5700</v>
      </c>
      <c r="J22" s="4"/>
      <c r="K22" s="33">
        <f>I22</f>
        <v>5700</v>
      </c>
      <c r="L22" s="55"/>
    </row>
    <row r="23" spans="1:12" s="23" customFormat="1" x14ac:dyDescent="0.25">
      <c r="A23" s="52"/>
      <c r="B23" s="53"/>
      <c r="C23" s="2" t="s">
        <v>14</v>
      </c>
      <c r="D23" s="3" t="s">
        <v>27</v>
      </c>
      <c r="E23" s="5">
        <v>2</v>
      </c>
      <c r="F23" s="6"/>
      <c r="G23" s="4">
        <v>250</v>
      </c>
      <c r="H23" s="4"/>
      <c r="I23" s="4">
        <f>E23*G23</f>
        <v>500</v>
      </c>
      <c r="J23" s="4"/>
      <c r="K23" s="33">
        <f>I23</f>
        <v>500</v>
      </c>
      <c r="L23" s="55"/>
    </row>
    <row r="24" spans="1:12" s="23" customFormat="1" x14ac:dyDescent="0.25">
      <c r="A24" s="52"/>
      <c r="B24" s="53"/>
      <c r="C24" s="2" t="s">
        <v>14</v>
      </c>
      <c r="D24" s="3" t="s">
        <v>28</v>
      </c>
      <c r="E24" s="5">
        <v>314</v>
      </c>
      <c r="F24" s="6"/>
      <c r="G24" s="4">
        <v>200</v>
      </c>
      <c r="H24" s="4"/>
      <c r="I24" s="4">
        <f>E24*G24</f>
        <v>62800</v>
      </c>
      <c r="J24" s="4"/>
      <c r="K24" s="33">
        <f>I24</f>
        <v>62800</v>
      </c>
      <c r="L24" s="55"/>
    </row>
    <row r="25" spans="1:12" s="23" customFormat="1" x14ac:dyDescent="0.25">
      <c r="A25" s="52"/>
      <c r="B25" s="53"/>
      <c r="C25" s="2" t="s">
        <v>14</v>
      </c>
      <c r="D25" s="3" t="s">
        <v>29</v>
      </c>
      <c r="E25" s="5">
        <v>180</v>
      </c>
      <c r="F25" s="6"/>
      <c r="G25" s="4">
        <v>180</v>
      </c>
      <c r="H25" s="4"/>
      <c r="I25" s="4">
        <f>E25*G25</f>
        <v>32400</v>
      </c>
      <c r="J25" s="4"/>
      <c r="K25" s="33">
        <f>I25</f>
        <v>32400</v>
      </c>
      <c r="L25" s="55"/>
    </row>
    <row r="26" spans="1:12" s="23" customFormat="1" x14ac:dyDescent="0.25">
      <c r="A26" s="52"/>
      <c r="B26" s="53"/>
      <c r="C26" s="2" t="s">
        <v>14</v>
      </c>
      <c r="D26" s="3" t="s">
        <v>15</v>
      </c>
      <c r="E26" s="5">
        <v>1</v>
      </c>
      <c r="F26" s="6">
        <v>2</v>
      </c>
      <c r="G26" s="4"/>
      <c r="H26" s="4">
        <v>51</v>
      </c>
      <c r="I26" s="4"/>
      <c r="J26" s="4">
        <f>F26*H26</f>
        <v>102</v>
      </c>
      <c r="K26" s="33">
        <f>J26</f>
        <v>102</v>
      </c>
      <c r="L26" s="55"/>
    </row>
    <row r="27" spans="1:12" s="23" customFormat="1" x14ac:dyDescent="0.25">
      <c r="A27" s="52"/>
      <c r="B27" s="53"/>
      <c r="C27" s="2" t="s">
        <v>14</v>
      </c>
      <c r="D27" s="3" t="s">
        <v>10</v>
      </c>
      <c r="E27" s="14">
        <v>38</v>
      </c>
      <c r="F27" s="6">
        <v>63</v>
      </c>
      <c r="G27" s="4"/>
      <c r="H27" s="4">
        <v>51</v>
      </c>
      <c r="I27" s="4"/>
      <c r="J27" s="4">
        <f>F27*H27</f>
        <v>3213</v>
      </c>
      <c r="K27" s="33">
        <f>J27</f>
        <v>3213</v>
      </c>
      <c r="L27" s="55"/>
    </row>
    <row r="28" spans="1:12" s="23" customFormat="1" x14ac:dyDescent="0.25">
      <c r="A28" s="52"/>
      <c r="B28" s="53"/>
      <c r="C28" s="2" t="s">
        <v>14</v>
      </c>
      <c r="D28" s="3" t="s">
        <v>11</v>
      </c>
      <c r="E28" s="5">
        <v>620</v>
      </c>
      <c r="F28" s="6">
        <v>1033</v>
      </c>
      <c r="G28" s="4"/>
      <c r="H28" s="4">
        <v>51</v>
      </c>
      <c r="I28" s="4"/>
      <c r="J28" s="4">
        <f>F28*H28</f>
        <v>52683</v>
      </c>
      <c r="K28" s="33">
        <f>J28</f>
        <v>52683</v>
      </c>
      <c r="L28" s="55"/>
    </row>
    <row r="29" spans="1:12" s="23" customFormat="1" x14ac:dyDescent="0.25">
      <c r="A29" s="52"/>
      <c r="B29" s="53"/>
      <c r="C29" s="2" t="s">
        <v>14</v>
      </c>
      <c r="D29" s="3" t="s">
        <v>12</v>
      </c>
      <c r="E29" s="5">
        <v>146</v>
      </c>
      <c r="F29" s="6">
        <v>265</v>
      </c>
      <c r="G29" s="4"/>
      <c r="H29" s="4">
        <v>51</v>
      </c>
      <c r="I29" s="4"/>
      <c r="J29" s="4">
        <f>F29*H29</f>
        <v>13515</v>
      </c>
      <c r="K29" s="33">
        <f>J29</f>
        <v>13515</v>
      </c>
      <c r="L29" s="55"/>
    </row>
    <row r="30" spans="1:12" s="23" customFormat="1" x14ac:dyDescent="0.25">
      <c r="A30" s="52"/>
      <c r="B30" s="53"/>
      <c r="C30" s="2" t="s">
        <v>14</v>
      </c>
      <c r="D30" s="3" t="s">
        <v>30</v>
      </c>
      <c r="E30" s="5">
        <v>10</v>
      </c>
      <c r="F30" s="6"/>
      <c r="G30" s="4">
        <v>125</v>
      </c>
      <c r="H30" s="4"/>
      <c r="I30" s="4">
        <f>E30*G30</f>
        <v>1250</v>
      </c>
      <c r="J30" s="4"/>
      <c r="K30" s="33">
        <f>I30</f>
        <v>1250</v>
      </c>
      <c r="L30" s="55"/>
    </row>
    <row r="31" spans="1:12" s="23" customFormat="1" x14ac:dyDescent="0.25">
      <c r="A31" s="52"/>
      <c r="B31" s="53"/>
      <c r="C31" s="2" t="s">
        <v>16</v>
      </c>
      <c r="D31" s="3" t="s">
        <v>27</v>
      </c>
      <c r="E31" s="5">
        <v>1</v>
      </c>
      <c r="F31" s="6"/>
      <c r="G31" s="4">
        <v>123</v>
      </c>
      <c r="H31" s="4"/>
      <c r="I31" s="4">
        <f>E31*G31</f>
        <v>123</v>
      </c>
      <c r="J31" s="4"/>
      <c r="K31" s="33">
        <f>I31</f>
        <v>123</v>
      </c>
      <c r="L31" s="55"/>
    </row>
    <row r="32" spans="1:12" s="23" customFormat="1" x14ac:dyDescent="0.25">
      <c r="A32" s="52"/>
      <c r="B32" s="53"/>
      <c r="C32" s="2" t="s">
        <v>16</v>
      </c>
      <c r="D32" s="3" t="s">
        <v>28</v>
      </c>
      <c r="E32" s="5">
        <v>20</v>
      </c>
      <c r="F32" s="6"/>
      <c r="G32" s="4">
        <v>123</v>
      </c>
      <c r="I32" s="4">
        <f>E32*G32</f>
        <v>2460</v>
      </c>
      <c r="K32" s="33">
        <f>I32</f>
        <v>2460</v>
      </c>
      <c r="L32" s="55"/>
    </row>
    <row r="33" spans="1:14" s="23" customFormat="1" x14ac:dyDescent="0.25">
      <c r="A33" s="52"/>
      <c r="B33" s="53"/>
      <c r="C33" s="2" t="s">
        <v>16</v>
      </c>
      <c r="D33" s="3" t="s">
        <v>29</v>
      </c>
      <c r="E33" s="5">
        <v>11</v>
      </c>
      <c r="F33" s="6"/>
      <c r="G33" s="4">
        <v>123</v>
      </c>
      <c r="I33" s="4">
        <f>E33*G33</f>
        <v>1353</v>
      </c>
      <c r="K33" s="33">
        <f>I33</f>
        <v>1353</v>
      </c>
      <c r="L33" s="55"/>
    </row>
    <row r="34" spans="1:14" s="23" customFormat="1" x14ac:dyDescent="0.25">
      <c r="A34" s="52"/>
      <c r="B34" s="53"/>
      <c r="C34" s="2" t="s">
        <v>16</v>
      </c>
      <c r="D34" s="3" t="s">
        <v>10</v>
      </c>
      <c r="E34" s="5">
        <v>4</v>
      </c>
      <c r="F34" s="6">
        <v>7</v>
      </c>
      <c r="G34" s="4"/>
      <c r="H34" s="4">
        <v>51</v>
      </c>
      <c r="I34" s="4"/>
      <c r="J34" s="4">
        <f>F34*H34</f>
        <v>357</v>
      </c>
      <c r="K34" s="33">
        <f>J34</f>
        <v>357</v>
      </c>
      <c r="L34" s="55"/>
    </row>
    <row r="35" spans="1:14" s="23" customFormat="1" x14ac:dyDescent="0.25">
      <c r="A35" s="52"/>
      <c r="B35" s="53"/>
      <c r="C35" s="2" t="s">
        <v>16</v>
      </c>
      <c r="D35" s="3" t="s">
        <v>11</v>
      </c>
      <c r="E35" s="5">
        <v>80</v>
      </c>
      <c r="F35" s="6">
        <v>133</v>
      </c>
      <c r="G35" s="4"/>
      <c r="H35" s="4">
        <v>51</v>
      </c>
      <c r="I35" s="4"/>
      <c r="J35" s="4">
        <f>F35*H35</f>
        <v>6783</v>
      </c>
      <c r="K35" s="33">
        <f>J35</f>
        <v>6783</v>
      </c>
      <c r="L35" s="55"/>
    </row>
    <row r="36" spans="1:14" s="23" customFormat="1" x14ac:dyDescent="0.25">
      <c r="A36" s="52"/>
      <c r="B36" s="53"/>
      <c r="C36" s="2" t="s">
        <v>16</v>
      </c>
      <c r="D36" s="3" t="s">
        <v>12</v>
      </c>
      <c r="E36" s="5">
        <v>15</v>
      </c>
      <c r="F36" s="6">
        <v>27</v>
      </c>
      <c r="G36" s="4"/>
      <c r="H36" s="4">
        <v>51</v>
      </c>
      <c r="I36" s="4"/>
      <c r="J36" s="4">
        <f>F36*H36</f>
        <v>1377</v>
      </c>
      <c r="K36" s="33">
        <f>J36</f>
        <v>1377</v>
      </c>
      <c r="L36" s="55"/>
    </row>
    <row r="37" spans="1:14" s="23" customFormat="1" x14ac:dyDescent="0.25">
      <c r="A37" s="52"/>
      <c r="B37" s="53"/>
      <c r="C37" s="2" t="s">
        <v>16</v>
      </c>
      <c r="D37" s="3" t="s">
        <v>30</v>
      </c>
      <c r="E37" s="5">
        <v>1</v>
      </c>
      <c r="F37" s="6"/>
      <c r="G37" s="4">
        <v>121</v>
      </c>
      <c r="H37" s="4"/>
      <c r="I37" s="4">
        <f>E37*G37</f>
        <v>121</v>
      </c>
      <c r="J37" s="4"/>
      <c r="K37" s="33">
        <f>I37</f>
        <v>121</v>
      </c>
      <c r="L37" s="55"/>
    </row>
    <row r="38" spans="1:14" s="23" customFormat="1" x14ac:dyDescent="0.25">
      <c r="A38" s="52"/>
      <c r="B38" s="54"/>
      <c r="C38" s="7"/>
      <c r="D38" s="8" t="s">
        <v>13</v>
      </c>
      <c r="E38" s="9">
        <f>SUM(E21:E37)</f>
        <v>1478</v>
      </c>
      <c r="F38" s="9">
        <f>SUM(F21:F37)</f>
        <v>1530</v>
      </c>
      <c r="G38" s="10"/>
      <c r="H38" s="10"/>
      <c r="I38" s="11"/>
      <c r="J38" s="11"/>
      <c r="K38" s="37">
        <f>SUM(K21:K37)</f>
        <v>190137</v>
      </c>
      <c r="L38" s="55"/>
      <c r="N38" s="38"/>
    </row>
    <row r="39" spans="1:14" s="23" customFormat="1" x14ac:dyDescent="0.25">
      <c r="A39" s="52"/>
      <c r="B39" s="56" t="s">
        <v>36</v>
      </c>
      <c r="C39" s="2" t="s">
        <v>14</v>
      </c>
      <c r="D39" s="3" t="s">
        <v>28</v>
      </c>
      <c r="E39" s="25">
        <v>10</v>
      </c>
      <c r="F39" s="6"/>
      <c r="G39" s="4">
        <v>200</v>
      </c>
      <c r="H39" s="4"/>
      <c r="I39" s="4">
        <f>E39*G39</f>
        <v>2000</v>
      </c>
      <c r="J39" s="4"/>
      <c r="K39" s="33">
        <f>I39</f>
        <v>2000</v>
      </c>
      <c r="L39" s="55"/>
    </row>
    <row r="40" spans="1:14" s="23" customFormat="1" x14ac:dyDescent="0.25">
      <c r="A40" s="52"/>
      <c r="B40" s="53"/>
      <c r="C40" s="2" t="s">
        <v>14</v>
      </c>
      <c r="D40" s="3" t="s">
        <v>29</v>
      </c>
      <c r="E40" s="5">
        <v>63</v>
      </c>
      <c r="F40" s="6"/>
      <c r="G40" s="4">
        <v>180</v>
      </c>
      <c r="H40" s="4"/>
      <c r="I40" s="4">
        <f>E40*G40</f>
        <v>11340</v>
      </c>
      <c r="J40" s="4"/>
      <c r="K40" s="33">
        <f>I40</f>
        <v>11340</v>
      </c>
      <c r="L40" s="55"/>
    </row>
    <row r="41" spans="1:14" s="23" customFormat="1" x14ac:dyDescent="0.25">
      <c r="A41" s="52"/>
      <c r="B41" s="53"/>
      <c r="C41" s="2" t="s">
        <v>14</v>
      </c>
      <c r="D41" s="3" t="s">
        <v>15</v>
      </c>
      <c r="E41" s="5">
        <v>34</v>
      </c>
      <c r="F41" s="6">
        <v>57</v>
      </c>
      <c r="G41" s="4"/>
      <c r="H41" s="4">
        <v>51</v>
      </c>
      <c r="I41" s="4"/>
      <c r="J41" s="4">
        <f>F41*H41</f>
        <v>2907</v>
      </c>
      <c r="K41" s="33">
        <f>J41</f>
        <v>2907</v>
      </c>
      <c r="L41" s="55"/>
    </row>
    <row r="42" spans="1:14" s="23" customFormat="1" x14ac:dyDescent="0.25">
      <c r="A42" s="52"/>
      <c r="B42" s="53"/>
      <c r="C42" s="2" t="s">
        <v>14</v>
      </c>
      <c r="D42" s="3" t="s">
        <v>11</v>
      </c>
      <c r="E42" s="5">
        <v>235</v>
      </c>
      <c r="F42" s="6">
        <v>392</v>
      </c>
      <c r="G42" s="4"/>
      <c r="H42" s="4">
        <v>51</v>
      </c>
      <c r="I42" s="4"/>
      <c r="J42" s="4">
        <f>F42*H42</f>
        <v>19992</v>
      </c>
      <c r="K42" s="33">
        <f>J42</f>
        <v>19992</v>
      </c>
      <c r="L42" s="55"/>
    </row>
    <row r="43" spans="1:14" s="23" customFormat="1" x14ac:dyDescent="0.25">
      <c r="A43" s="52"/>
      <c r="B43" s="53"/>
      <c r="C43" s="2" t="s">
        <v>14</v>
      </c>
      <c r="D43" s="3" t="s">
        <v>12</v>
      </c>
      <c r="E43" s="5">
        <v>45</v>
      </c>
      <c r="F43" s="6">
        <v>82</v>
      </c>
      <c r="G43" s="4"/>
      <c r="H43" s="4">
        <v>51</v>
      </c>
      <c r="I43" s="4"/>
      <c r="J43" s="4">
        <f>F43*H43</f>
        <v>4182</v>
      </c>
      <c r="K43" s="33">
        <f>J43</f>
        <v>4182</v>
      </c>
      <c r="L43" s="55"/>
    </row>
    <row r="44" spans="1:14" s="23" customFormat="1" x14ac:dyDescent="0.25">
      <c r="A44" s="52"/>
      <c r="B44" s="53"/>
      <c r="C44" s="2" t="s">
        <v>14</v>
      </c>
      <c r="D44" s="3" t="s">
        <v>30</v>
      </c>
      <c r="E44" s="5">
        <v>1</v>
      </c>
      <c r="F44" s="6"/>
      <c r="G44" s="4">
        <v>125</v>
      </c>
      <c r="H44" s="4"/>
      <c r="I44" s="4">
        <f>E44*G44</f>
        <v>125</v>
      </c>
      <c r="J44" s="4"/>
      <c r="K44" s="33">
        <f>I44</f>
        <v>125</v>
      </c>
      <c r="L44" s="55"/>
    </row>
    <row r="45" spans="1:14" s="23" customFormat="1" x14ac:dyDescent="0.25">
      <c r="A45" s="52"/>
      <c r="B45" s="53"/>
      <c r="C45" s="2" t="s">
        <v>16</v>
      </c>
      <c r="D45" s="3" t="s">
        <v>28</v>
      </c>
      <c r="E45" s="5">
        <v>13</v>
      </c>
      <c r="F45" s="6"/>
      <c r="G45" s="4">
        <v>123</v>
      </c>
      <c r="H45" s="14"/>
      <c r="I45" s="4">
        <f>E45*G45</f>
        <v>1599</v>
      </c>
      <c r="J45" s="14"/>
      <c r="K45" s="33">
        <f>I45</f>
        <v>1599</v>
      </c>
      <c r="L45" s="55"/>
    </row>
    <row r="46" spans="1:14" s="23" customFormat="1" x14ac:dyDescent="0.25">
      <c r="A46" s="52"/>
      <c r="B46" s="53"/>
      <c r="C46" s="2" t="s">
        <v>16</v>
      </c>
      <c r="D46" s="3" t="s">
        <v>29</v>
      </c>
      <c r="E46" s="5">
        <v>59</v>
      </c>
      <c r="F46" s="6"/>
      <c r="G46" s="4">
        <v>123</v>
      </c>
      <c r="H46" s="14"/>
      <c r="I46" s="4">
        <f>E46*G46</f>
        <v>7257</v>
      </c>
      <c r="J46" s="14"/>
      <c r="K46" s="33">
        <f>I46</f>
        <v>7257</v>
      </c>
      <c r="L46" s="55"/>
    </row>
    <row r="47" spans="1:14" s="23" customFormat="1" x14ac:dyDescent="0.25">
      <c r="A47" s="52"/>
      <c r="B47" s="53"/>
      <c r="C47" s="2" t="s">
        <v>16</v>
      </c>
      <c r="D47" s="3" t="s">
        <v>15</v>
      </c>
      <c r="E47" s="5">
        <v>37</v>
      </c>
      <c r="F47" s="6">
        <v>62</v>
      </c>
      <c r="G47" s="4"/>
      <c r="H47" s="4">
        <v>51</v>
      </c>
      <c r="I47" s="4"/>
      <c r="J47" s="4">
        <f>F47*H47</f>
        <v>3162</v>
      </c>
      <c r="K47" s="33">
        <f>J47</f>
        <v>3162</v>
      </c>
      <c r="L47" s="55"/>
    </row>
    <row r="48" spans="1:14" s="23" customFormat="1" x14ac:dyDescent="0.25">
      <c r="A48" s="52"/>
      <c r="B48" s="53"/>
      <c r="C48" s="2" t="s">
        <v>16</v>
      </c>
      <c r="D48" s="3" t="s">
        <v>11</v>
      </c>
      <c r="E48" s="26">
        <v>145</v>
      </c>
      <c r="F48" s="6">
        <v>242</v>
      </c>
      <c r="G48" s="4"/>
      <c r="H48" s="4">
        <v>51</v>
      </c>
      <c r="I48" s="4"/>
      <c r="J48" s="4">
        <f>F48*H48</f>
        <v>12342</v>
      </c>
      <c r="K48" s="33">
        <f>J48</f>
        <v>12342</v>
      </c>
      <c r="L48" s="55"/>
    </row>
    <row r="49" spans="1:12" s="23" customFormat="1" x14ac:dyDescent="0.25">
      <c r="A49" s="52"/>
      <c r="B49" s="53"/>
      <c r="C49" s="2" t="s">
        <v>16</v>
      </c>
      <c r="D49" s="3" t="s">
        <v>12</v>
      </c>
      <c r="E49" s="14">
        <v>44</v>
      </c>
      <c r="F49" s="6">
        <v>80</v>
      </c>
      <c r="G49" s="4"/>
      <c r="H49" s="4">
        <v>51</v>
      </c>
      <c r="I49" s="4"/>
      <c r="J49" s="4">
        <f>F49*H49</f>
        <v>4080</v>
      </c>
      <c r="K49" s="33">
        <f>J49</f>
        <v>4080</v>
      </c>
      <c r="L49" s="55"/>
    </row>
    <row r="50" spans="1:12" s="23" customFormat="1" x14ac:dyDescent="0.25">
      <c r="A50" s="52"/>
      <c r="B50" s="53"/>
      <c r="C50" s="2" t="s">
        <v>16</v>
      </c>
      <c r="D50" s="3" t="s">
        <v>30</v>
      </c>
      <c r="E50" s="27">
        <v>1</v>
      </c>
      <c r="F50" s="6"/>
      <c r="G50" s="4">
        <v>121</v>
      </c>
      <c r="H50" s="4"/>
      <c r="I50" s="4">
        <f>E50*G50</f>
        <v>121</v>
      </c>
      <c r="J50" s="13"/>
      <c r="K50" s="33">
        <f>I50</f>
        <v>121</v>
      </c>
      <c r="L50" s="55"/>
    </row>
    <row r="51" spans="1:12" s="23" customFormat="1" x14ac:dyDescent="0.25">
      <c r="A51" s="52"/>
      <c r="B51" s="54"/>
      <c r="C51" s="7"/>
      <c r="D51" s="8" t="s">
        <v>13</v>
      </c>
      <c r="E51" s="9">
        <f>SUM(E39:E50)</f>
        <v>687</v>
      </c>
      <c r="F51" s="9">
        <f>SUM(F39:F50)</f>
        <v>915</v>
      </c>
      <c r="G51" s="10"/>
      <c r="H51" s="10"/>
      <c r="I51" s="11"/>
      <c r="J51" s="11"/>
      <c r="K51" s="37">
        <f>SUM(K39:K50)</f>
        <v>69107</v>
      </c>
      <c r="L51" s="55"/>
    </row>
    <row r="52" spans="1:12" x14ac:dyDescent="0.25">
      <c r="A52" s="52"/>
      <c r="B52" s="31"/>
      <c r="C52" s="31"/>
      <c r="D52" s="32" t="s">
        <v>41</v>
      </c>
      <c r="E52" s="28">
        <f>E51+E38+E20</f>
        <v>3464</v>
      </c>
      <c r="F52" s="28">
        <f>F51+F38+F20</f>
        <v>3313</v>
      </c>
      <c r="G52" s="29"/>
      <c r="H52" s="29"/>
      <c r="I52" s="29"/>
      <c r="J52" s="29"/>
      <c r="K52" s="30">
        <f>K51+K38+K20</f>
        <v>436227</v>
      </c>
      <c r="L52" s="42">
        <v>21811</v>
      </c>
    </row>
    <row r="53" spans="1:12" x14ac:dyDescent="0.25">
      <c r="L53" s="48"/>
    </row>
    <row r="54" spans="1:12" x14ac:dyDescent="0.25">
      <c r="L54" s="48"/>
    </row>
    <row r="55" spans="1:12" x14ac:dyDescent="0.25">
      <c r="L55" s="48"/>
    </row>
    <row r="56" spans="1:12" x14ac:dyDescent="0.25">
      <c r="L56" s="48"/>
    </row>
  </sheetData>
  <autoFilter ref="A2:L52"/>
  <mergeCells count="5">
    <mergeCell ref="A3:A52"/>
    <mergeCell ref="B3:B20"/>
    <mergeCell ref="L3:L51"/>
    <mergeCell ref="B21:B38"/>
    <mergeCell ref="B39:B51"/>
  </mergeCells>
  <conditionalFormatting sqref="B3:B20">
    <cfRule type="duplicateValues" dxfId="11" priority="83"/>
    <cfRule type="duplicateValues" dxfId="10" priority="84"/>
  </conditionalFormatting>
  <conditionalFormatting sqref="B21:B38">
    <cfRule type="duplicateValues" dxfId="9" priority="81"/>
    <cfRule type="duplicateValues" dxfId="8" priority="82"/>
  </conditionalFormatting>
  <conditionalFormatting sqref="B39:B51">
    <cfRule type="duplicateValues" dxfId="7" priority="79"/>
    <cfRule type="duplicateValues" dxfId="6" priority="80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workbookViewId="0">
      <selection activeCell="O18" sqref="O18"/>
    </sheetView>
  </sheetViews>
  <sheetFormatPr defaultRowHeight="15.75" x14ac:dyDescent="0.25"/>
  <cols>
    <col min="1" max="1" width="9.140625" style="44"/>
    <col min="2" max="2" width="15.5703125" style="43" customWidth="1"/>
    <col min="3" max="3" width="12.5703125" style="43" customWidth="1"/>
    <col min="4" max="4" width="41" style="43" customWidth="1"/>
    <col min="5" max="5" width="17.7109375" style="43" customWidth="1"/>
    <col min="6" max="6" width="14.42578125" style="43" customWidth="1"/>
    <col min="7" max="8" width="13.28515625" style="43" customWidth="1"/>
    <col min="9" max="9" width="12.140625" style="43" customWidth="1"/>
    <col min="10" max="10" width="10.42578125" style="43" customWidth="1"/>
    <col min="11" max="11" width="10.85546875" style="43" customWidth="1"/>
    <col min="12" max="12" width="10.85546875" style="23" customWidth="1"/>
    <col min="13" max="16384" width="9.140625" style="43"/>
  </cols>
  <sheetData>
    <row r="1" spans="1:12" x14ac:dyDescent="0.25">
      <c r="B1" s="45"/>
      <c r="C1" s="23"/>
      <c r="D1" s="23" t="s">
        <v>43</v>
      </c>
      <c r="E1" s="23"/>
      <c r="F1" s="23"/>
      <c r="G1" s="23"/>
      <c r="H1" s="23"/>
      <c r="I1" s="23"/>
      <c r="J1" s="23"/>
      <c r="K1" s="23"/>
    </row>
    <row r="2" spans="1:12" ht="72" customHeight="1" x14ac:dyDescent="0.25">
      <c r="A2" s="40" t="s">
        <v>17</v>
      </c>
      <c r="B2" s="49" t="s">
        <v>0</v>
      </c>
      <c r="C2" s="12" t="s">
        <v>1</v>
      </c>
      <c r="D2" s="1" t="s">
        <v>2</v>
      </c>
      <c r="E2" s="49" t="s">
        <v>3</v>
      </c>
      <c r="F2" s="49" t="s">
        <v>4</v>
      </c>
      <c r="G2" s="49" t="s">
        <v>5</v>
      </c>
      <c r="H2" s="49" t="s">
        <v>6</v>
      </c>
      <c r="I2" s="49" t="s">
        <v>7</v>
      </c>
      <c r="J2" s="49" t="s">
        <v>8</v>
      </c>
      <c r="K2" s="49" t="s">
        <v>9</v>
      </c>
      <c r="L2" s="47" t="s">
        <v>37</v>
      </c>
    </row>
    <row r="3" spans="1:12" s="23" customFormat="1" x14ac:dyDescent="0.25">
      <c r="A3" s="51" t="s">
        <v>40</v>
      </c>
      <c r="B3" s="53" t="s">
        <v>34</v>
      </c>
      <c r="C3" s="14" t="s">
        <v>32</v>
      </c>
      <c r="D3" s="3" t="s">
        <v>25</v>
      </c>
      <c r="E3" s="14">
        <v>30</v>
      </c>
      <c r="F3" s="24"/>
      <c r="G3" s="4"/>
      <c r="H3" s="4"/>
      <c r="I3" s="4"/>
      <c r="J3" s="4"/>
      <c r="K3" s="33"/>
      <c r="L3" s="55"/>
    </row>
    <row r="4" spans="1:12" s="23" customFormat="1" x14ac:dyDescent="0.25">
      <c r="A4" s="52"/>
      <c r="B4" s="53"/>
      <c r="C4" s="14" t="s">
        <v>32</v>
      </c>
      <c r="D4" s="3" t="s">
        <v>26</v>
      </c>
      <c r="E4" s="14">
        <v>50</v>
      </c>
      <c r="F4" s="24"/>
      <c r="G4" s="4"/>
      <c r="H4" s="4"/>
      <c r="I4" s="4"/>
      <c r="J4" s="4"/>
      <c r="K4" s="33"/>
      <c r="L4" s="55"/>
    </row>
    <row r="5" spans="1:12" s="23" customFormat="1" x14ac:dyDescent="0.25">
      <c r="A5" s="52"/>
      <c r="B5" s="53"/>
      <c r="C5" s="14" t="s">
        <v>32</v>
      </c>
      <c r="D5" s="3" t="s">
        <v>27</v>
      </c>
      <c r="E5" s="26">
        <v>150</v>
      </c>
      <c r="F5" s="24"/>
      <c r="G5" s="4"/>
      <c r="H5" s="4"/>
      <c r="I5" s="4"/>
      <c r="J5" s="4"/>
      <c r="K5" s="33"/>
      <c r="L5" s="55"/>
    </row>
    <row r="6" spans="1:12" s="23" customFormat="1" x14ac:dyDescent="0.25">
      <c r="A6" s="52"/>
      <c r="B6" s="53"/>
      <c r="C6" s="14" t="s">
        <v>32</v>
      </c>
      <c r="D6" s="3" t="s">
        <v>28</v>
      </c>
      <c r="E6" s="26">
        <v>250</v>
      </c>
      <c r="F6" s="24"/>
      <c r="G6" s="4"/>
      <c r="H6" s="4"/>
      <c r="I6" s="4"/>
      <c r="J6" s="4"/>
      <c r="K6" s="33"/>
      <c r="L6" s="55"/>
    </row>
    <row r="7" spans="1:12" s="23" customFormat="1" x14ac:dyDescent="0.25">
      <c r="A7" s="52"/>
      <c r="B7" s="53"/>
      <c r="C7" s="14" t="s">
        <v>32</v>
      </c>
      <c r="D7" s="3" t="s">
        <v>29</v>
      </c>
      <c r="E7" s="14">
        <v>143</v>
      </c>
      <c r="F7" s="24"/>
      <c r="G7" s="4"/>
      <c r="H7" s="4"/>
      <c r="I7" s="4"/>
      <c r="J7" s="4"/>
      <c r="K7" s="33"/>
      <c r="L7" s="55"/>
    </row>
    <row r="8" spans="1:12" s="23" customFormat="1" x14ac:dyDescent="0.25">
      <c r="A8" s="52"/>
      <c r="B8" s="53"/>
      <c r="C8" s="14" t="s">
        <v>32</v>
      </c>
      <c r="D8" s="3" t="s">
        <v>10</v>
      </c>
      <c r="E8" s="26">
        <v>29</v>
      </c>
      <c r="F8" s="6">
        <v>48</v>
      </c>
      <c r="G8" s="4"/>
      <c r="H8" s="4"/>
      <c r="I8" s="4"/>
      <c r="J8" s="4"/>
      <c r="K8" s="33"/>
      <c r="L8" s="55"/>
    </row>
    <row r="9" spans="1:12" s="23" customFormat="1" x14ac:dyDescent="0.25">
      <c r="A9" s="52"/>
      <c r="B9" s="53"/>
      <c r="C9" s="14" t="s">
        <v>32</v>
      </c>
      <c r="D9" s="3" t="s">
        <v>11</v>
      </c>
      <c r="E9" s="26">
        <v>240</v>
      </c>
      <c r="F9" s="6">
        <v>400</v>
      </c>
      <c r="G9" s="4"/>
      <c r="H9" s="4"/>
      <c r="I9" s="4"/>
      <c r="J9" s="4"/>
      <c r="K9" s="33"/>
      <c r="L9" s="55"/>
    </row>
    <row r="10" spans="1:12" s="23" customFormat="1" x14ac:dyDescent="0.25">
      <c r="A10" s="52"/>
      <c r="B10" s="53"/>
      <c r="C10" s="14" t="s">
        <v>32</v>
      </c>
      <c r="D10" s="3" t="s">
        <v>12</v>
      </c>
      <c r="E10" s="14">
        <v>99</v>
      </c>
      <c r="F10" s="6">
        <v>180</v>
      </c>
      <c r="G10" s="4"/>
      <c r="H10" s="4"/>
      <c r="I10" s="4"/>
      <c r="J10" s="4"/>
      <c r="K10" s="33"/>
      <c r="L10" s="55"/>
    </row>
    <row r="11" spans="1:12" s="23" customFormat="1" x14ac:dyDescent="0.25">
      <c r="A11" s="52"/>
      <c r="B11" s="53"/>
      <c r="C11" s="14" t="s">
        <v>32</v>
      </c>
      <c r="D11" s="3" t="s">
        <v>30</v>
      </c>
      <c r="E11" s="14">
        <v>150</v>
      </c>
      <c r="F11" s="24"/>
      <c r="G11" s="4"/>
      <c r="H11" s="4"/>
      <c r="I11" s="4"/>
      <c r="J11" s="4"/>
      <c r="K11" s="33"/>
      <c r="L11" s="55"/>
    </row>
    <row r="12" spans="1:12" s="23" customFormat="1" x14ac:dyDescent="0.25">
      <c r="A12" s="52"/>
      <c r="B12" s="53"/>
      <c r="C12" s="14" t="s">
        <v>31</v>
      </c>
      <c r="D12" s="3" t="s">
        <v>10</v>
      </c>
      <c r="E12" s="14">
        <v>1</v>
      </c>
      <c r="F12" s="6">
        <v>2</v>
      </c>
      <c r="G12" s="4"/>
      <c r="H12" s="4"/>
      <c r="I12" s="4"/>
      <c r="J12" s="4"/>
      <c r="K12" s="33"/>
      <c r="L12" s="55"/>
    </row>
    <row r="13" spans="1:12" s="23" customFormat="1" x14ac:dyDescent="0.25">
      <c r="A13" s="52"/>
      <c r="B13" s="53"/>
      <c r="C13" s="14" t="s">
        <v>31</v>
      </c>
      <c r="D13" s="3" t="s">
        <v>11</v>
      </c>
      <c r="E13" s="14">
        <v>40</v>
      </c>
      <c r="F13" s="6">
        <v>67</v>
      </c>
      <c r="G13" s="4"/>
      <c r="H13" s="4"/>
      <c r="I13" s="4"/>
      <c r="J13" s="4"/>
      <c r="K13" s="33"/>
      <c r="L13" s="55"/>
    </row>
    <row r="14" spans="1:12" s="23" customFormat="1" x14ac:dyDescent="0.25">
      <c r="A14" s="52"/>
      <c r="B14" s="53"/>
      <c r="C14" s="14" t="s">
        <v>31</v>
      </c>
      <c r="D14" s="3" t="s">
        <v>12</v>
      </c>
      <c r="E14" s="14">
        <v>25</v>
      </c>
      <c r="F14" s="6">
        <v>45</v>
      </c>
      <c r="G14" s="4"/>
      <c r="H14" s="4"/>
      <c r="I14" s="4"/>
      <c r="J14" s="4"/>
      <c r="K14" s="33"/>
      <c r="L14" s="55"/>
    </row>
    <row r="15" spans="1:12" s="23" customFormat="1" x14ac:dyDescent="0.25">
      <c r="A15" s="52"/>
      <c r="B15" s="53"/>
      <c r="C15" s="14" t="s">
        <v>31</v>
      </c>
      <c r="D15" s="3" t="s">
        <v>30</v>
      </c>
      <c r="E15" s="14">
        <v>5</v>
      </c>
      <c r="F15" s="14"/>
      <c r="G15" s="4"/>
      <c r="H15" s="4"/>
      <c r="I15" s="4"/>
      <c r="J15" s="4"/>
      <c r="K15" s="33"/>
      <c r="L15" s="55"/>
    </row>
    <row r="16" spans="1:12" s="23" customFormat="1" x14ac:dyDescent="0.25">
      <c r="A16" s="52"/>
      <c r="B16" s="53"/>
      <c r="C16" s="2" t="s">
        <v>33</v>
      </c>
      <c r="D16" s="3" t="s">
        <v>10</v>
      </c>
      <c r="E16" s="5">
        <v>4</v>
      </c>
      <c r="F16" s="6">
        <v>7</v>
      </c>
      <c r="G16" s="4"/>
      <c r="H16" s="4"/>
      <c r="I16" s="4"/>
      <c r="J16" s="4"/>
      <c r="K16" s="33"/>
      <c r="L16" s="55"/>
    </row>
    <row r="17" spans="1:12" s="23" customFormat="1" x14ac:dyDescent="0.25">
      <c r="A17" s="52"/>
      <c r="B17" s="53"/>
      <c r="C17" s="2" t="s">
        <v>33</v>
      </c>
      <c r="D17" s="3" t="s">
        <v>11</v>
      </c>
      <c r="E17" s="5">
        <v>50</v>
      </c>
      <c r="F17" s="6">
        <v>83</v>
      </c>
      <c r="G17" s="4"/>
      <c r="H17" s="4"/>
      <c r="I17" s="4"/>
      <c r="J17" s="4"/>
      <c r="K17" s="33"/>
      <c r="L17" s="55"/>
    </row>
    <row r="18" spans="1:12" s="23" customFormat="1" x14ac:dyDescent="0.25">
      <c r="A18" s="52"/>
      <c r="B18" s="53"/>
      <c r="C18" s="2" t="s">
        <v>33</v>
      </c>
      <c r="D18" s="3" t="s">
        <v>12</v>
      </c>
      <c r="E18" s="5">
        <v>20</v>
      </c>
      <c r="F18" s="6">
        <v>36</v>
      </c>
      <c r="G18" s="4"/>
      <c r="H18" s="4"/>
      <c r="I18" s="4"/>
      <c r="J18" s="4"/>
      <c r="K18" s="33"/>
      <c r="L18" s="55"/>
    </row>
    <row r="19" spans="1:12" s="23" customFormat="1" x14ac:dyDescent="0.25">
      <c r="A19" s="52"/>
      <c r="B19" s="53"/>
      <c r="C19" s="2" t="s">
        <v>33</v>
      </c>
      <c r="D19" s="3" t="s">
        <v>30</v>
      </c>
      <c r="E19" s="34">
        <v>13</v>
      </c>
      <c r="F19" s="35"/>
      <c r="G19" s="4"/>
      <c r="I19" s="4"/>
      <c r="J19" s="36"/>
      <c r="K19" s="33"/>
      <c r="L19" s="55"/>
    </row>
    <row r="20" spans="1:12" s="23" customFormat="1" x14ac:dyDescent="0.25">
      <c r="A20" s="52"/>
      <c r="B20" s="54"/>
      <c r="C20" s="7"/>
      <c r="D20" s="8" t="s">
        <v>13</v>
      </c>
      <c r="E20" s="9">
        <f>SUM(E3:E19)</f>
        <v>1299</v>
      </c>
      <c r="F20" s="9">
        <f>SUM(F3:F19)</f>
        <v>868</v>
      </c>
      <c r="G20" s="10"/>
      <c r="H20" s="10"/>
      <c r="I20" s="11"/>
      <c r="J20" s="11"/>
      <c r="K20" s="37"/>
      <c r="L20" s="55"/>
    </row>
    <row r="21" spans="1:12" s="23" customFormat="1" x14ac:dyDescent="0.25">
      <c r="A21" s="52"/>
      <c r="B21" s="53" t="s">
        <v>35</v>
      </c>
      <c r="C21" s="2" t="s">
        <v>14</v>
      </c>
      <c r="D21" s="3" t="s">
        <v>25</v>
      </c>
      <c r="E21" s="5">
        <v>15</v>
      </c>
      <c r="F21" s="6"/>
      <c r="G21" s="4"/>
      <c r="H21" s="4"/>
      <c r="I21" s="4"/>
      <c r="J21" s="4"/>
      <c r="K21" s="33"/>
      <c r="L21" s="55"/>
    </row>
    <row r="22" spans="1:12" s="23" customFormat="1" x14ac:dyDescent="0.25">
      <c r="A22" s="52"/>
      <c r="B22" s="53"/>
      <c r="C22" s="2" t="s">
        <v>14</v>
      </c>
      <c r="D22" s="3" t="s">
        <v>26</v>
      </c>
      <c r="E22" s="5">
        <v>20</v>
      </c>
      <c r="F22" s="6"/>
      <c r="G22" s="4"/>
      <c r="H22" s="4"/>
      <c r="I22" s="4"/>
      <c r="J22" s="4"/>
      <c r="K22" s="33"/>
      <c r="L22" s="55"/>
    </row>
    <row r="23" spans="1:12" s="23" customFormat="1" x14ac:dyDescent="0.25">
      <c r="A23" s="52"/>
      <c r="B23" s="53"/>
      <c r="C23" s="2" t="s">
        <v>14</v>
      </c>
      <c r="D23" s="3" t="s">
        <v>27</v>
      </c>
      <c r="E23" s="5">
        <v>2</v>
      </c>
      <c r="F23" s="6"/>
      <c r="G23" s="4"/>
      <c r="H23" s="4"/>
      <c r="I23" s="4"/>
      <c r="J23" s="4"/>
      <c r="K23" s="33"/>
      <c r="L23" s="55"/>
    </row>
    <row r="24" spans="1:12" s="23" customFormat="1" x14ac:dyDescent="0.25">
      <c r="A24" s="52"/>
      <c r="B24" s="53"/>
      <c r="C24" s="2" t="s">
        <v>14</v>
      </c>
      <c r="D24" s="3" t="s">
        <v>28</v>
      </c>
      <c r="E24" s="5">
        <v>314</v>
      </c>
      <c r="F24" s="6"/>
      <c r="G24" s="4"/>
      <c r="H24" s="4"/>
      <c r="I24" s="4"/>
      <c r="J24" s="4"/>
      <c r="K24" s="33"/>
      <c r="L24" s="55"/>
    </row>
    <row r="25" spans="1:12" s="23" customFormat="1" x14ac:dyDescent="0.25">
      <c r="A25" s="52"/>
      <c r="B25" s="53"/>
      <c r="C25" s="2" t="s">
        <v>14</v>
      </c>
      <c r="D25" s="3" t="s">
        <v>29</v>
      </c>
      <c r="E25" s="5">
        <v>180</v>
      </c>
      <c r="F25" s="6"/>
      <c r="G25" s="4"/>
      <c r="H25" s="4"/>
      <c r="I25" s="4"/>
      <c r="J25" s="4"/>
      <c r="K25" s="33"/>
      <c r="L25" s="55"/>
    </row>
    <row r="26" spans="1:12" s="23" customFormat="1" x14ac:dyDescent="0.25">
      <c r="A26" s="52"/>
      <c r="B26" s="53"/>
      <c r="C26" s="2" t="s">
        <v>14</v>
      </c>
      <c r="D26" s="3" t="s">
        <v>15</v>
      </c>
      <c r="E26" s="5">
        <v>1</v>
      </c>
      <c r="F26" s="6">
        <v>2</v>
      </c>
      <c r="G26" s="4"/>
      <c r="H26" s="4"/>
      <c r="I26" s="4"/>
      <c r="J26" s="4"/>
      <c r="K26" s="33"/>
      <c r="L26" s="55"/>
    </row>
    <row r="27" spans="1:12" s="23" customFormat="1" x14ac:dyDescent="0.25">
      <c r="A27" s="52"/>
      <c r="B27" s="53"/>
      <c r="C27" s="2" t="s">
        <v>14</v>
      </c>
      <c r="D27" s="3" t="s">
        <v>10</v>
      </c>
      <c r="E27" s="14">
        <v>38</v>
      </c>
      <c r="F27" s="6">
        <v>63</v>
      </c>
      <c r="G27" s="4"/>
      <c r="H27" s="4"/>
      <c r="I27" s="4"/>
      <c r="J27" s="4"/>
      <c r="K27" s="33"/>
      <c r="L27" s="55"/>
    </row>
    <row r="28" spans="1:12" s="23" customFormat="1" x14ac:dyDescent="0.25">
      <c r="A28" s="52"/>
      <c r="B28" s="53"/>
      <c r="C28" s="2" t="s">
        <v>14</v>
      </c>
      <c r="D28" s="3" t="s">
        <v>11</v>
      </c>
      <c r="E28" s="5">
        <v>620</v>
      </c>
      <c r="F28" s="6">
        <v>1033</v>
      </c>
      <c r="G28" s="4"/>
      <c r="H28" s="4"/>
      <c r="I28" s="4"/>
      <c r="J28" s="4"/>
      <c r="K28" s="33"/>
      <c r="L28" s="55"/>
    </row>
    <row r="29" spans="1:12" s="23" customFormat="1" x14ac:dyDescent="0.25">
      <c r="A29" s="52"/>
      <c r="B29" s="53"/>
      <c r="C29" s="2" t="s">
        <v>14</v>
      </c>
      <c r="D29" s="3" t="s">
        <v>12</v>
      </c>
      <c r="E29" s="5">
        <v>146</v>
      </c>
      <c r="F29" s="6">
        <v>265</v>
      </c>
      <c r="G29" s="4"/>
      <c r="H29" s="4"/>
      <c r="I29" s="4"/>
      <c r="J29" s="4"/>
      <c r="K29" s="33"/>
      <c r="L29" s="55"/>
    </row>
    <row r="30" spans="1:12" s="23" customFormat="1" x14ac:dyDescent="0.25">
      <c r="A30" s="52"/>
      <c r="B30" s="53"/>
      <c r="C30" s="2" t="s">
        <v>14</v>
      </c>
      <c r="D30" s="3" t="s">
        <v>30</v>
      </c>
      <c r="E30" s="5">
        <v>10</v>
      </c>
      <c r="F30" s="6"/>
      <c r="G30" s="4"/>
      <c r="H30" s="4"/>
      <c r="I30" s="4"/>
      <c r="J30" s="4"/>
      <c r="K30" s="33"/>
      <c r="L30" s="55"/>
    </row>
    <row r="31" spans="1:12" s="23" customFormat="1" x14ac:dyDescent="0.25">
      <c r="A31" s="52"/>
      <c r="B31" s="53"/>
      <c r="C31" s="2" t="s">
        <v>16</v>
      </c>
      <c r="D31" s="3" t="s">
        <v>27</v>
      </c>
      <c r="E31" s="5">
        <v>1</v>
      </c>
      <c r="F31" s="6"/>
      <c r="G31" s="4"/>
      <c r="H31" s="4"/>
      <c r="I31" s="4"/>
      <c r="J31" s="4"/>
      <c r="K31" s="33"/>
      <c r="L31" s="55"/>
    </row>
    <row r="32" spans="1:12" s="23" customFormat="1" x14ac:dyDescent="0.25">
      <c r="A32" s="52"/>
      <c r="B32" s="53"/>
      <c r="C32" s="2" t="s">
        <v>16</v>
      </c>
      <c r="D32" s="3" t="s">
        <v>28</v>
      </c>
      <c r="E32" s="5">
        <v>20</v>
      </c>
      <c r="F32" s="6"/>
      <c r="G32" s="4"/>
      <c r="I32" s="4"/>
      <c r="K32" s="33"/>
      <c r="L32" s="55"/>
    </row>
    <row r="33" spans="1:14" s="23" customFormat="1" x14ac:dyDescent="0.25">
      <c r="A33" s="52"/>
      <c r="B33" s="53"/>
      <c r="C33" s="2" t="s">
        <v>16</v>
      </c>
      <c r="D33" s="3" t="s">
        <v>29</v>
      </c>
      <c r="E33" s="5">
        <v>11</v>
      </c>
      <c r="F33" s="6"/>
      <c r="G33" s="4"/>
      <c r="I33" s="4"/>
      <c r="K33" s="33"/>
      <c r="L33" s="55"/>
    </row>
    <row r="34" spans="1:14" s="23" customFormat="1" x14ac:dyDescent="0.25">
      <c r="A34" s="52"/>
      <c r="B34" s="53"/>
      <c r="C34" s="2" t="s">
        <v>16</v>
      </c>
      <c r="D34" s="3" t="s">
        <v>10</v>
      </c>
      <c r="E34" s="5">
        <v>4</v>
      </c>
      <c r="F34" s="6">
        <v>7</v>
      </c>
      <c r="G34" s="4"/>
      <c r="H34" s="4"/>
      <c r="I34" s="4"/>
      <c r="J34" s="4"/>
      <c r="K34" s="33"/>
      <c r="L34" s="55"/>
    </row>
    <row r="35" spans="1:14" s="23" customFormat="1" x14ac:dyDescent="0.25">
      <c r="A35" s="52"/>
      <c r="B35" s="53"/>
      <c r="C35" s="2" t="s">
        <v>16</v>
      </c>
      <c r="D35" s="3" t="s">
        <v>11</v>
      </c>
      <c r="E35" s="5">
        <v>80</v>
      </c>
      <c r="F35" s="6">
        <v>133</v>
      </c>
      <c r="G35" s="4"/>
      <c r="H35" s="4"/>
      <c r="I35" s="4"/>
      <c r="J35" s="4"/>
      <c r="K35" s="33"/>
      <c r="L35" s="55"/>
    </row>
    <row r="36" spans="1:14" s="23" customFormat="1" x14ac:dyDescent="0.25">
      <c r="A36" s="52"/>
      <c r="B36" s="53"/>
      <c r="C36" s="2" t="s">
        <v>16</v>
      </c>
      <c r="D36" s="3" t="s">
        <v>12</v>
      </c>
      <c r="E36" s="5">
        <v>15</v>
      </c>
      <c r="F36" s="6">
        <v>27</v>
      </c>
      <c r="G36" s="4"/>
      <c r="H36" s="4"/>
      <c r="I36" s="4"/>
      <c r="J36" s="4"/>
      <c r="K36" s="33"/>
      <c r="L36" s="55"/>
    </row>
    <row r="37" spans="1:14" s="23" customFormat="1" x14ac:dyDescent="0.25">
      <c r="A37" s="52"/>
      <c r="B37" s="53"/>
      <c r="C37" s="2" t="s">
        <v>16</v>
      </c>
      <c r="D37" s="3" t="s">
        <v>30</v>
      </c>
      <c r="E37" s="5">
        <v>1</v>
      </c>
      <c r="F37" s="6"/>
      <c r="G37" s="4"/>
      <c r="H37" s="4"/>
      <c r="I37" s="4"/>
      <c r="J37" s="4"/>
      <c r="K37" s="33"/>
      <c r="L37" s="55"/>
    </row>
    <row r="38" spans="1:14" s="23" customFormat="1" x14ac:dyDescent="0.25">
      <c r="A38" s="52"/>
      <c r="B38" s="54"/>
      <c r="C38" s="7"/>
      <c r="D38" s="8" t="s">
        <v>13</v>
      </c>
      <c r="E38" s="9">
        <f>SUM(E21:E37)</f>
        <v>1478</v>
      </c>
      <c r="F38" s="9">
        <f>SUM(F21:F37)</f>
        <v>1530</v>
      </c>
      <c r="G38" s="10"/>
      <c r="H38" s="10"/>
      <c r="I38" s="11"/>
      <c r="J38" s="11"/>
      <c r="K38" s="37"/>
      <c r="L38" s="55"/>
      <c r="N38" s="38"/>
    </row>
    <row r="39" spans="1:14" s="23" customFormat="1" x14ac:dyDescent="0.25">
      <c r="A39" s="52"/>
      <c r="B39" s="56" t="s">
        <v>36</v>
      </c>
      <c r="C39" s="2" t="s">
        <v>14</v>
      </c>
      <c r="D39" s="3" t="s">
        <v>28</v>
      </c>
      <c r="E39" s="25">
        <v>10</v>
      </c>
      <c r="F39" s="6"/>
      <c r="G39" s="4"/>
      <c r="H39" s="4"/>
      <c r="I39" s="4"/>
      <c r="J39" s="4"/>
      <c r="K39" s="33"/>
      <c r="L39" s="55"/>
    </row>
    <row r="40" spans="1:14" s="23" customFormat="1" x14ac:dyDescent="0.25">
      <c r="A40" s="52"/>
      <c r="B40" s="53"/>
      <c r="C40" s="2" t="s">
        <v>14</v>
      </c>
      <c r="D40" s="3" t="s">
        <v>29</v>
      </c>
      <c r="E40" s="5">
        <v>63</v>
      </c>
      <c r="F40" s="6"/>
      <c r="G40" s="4"/>
      <c r="H40" s="4"/>
      <c r="I40" s="4"/>
      <c r="J40" s="4"/>
      <c r="K40" s="33"/>
      <c r="L40" s="55"/>
    </row>
    <row r="41" spans="1:14" s="23" customFormat="1" x14ac:dyDescent="0.25">
      <c r="A41" s="52"/>
      <c r="B41" s="53"/>
      <c r="C41" s="2" t="s">
        <v>14</v>
      </c>
      <c r="D41" s="3" t="s">
        <v>15</v>
      </c>
      <c r="E41" s="5">
        <v>34</v>
      </c>
      <c r="F41" s="6">
        <v>57</v>
      </c>
      <c r="G41" s="4"/>
      <c r="H41" s="4"/>
      <c r="I41" s="4"/>
      <c r="J41" s="4"/>
      <c r="K41" s="33"/>
      <c r="L41" s="55"/>
    </row>
    <row r="42" spans="1:14" s="23" customFormat="1" x14ac:dyDescent="0.25">
      <c r="A42" s="52"/>
      <c r="B42" s="53"/>
      <c r="C42" s="2" t="s">
        <v>14</v>
      </c>
      <c r="D42" s="3" t="s">
        <v>11</v>
      </c>
      <c r="E42" s="5">
        <v>235</v>
      </c>
      <c r="F42" s="6">
        <v>392</v>
      </c>
      <c r="G42" s="4"/>
      <c r="H42" s="4"/>
      <c r="I42" s="4"/>
      <c r="J42" s="4"/>
      <c r="K42" s="33"/>
      <c r="L42" s="55"/>
    </row>
    <row r="43" spans="1:14" s="23" customFormat="1" x14ac:dyDescent="0.25">
      <c r="A43" s="52"/>
      <c r="B43" s="53"/>
      <c r="C43" s="2" t="s">
        <v>14</v>
      </c>
      <c r="D43" s="3" t="s">
        <v>12</v>
      </c>
      <c r="E43" s="5">
        <v>45</v>
      </c>
      <c r="F43" s="6">
        <v>82</v>
      </c>
      <c r="G43" s="4"/>
      <c r="H43" s="4"/>
      <c r="I43" s="4"/>
      <c r="J43" s="4"/>
      <c r="K43" s="33"/>
      <c r="L43" s="55"/>
    </row>
    <row r="44" spans="1:14" s="23" customFormat="1" x14ac:dyDescent="0.25">
      <c r="A44" s="52"/>
      <c r="B44" s="53"/>
      <c r="C44" s="2" t="s">
        <v>14</v>
      </c>
      <c r="D44" s="3" t="s">
        <v>30</v>
      </c>
      <c r="E44" s="5">
        <v>1</v>
      </c>
      <c r="F44" s="6"/>
      <c r="G44" s="4"/>
      <c r="H44" s="4"/>
      <c r="I44" s="4"/>
      <c r="J44" s="4"/>
      <c r="K44" s="33"/>
      <c r="L44" s="55"/>
    </row>
    <row r="45" spans="1:14" s="23" customFormat="1" x14ac:dyDescent="0.25">
      <c r="A45" s="52"/>
      <c r="B45" s="53"/>
      <c r="C45" s="2" t="s">
        <v>16</v>
      </c>
      <c r="D45" s="3" t="s">
        <v>28</v>
      </c>
      <c r="E45" s="5">
        <v>13</v>
      </c>
      <c r="F45" s="6"/>
      <c r="G45" s="4"/>
      <c r="H45" s="14"/>
      <c r="I45" s="4"/>
      <c r="J45" s="14"/>
      <c r="K45" s="33"/>
      <c r="L45" s="55"/>
    </row>
    <row r="46" spans="1:14" s="23" customFormat="1" x14ac:dyDescent="0.25">
      <c r="A46" s="52"/>
      <c r="B46" s="53"/>
      <c r="C46" s="2" t="s">
        <v>16</v>
      </c>
      <c r="D46" s="3" t="s">
        <v>29</v>
      </c>
      <c r="E46" s="5">
        <v>59</v>
      </c>
      <c r="F46" s="6"/>
      <c r="G46" s="4"/>
      <c r="H46" s="14"/>
      <c r="I46" s="4"/>
      <c r="J46" s="14"/>
      <c r="K46" s="33"/>
      <c r="L46" s="55"/>
    </row>
    <row r="47" spans="1:14" s="23" customFormat="1" x14ac:dyDescent="0.25">
      <c r="A47" s="52"/>
      <c r="B47" s="53"/>
      <c r="C47" s="2" t="s">
        <v>16</v>
      </c>
      <c r="D47" s="3" t="s">
        <v>15</v>
      </c>
      <c r="E47" s="5">
        <v>37</v>
      </c>
      <c r="F47" s="6">
        <v>62</v>
      </c>
      <c r="G47" s="4"/>
      <c r="H47" s="4"/>
      <c r="I47" s="4"/>
      <c r="J47" s="4"/>
      <c r="K47" s="33"/>
      <c r="L47" s="55"/>
    </row>
    <row r="48" spans="1:14" s="23" customFormat="1" x14ac:dyDescent="0.25">
      <c r="A48" s="52"/>
      <c r="B48" s="53"/>
      <c r="C48" s="2" t="s">
        <v>16</v>
      </c>
      <c r="D48" s="3" t="s">
        <v>11</v>
      </c>
      <c r="E48" s="26">
        <v>145</v>
      </c>
      <c r="F48" s="6">
        <v>242</v>
      </c>
      <c r="G48" s="4"/>
      <c r="H48" s="4"/>
      <c r="I48" s="4"/>
      <c r="J48" s="4"/>
      <c r="K48" s="33"/>
      <c r="L48" s="55"/>
    </row>
    <row r="49" spans="1:12" s="23" customFormat="1" x14ac:dyDescent="0.25">
      <c r="A49" s="52"/>
      <c r="B49" s="53"/>
      <c r="C49" s="2" t="s">
        <v>16</v>
      </c>
      <c r="D49" s="3" t="s">
        <v>12</v>
      </c>
      <c r="E49" s="14">
        <v>44</v>
      </c>
      <c r="F49" s="6">
        <v>80</v>
      </c>
      <c r="G49" s="4"/>
      <c r="H49" s="4"/>
      <c r="I49" s="4"/>
      <c r="J49" s="4"/>
      <c r="K49" s="33"/>
      <c r="L49" s="55"/>
    </row>
    <row r="50" spans="1:12" s="23" customFormat="1" x14ac:dyDescent="0.25">
      <c r="A50" s="52"/>
      <c r="B50" s="53"/>
      <c r="C50" s="2" t="s">
        <v>16</v>
      </c>
      <c r="D50" s="3" t="s">
        <v>30</v>
      </c>
      <c r="E50" s="27">
        <v>1</v>
      </c>
      <c r="F50" s="6"/>
      <c r="G50" s="4"/>
      <c r="H50" s="4"/>
      <c r="I50" s="4"/>
      <c r="J50" s="13"/>
      <c r="K50" s="33"/>
      <c r="L50" s="55"/>
    </row>
    <row r="51" spans="1:12" s="23" customFormat="1" x14ac:dyDescent="0.25">
      <c r="A51" s="52"/>
      <c r="B51" s="54"/>
      <c r="C51" s="7"/>
      <c r="D51" s="8" t="s">
        <v>13</v>
      </c>
      <c r="E51" s="9">
        <f>SUM(E39:E50)</f>
        <v>687</v>
      </c>
      <c r="F51" s="9">
        <f>SUM(F39:F50)</f>
        <v>915</v>
      </c>
      <c r="G51" s="10"/>
      <c r="H51" s="10"/>
      <c r="I51" s="11"/>
      <c r="J51" s="11"/>
      <c r="K51" s="37"/>
      <c r="L51" s="55"/>
    </row>
    <row r="52" spans="1:12" x14ac:dyDescent="0.25">
      <c r="A52" s="52"/>
      <c r="B52" s="31"/>
      <c r="C52" s="31"/>
      <c r="D52" s="32" t="s">
        <v>41</v>
      </c>
      <c r="E52" s="28">
        <f>E51+E38+E20</f>
        <v>3464</v>
      </c>
      <c r="F52" s="28">
        <f>F51+F38+F20</f>
        <v>3313</v>
      </c>
      <c r="G52" s="29"/>
      <c r="H52" s="29"/>
      <c r="I52" s="29"/>
      <c r="J52" s="29"/>
      <c r="K52" s="30"/>
      <c r="L52" s="42"/>
    </row>
    <row r="53" spans="1:12" x14ac:dyDescent="0.25">
      <c r="L53" s="48"/>
    </row>
    <row r="54" spans="1:12" x14ac:dyDescent="0.25">
      <c r="L54" s="48"/>
    </row>
    <row r="55" spans="1:12" x14ac:dyDescent="0.25">
      <c r="L55" s="48"/>
    </row>
    <row r="56" spans="1:12" x14ac:dyDescent="0.25">
      <c r="L56" s="48"/>
    </row>
  </sheetData>
  <autoFilter ref="A2:L52"/>
  <mergeCells count="5">
    <mergeCell ref="A3:A52"/>
    <mergeCell ref="B3:B20"/>
    <mergeCell ref="L3:L51"/>
    <mergeCell ref="B21:B38"/>
    <mergeCell ref="B39:B51"/>
  </mergeCells>
  <conditionalFormatting sqref="B3:B20">
    <cfRule type="duplicateValues" dxfId="5" priority="5"/>
    <cfRule type="duplicateValues" dxfId="4" priority="6"/>
  </conditionalFormatting>
  <conditionalFormatting sqref="B21:B38">
    <cfRule type="duplicateValues" dxfId="3" priority="3"/>
    <cfRule type="duplicateValues" dxfId="2" priority="4"/>
  </conditionalFormatting>
  <conditionalFormatting sqref="B39:B51">
    <cfRule type="duplicateValues" dxfId="1" priority="1"/>
    <cfRule type="duplicateValues" dxfId="0" priority="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D13" sqref="D13:F13"/>
    </sheetView>
  </sheetViews>
  <sheetFormatPr defaultRowHeight="15" x14ac:dyDescent="0.25"/>
  <cols>
    <col min="3" max="3" width="10.7109375" customWidth="1"/>
    <col min="4" max="4" width="9.140625" customWidth="1"/>
    <col min="5" max="5" width="12.28515625" customWidth="1"/>
    <col min="6" max="6" width="11.7109375" customWidth="1"/>
    <col min="7" max="7" width="12.7109375" customWidth="1"/>
  </cols>
  <sheetData>
    <row r="3" spans="3:9" ht="15.75" x14ac:dyDescent="0.25">
      <c r="C3" s="15"/>
      <c r="D3" s="15"/>
      <c r="E3" s="15"/>
      <c r="F3" s="15"/>
      <c r="G3" s="15"/>
      <c r="H3" s="15"/>
      <c r="I3" s="15"/>
    </row>
    <row r="4" spans="3:9" ht="15.75" x14ac:dyDescent="0.25">
      <c r="C4" s="57" t="s">
        <v>18</v>
      </c>
      <c r="D4" s="57"/>
      <c r="E4" s="57"/>
      <c r="F4" s="57"/>
      <c r="G4" s="57"/>
      <c r="H4" s="57"/>
      <c r="I4" s="57"/>
    </row>
    <row r="5" spans="3:9" ht="15.75" x14ac:dyDescent="0.25">
      <c r="C5" s="58" t="s">
        <v>19</v>
      </c>
      <c r="D5" s="58"/>
      <c r="E5" s="58"/>
      <c r="F5" s="58"/>
      <c r="G5" s="58"/>
      <c r="H5" s="58"/>
      <c r="I5" s="58"/>
    </row>
    <row r="6" spans="3:9" ht="33" customHeight="1" x14ac:dyDescent="0.25">
      <c r="C6" s="59" t="s">
        <v>44</v>
      </c>
      <c r="D6" s="58"/>
      <c r="E6" s="58"/>
      <c r="F6" s="58"/>
      <c r="G6" s="58"/>
      <c r="H6" s="58"/>
      <c r="I6" s="58"/>
    </row>
    <row r="7" spans="3:9" ht="15.75" x14ac:dyDescent="0.25">
      <c r="C7" s="58"/>
      <c r="D7" s="58"/>
      <c r="E7" s="58"/>
      <c r="F7" s="58"/>
      <c r="G7" s="58"/>
      <c r="H7" s="58"/>
      <c r="I7" s="58"/>
    </row>
    <row r="8" spans="3:9" ht="15.75" x14ac:dyDescent="0.25">
      <c r="C8" s="16"/>
      <c r="D8" s="16"/>
      <c r="E8" s="16"/>
      <c r="F8" s="16"/>
      <c r="G8" s="16"/>
      <c r="H8" s="16"/>
      <c r="I8" s="16"/>
    </row>
    <row r="9" spans="3:9" ht="15.75" x14ac:dyDescent="0.25">
      <c r="C9" s="16"/>
      <c r="D9" s="16"/>
      <c r="E9" s="16"/>
      <c r="F9" s="16"/>
      <c r="G9" s="16"/>
      <c r="H9" s="16"/>
      <c r="I9" s="16"/>
    </row>
    <row r="10" spans="3:9" ht="15.75" x14ac:dyDescent="0.25">
      <c r="C10" s="16"/>
      <c r="D10" s="16"/>
      <c r="E10" s="16"/>
      <c r="F10" s="16"/>
      <c r="G10" s="16"/>
      <c r="H10" s="16"/>
      <c r="I10" s="16"/>
    </row>
    <row r="11" spans="3:9" ht="40.5" customHeight="1" x14ac:dyDescent="0.25">
      <c r="C11" s="60" t="s">
        <v>39</v>
      </c>
      <c r="D11" s="62" t="s">
        <v>45</v>
      </c>
      <c r="E11" s="63"/>
      <c r="F11" s="63"/>
      <c r="G11" s="64" t="s">
        <v>20</v>
      </c>
      <c r="H11" s="16"/>
      <c r="I11" s="16"/>
    </row>
    <row r="12" spans="3:9" ht="31.5" x14ac:dyDescent="0.25">
      <c r="C12" s="61"/>
      <c r="D12" s="50" t="s">
        <v>46</v>
      </c>
      <c r="E12" s="50" t="s">
        <v>47</v>
      </c>
      <c r="F12" s="50" t="s">
        <v>48</v>
      </c>
      <c r="G12" s="61"/>
      <c r="H12" s="16"/>
      <c r="I12" s="16"/>
    </row>
    <row r="13" spans="3:9" ht="15.75" x14ac:dyDescent="0.25">
      <c r="C13" s="39" t="s">
        <v>42</v>
      </c>
      <c r="D13" s="39">
        <v>1155</v>
      </c>
      <c r="E13" s="39">
        <v>1155</v>
      </c>
      <c r="F13" s="39">
        <v>1154</v>
      </c>
      <c r="G13" s="46">
        <v>3464</v>
      </c>
      <c r="H13" s="16"/>
      <c r="I13" s="16"/>
    </row>
    <row r="15" spans="3:9" x14ac:dyDescent="0.25">
      <c r="C15" s="17" t="s">
        <v>21</v>
      </c>
      <c r="D15" s="17"/>
      <c r="E15" s="17"/>
      <c r="F15" s="17"/>
      <c r="G15" s="18"/>
      <c r="H15" s="18"/>
    </row>
    <row r="16" spans="3:9" x14ac:dyDescent="0.25">
      <c r="C16" s="19" t="s">
        <v>22</v>
      </c>
      <c r="D16" s="20"/>
      <c r="E16" s="21"/>
      <c r="F16" s="17"/>
      <c r="G16" s="20"/>
      <c r="H16" s="20"/>
    </row>
    <row r="17" spans="3:8" x14ac:dyDescent="0.25">
      <c r="C17" s="19"/>
      <c r="D17" s="20"/>
      <c r="E17" s="21"/>
      <c r="F17" s="17"/>
      <c r="G17" s="20"/>
      <c r="H17" s="20"/>
    </row>
    <row r="18" spans="3:8" x14ac:dyDescent="0.25">
      <c r="C18" s="17" t="s">
        <v>23</v>
      </c>
      <c r="D18" s="17"/>
      <c r="E18" s="17"/>
      <c r="F18" s="17"/>
      <c r="G18" s="20"/>
      <c r="H18" s="20"/>
    </row>
    <row r="19" spans="3:8" x14ac:dyDescent="0.25">
      <c r="C19" s="22" t="s">
        <v>24</v>
      </c>
      <c r="D19" s="22"/>
      <c r="E19" s="22"/>
      <c r="F19" s="22"/>
      <c r="G19" s="22"/>
      <c r="H19" s="22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2025-07-01T05:39:35Z</dcterms:modified>
</cp:coreProperties>
</file>