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0.686\"/>
    </mc:Choice>
  </mc:AlternateContent>
  <xr:revisionPtr revIDLastSave="0" documentId="13_ncr:1_{1C6F7304-9184-441F-B826-7FBA5B94E425}" xr6:coauthVersionLast="47" xr6:coauthVersionMax="47" xr10:uidLastSave="{00000000-0000-0000-0000-000000000000}"/>
  <bookViews>
    <workbookView xWindow="4020" yWindow="4020" windowWidth="21615" windowHeight="11400" tabRatio="779" xr2:uid="{68C91075-90E9-4BA8-9DDC-AD1564925057}"/>
  </bookViews>
  <sheets>
    <sheet name="ОБЕКТ 14-3-25" sheetId="2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20" l="1"/>
  <c r="F59" i="20"/>
  <c r="I58" i="20"/>
  <c r="I57" i="20"/>
  <c r="I56" i="20"/>
  <c r="G55" i="20"/>
  <c r="F55" i="20"/>
  <c r="I54" i="20"/>
  <c r="I53" i="20"/>
  <c r="I52" i="20"/>
  <c r="G51" i="20"/>
  <c r="F51" i="20"/>
  <c r="I50" i="20"/>
  <c r="I49" i="20"/>
  <c r="I48" i="20"/>
  <c r="G47" i="20"/>
  <c r="F47" i="20"/>
  <c r="I46" i="20"/>
  <c r="I45" i="20"/>
  <c r="I44" i="20"/>
  <c r="I43" i="20"/>
  <c r="I42" i="20"/>
  <c r="I41" i="20"/>
  <c r="G22" i="20"/>
  <c r="F22" i="20"/>
  <c r="I21" i="20"/>
  <c r="I20" i="20"/>
  <c r="I19" i="20"/>
  <c r="I18" i="20"/>
  <c r="G17" i="20"/>
  <c r="F17" i="20"/>
  <c r="I16" i="20"/>
  <c r="I15" i="20"/>
  <c r="I14" i="20"/>
  <c r="G40" i="20"/>
  <c r="G36" i="20"/>
  <c r="G32" i="20"/>
  <c r="G27" i="20"/>
  <c r="G13" i="20"/>
  <c r="G9" i="20"/>
  <c r="I11" i="20"/>
  <c r="I12" i="20"/>
  <c r="F40" i="20"/>
  <c r="I39" i="20"/>
  <c r="I38" i="20"/>
  <c r="I37" i="20"/>
  <c r="F36" i="20"/>
  <c r="I35" i="20"/>
  <c r="I34" i="20"/>
  <c r="I33" i="20"/>
  <c r="F32" i="20"/>
  <c r="I31" i="20"/>
  <c r="I30" i="20"/>
  <c r="I29" i="20"/>
  <c r="I28" i="20"/>
  <c r="F27" i="20"/>
  <c r="I26" i="20"/>
  <c r="I25" i="20"/>
  <c r="I24" i="20"/>
  <c r="I23" i="20"/>
  <c r="F13" i="20"/>
  <c r="I10" i="20"/>
  <c r="F9" i="20"/>
  <c r="I8" i="20"/>
  <c r="I7" i="20"/>
  <c r="I6" i="20"/>
  <c r="I5" i="20"/>
  <c r="I17" i="20" l="1"/>
  <c r="I47" i="20"/>
  <c r="I55" i="20"/>
  <c r="I22" i="20"/>
  <c r="I51" i="20"/>
  <c r="F60" i="20"/>
  <c r="I27" i="20"/>
  <c r="I36" i="20"/>
  <c r="G60" i="20"/>
  <c r="I59" i="20"/>
  <c r="I9" i="20"/>
  <c r="I32" i="20"/>
  <c r="I40" i="20"/>
  <c r="I13" i="20"/>
  <c r="I60" i="20" l="1"/>
  <c r="J5" i="20" s="1"/>
</calcChain>
</file>

<file path=xl/sharedStrings.xml><?xml version="1.0" encoding="utf-8"?>
<sst xmlns="http://schemas.openxmlformats.org/spreadsheetml/2006/main" count="166" uniqueCount="33">
  <si>
    <t>Отдел и подотдел</t>
  </si>
  <si>
    <t>Дървесен вид</t>
  </si>
  <si>
    <t>Сортимент</t>
  </si>
  <si>
    <t>Дърва за огрев</t>
  </si>
  <si>
    <t>пр.м3</t>
  </si>
  <si>
    <t>Всичко за подотдела</t>
  </si>
  <si>
    <t>Едра технологична дървесина</t>
  </si>
  <si>
    <t>Средна технологична д-на</t>
  </si>
  <si>
    <t>Дребна технологична д-на</t>
  </si>
  <si>
    <t>ак</t>
  </si>
  <si>
    <t>153-н</t>
  </si>
  <si>
    <t>152-а</t>
  </si>
  <si>
    <t>222-г</t>
  </si>
  <si>
    <t>944-д</t>
  </si>
  <si>
    <t>956-б</t>
  </si>
  <si>
    <t>956-в</t>
  </si>
  <si>
    <t>цер</t>
  </si>
  <si>
    <t>19-ж</t>
  </si>
  <si>
    <t>42-ж</t>
  </si>
  <si>
    <t>89-м</t>
  </si>
  <si>
    <t>181-в</t>
  </si>
  <si>
    <t>217-а</t>
  </si>
  <si>
    <t>219-д</t>
  </si>
  <si>
    <t>Мерна единица</t>
  </si>
  <si>
    <t xml:space="preserve">Прогнозно коли-чество дървесина, пл.м3 </t>
  </si>
  <si>
    <t xml:space="preserve">Прогнозно коли-чество дървесина, пр.м3  </t>
  </si>
  <si>
    <t>Начална цена в лв.</t>
  </si>
  <si>
    <t xml:space="preserve">Обща стойност,
лв. без ДДС </t>
  </si>
  <si>
    <t>Гаранция за изпълнение</t>
  </si>
  <si>
    <t>ОБЕКТ</t>
  </si>
  <si>
    <t>ПРИЛОЖЕНИЕ №1</t>
  </si>
  <si>
    <t>ОБЩО ЗА ОБЕКТ № 14-3-25</t>
  </si>
  <si>
    <t>ОБЕКТ №14-3-25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</si>
</sst>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 applyAlignment="1">
      <alignment horizontal="right" vertical="top"/>
    </xf>
    <xf numFmtId="2" fontId="3" fillId="2" borderId="9" xfId="0" applyNumberFormat="1" applyFont="1" applyFill="1" applyBorder="1"/>
    <xf numFmtId="2" fontId="2" fillId="2" borderId="10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horizontal="right" vertical="top"/>
    </xf>
    <xf numFmtId="1" fontId="6" fillId="2" borderId="3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  <xf numFmtId="2" fontId="6" fillId="2" borderId="4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right" vertical="top"/>
    </xf>
    <xf numFmtId="2" fontId="3" fillId="2" borderId="17" xfId="0" applyNumberFormat="1" applyFont="1" applyFill="1" applyBorder="1"/>
    <xf numFmtId="0" fontId="2" fillId="2" borderId="1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2" fontId="3" fillId="2" borderId="8" xfId="0" applyNumberFormat="1" applyFont="1" applyFill="1" applyBorder="1"/>
    <xf numFmtId="0" fontId="2" fillId="2" borderId="19" xfId="0" applyFont="1" applyFill="1" applyBorder="1" applyAlignment="1">
      <alignment horizontal="center"/>
    </xf>
    <xf numFmtId="2" fontId="3" fillId="2" borderId="18" xfId="0" applyNumberFormat="1" applyFont="1" applyFill="1" applyBorder="1"/>
    <xf numFmtId="1" fontId="6" fillId="2" borderId="15" xfId="0" applyNumberFormat="1" applyFont="1" applyFill="1" applyBorder="1" applyAlignment="1">
      <alignment horizontal="right" vertical="top"/>
    </xf>
    <xf numFmtId="1" fontId="7" fillId="0" borderId="0" xfId="0" applyNumberFormat="1" applyFont="1"/>
    <xf numFmtId="0" fontId="6" fillId="0" borderId="20" xfId="2" applyFont="1" applyBorder="1" applyAlignment="1">
      <alignment horizontal="center" vertical="center" textRotation="90" wrapText="1"/>
    </xf>
    <xf numFmtId="0" fontId="6" fillId="0" borderId="15" xfId="2" applyFont="1" applyBorder="1" applyAlignment="1">
      <alignment horizontal="center" vertical="center" textRotation="90" wrapText="1"/>
    </xf>
    <xf numFmtId="0" fontId="6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textRotation="90"/>
    </xf>
    <xf numFmtId="0" fontId="8" fillId="0" borderId="3" xfId="2" applyFont="1" applyBorder="1" applyAlignment="1">
      <alignment horizontal="center" vertical="center" textRotation="90" wrapText="1"/>
    </xf>
    <xf numFmtId="2" fontId="8" fillId="0" borderId="3" xfId="2" applyNumberFormat="1" applyFont="1" applyBorder="1" applyAlignment="1">
      <alignment horizontal="center" vertical="center" textRotation="90" wrapText="1"/>
    </xf>
    <xf numFmtId="0" fontId="8" fillId="0" borderId="4" xfId="2" applyFont="1" applyBorder="1" applyAlignment="1">
      <alignment horizontal="center" vertical="center" textRotation="90" wrapText="1"/>
    </xf>
    <xf numFmtId="0" fontId="8" fillId="0" borderId="20" xfId="2" applyFont="1" applyBorder="1" applyAlignment="1">
      <alignment horizontal="center" vertical="center" textRotation="90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/>
    </xf>
    <xf numFmtId="0" fontId="8" fillId="0" borderId="20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9" fillId="0" borderId="0" xfId="0" applyFont="1" applyAlignment="1">
      <alignment horizontal="center"/>
    </xf>
    <xf numFmtId="1" fontId="10" fillId="3" borderId="9" xfId="2" applyNumberFormat="1" applyFont="1" applyFill="1" applyBorder="1"/>
    <xf numFmtId="2" fontId="10" fillId="3" borderId="9" xfId="2" applyNumberFormat="1" applyFont="1" applyFill="1" applyBorder="1"/>
    <xf numFmtId="0" fontId="9" fillId="3" borderId="12" xfId="2" applyFont="1" applyFill="1" applyBorder="1" applyAlignment="1">
      <alignment horizontal="left"/>
    </xf>
    <xf numFmtId="0" fontId="9" fillId="3" borderId="13" xfId="2" applyFont="1" applyFill="1" applyBorder="1" applyAlignment="1">
      <alignment horizontal="left"/>
    </xf>
    <xf numFmtId="0" fontId="9" fillId="3" borderId="15" xfId="2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2" xr:uid="{A26D1A67-4AD8-46FB-8422-B186088D6514}"/>
    <cellStyle name="Нормален 2" xfId="1" xr:uid="{215FDF2F-8168-4914-801D-671B8A809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F507-CD1D-457F-B459-738A9E1E778A}">
  <dimension ref="A1:K61"/>
  <sheetViews>
    <sheetView tabSelected="1" topLeftCell="A49" workbookViewId="0">
      <selection activeCell="L18" sqref="L18"/>
    </sheetView>
  </sheetViews>
  <sheetFormatPr defaultRowHeight="15" x14ac:dyDescent="0.25"/>
  <cols>
    <col min="3" max="3" width="8.28515625" customWidth="1"/>
    <col min="4" max="4" width="22.85546875" customWidth="1"/>
    <col min="5" max="5" width="6.140625" customWidth="1"/>
    <col min="6" max="6" width="7.42578125" customWidth="1"/>
    <col min="7" max="7" width="8.5703125" customWidth="1"/>
    <col min="8" max="8" width="7.85546875" customWidth="1"/>
    <col min="9" max="9" width="10.85546875" customWidth="1"/>
  </cols>
  <sheetData>
    <row r="1" spans="1:10" ht="15.75" x14ac:dyDescent="0.25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6.5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07.25" customHeight="1" thickBot="1" x14ac:dyDescent="0.3">
      <c r="A3" s="23" t="s">
        <v>29</v>
      </c>
      <c r="B3" s="23" t="s">
        <v>0</v>
      </c>
      <c r="C3" s="24" t="s">
        <v>1</v>
      </c>
      <c r="D3" s="25" t="s">
        <v>2</v>
      </c>
      <c r="E3" s="26" t="s">
        <v>23</v>
      </c>
      <c r="F3" s="27" t="s">
        <v>24</v>
      </c>
      <c r="G3" s="27" t="s">
        <v>25</v>
      </c>
      <c r="H3" s="28" t="s">
        <v>26</v>
      </c>
      <c r="I3" s="29" t="s">
        <v>27</v>
      </c>
      <c r="J3" s="30" t="s">
        <v>28</v>
      </c>
    </row>
    <row r="4" spans="1:10" ht="13.5" customHeight="1" thickBot="1" x14ac:dyDescent="0.3">
      <c r="A4" s="31">
        <v>1</v>
      </c>
      <c r="B4" s="31">
        <v>1</v>
      </c>
      <c r="C4" s="32">
        <v>2</v>
      </c>
      <c r="D4" s="32">
        <v>3</v>
      </c>
      <c r="E4" s="32">
        <v>4</v>
      </c>
      <c r="F4" s="33">
        <v>5</v>
      </c>
      <c r="G4" s="33">
        <v>6</v>
      </c>
      <c r="H4" s="33">
        <v>7</v>
      </c>
      <c r="I4" s="34">
        <v>8</v>
      </c>
      <c r="J4" s="35">
        <v>9</v>
      </c>
    </row>
    <row r="5" spans="1:10" s="1" customFormat="1" ht="12.75" customHeight="1" x14ac:dyDescent="0.2">
      <c r="A5" s="51" t="s">
        <v>32</v>
      </c>
      <c r="B5" s="45" t="s">
        <v>17</v>
      </c>
      <c r="C5" s="19" t="s">
        <v>16</v>
      </c>
      <c r="D5" s="13" t="s">
        <v>6</v>
      </c>
      <c r="E5" s="13" t="s">
        <v>4</v>
      </c>
      <c r="F5" s="14">
        <v>24</v>
      </c>
      <c r="G5" s="5">
        <v>40</v>
      </c>
      <c r="H5" s="15">
        <v>50</v>
      </c>
      <c r="I5" s="7">
        <f>H5*G5</f>
        <v>2000</v>
      </c>
      <c r="J5" s="48">
        <f>I60*5%</f>
        <v>7162.5</v>
      </c>
    </row>
    <row r="6" spans="1:10" s="1" customFormat="1" ht="13.5" customHeight="1" x14ac:dyDescent="0.2">
      <c r="A6" s="52"/>
      <c r="B6" s="46"/>
      <c r="C6" s="19" t="s">
        <v>16</v>
      </c>
      <c r="D6" s="16" t="s">
        <v>7</v>
      </c>
      <c r="E6" s="17" t="s">
        <v>4</v>
      </c>
      <c r="F6" s="5">
        <v>18</v>
      </c>
      <c r="G6" s="5">
        <v>30</v>
      </c>
      <c r="H6" s="18">
        <v>50</v>
      </c>
      <c r="I6" s="7">
        <f>H6*G6</f>
        <v>1500</v>
      </c>
      <c r="J6" s="49"/>
    </row>
    <row r="7" spans="1:10" s="1" customFormat="1" ht="12.75" customHeight="1" x14ac:dyDescent="0.2">
      <c r="A7" s="52"/>
      <c r="B7" s="46"/>
      <c r="C7" s="19" t="s">
        <v>16</v>
      </c>
      <c r="D7" s="17" t="s">
        <v>8</v>
      </c>
      <c r="E7" s="17" t="s">
        <v>4</v>
      </c>
      <c r="F7" s="5">
        <v>2</v>
      </c>
      <c r="G7" s="5">
        <v>3</v>
      </c>
      <c r="H7" s="18">
        <v>50</v>
      </c>
      <c r="I7" s="7">
        <f>H7*G7</f>
        <v>150</v>
      </c>
      <c r="J7" s="49"/>
    </row>
    <row r="8" spans="1:10" s="1" customFormat="1" ht="13.5" customHeight="1" thickBot="1" x14ac:dyDescent="0.25">
      <c r="A8" s="52"/>
      <c r="B8" s="46"/>
      <c r="C8" s="19" t="s">
        <v>16</v>
      </c>
      <c r="D8" s="3" t="s">
        <v>3</v>
      </c>
      <c r="E8" s="4" t="s">
        <v>4</v>
      </c>
      <c r="F8" s="5">
        <v>127</v>
      </c>
      <c r="G8" s="5">
        <v>231</v>
      </c>
      <c r="H8" s="6">
        <v>50</v>
      </c>
      <c r="I8" s="7">
        <f>H8*G8</f>
        <v>11550</v>
      </c>
      <c r="J8" s="49"/>
    </row>
    <row r="9" spans="1:10" s="1" customFormat="1" ht="12.75" customHeight="1" thickBot="1" x14ac:dyDescent="0.25">
      <c r="A9" s="52"/>
      <c r="B9" s="47"/>
      <c r="C9" s="42" t="s">
        <v>5</v>
      </c>
      <c r="D9" s="43"/>
      <c r="E9" s="44"/>
      <c r="F9" s="8">
        <f>SUM(F5:F8)</f>
        <v>171</v>
      </c>
      <c r="G9" s="8">
        <f t="shared" ref="G9:I9" si="0">SUM(G5:G8)</f>
        <v>304</v>
      </c>
      <c r="H9" s="8"/>
      <c r="I9" s="8">
        <f t="shared" si="0"/>
        <v>15200</v>
      </c>
      <c r="J9" s="49"/>
    </row>
    <row r="10" spans="1:10" s="1" customFormat="1" ht="12.75" customHeight="1" x14ac:dyDescent="0.2">
      <c r="A10" s="52"/>
      <c r="B10" s="45" t="s">
        <v>18</v>
      </c>
      <c r="C10" s="19" t="s">
        <v>16</v>
      </c>
      <c r="D10" s="13" t="s">
        <v>6</v>
      </c>
      <c r="E10" s="13" t="s">
        <v>4</v>
      </c>
      <c r="F10" s="14">
        <v>11</v>
      </c>
      <c r="G10" s="5">
        <v>18</v>
      </c>
      <c r="H10" s="15">
        <v>50</v>
      </c>
      <c r="I10" s="7">
        <f>H10*G10</f>
        <v>900</v>
      </c>
      <c r="J10" s="49"/>
    </row>
    <row r="11" spans="1:10" s="1" customFormat="1" ht="13.5" customHeight="1" x14ac:dyDescent="0.2">
      <c r="A11" s="52"/>
      <c r="B11" s="46"/>
      <c r="C11" s="19" t="s">
        <v>16</v>
      </c>
      <c r="D11" s="16" t="s">
        <v>7</v>
      </c>
      <c r="E11" s="17" t="s">
        <v>4</v>
      </c>
      <c r="F11" s="5">
        <v>2</v>
      </c>
      <c r="G11" s="5">
        <v>3</v>
      </c>
      <c r="H11" s="18">
        <v>50</v>
      </c>
      <c r="I11" s="7">
        <f t="shared" ref="I11:I12" si="1">H11*G11</f>
        <v>150</v>
      </c>
      <c r="J11" s="49"/>
    </row>
    <row r="12" spans="1:10" s="1" customFormat="1" ht="13.5" customHeight="1" thickBot="1" x14ac:dyDescent="0.25">
      <c r="A12" s="52"/>
      <c r="B12" s="46"/>
      <c r="C12" s="19" t="s">
        <v>16</v>
      </c>
      <c r="D12" s="3" t="s">
        <v>3</v>
      </c>
      <c r="E12" s="4" t="s">
        <v>4</v>
      </c>
      <c r="F12" s="5">
        <v>42</v>
      </c>
      <c r="G12" s="5">
        <v>76</v>
      </c>
      <c r="H12" s="6">
        <v>50</v>
      </c>
      <c r="I12" s="7">
        <f t="shared" si="1"/>
        <v>3800</v>
      </c>
      <c r="J12" s="49"/>
    </row>
    <row r="13" spans="1:10" s="1" customFormat="1" ht="12.75" customHeight="1" thickBot="1" x14ac:dyDescent="0.25">
      <c r="A13" s="52"/>
      <c r="B13" s="47"/>
      <c r="C13" s="42" t="s">
        <v>5</v>
      </c>
      <c r="D13" s="43"/>
      <c r="E13" s="44"/>
      <c r="F13" s="8">
        <f>SUM(F10:F12)</f>
        <v>55</v>
      </c>
      <c r="G13" s="8">
        <f t="shared" ref="G13:I13" si="2">SUM(G10:G12)</f>
        <v>97</v>
      </c>
      <c r="H13" s="8"/>
      <c r="I13" s="8">
        <f t="shared" si="2"/>
        <v>4850</v>
      </c>
      <c r="J13" s="49"/>
    </row>
    <row r="14" spans="1:10" s="1" customFormat="1" ht="12.75" customHeight="1" x14ac:dyDescent="0.2">
      <c r="A14" s="52"/>
      <c r="B14" s="45" t="s">
        <v>19</v>
      </c>
      <c r="C14" s="19" t="s">
        <v>16</v>
      </c>
      <c r="D14" s="13" t="s">
        <v>6</v>
      </c>
      <c r="E14" s="13" t="s">
        <v>4</v>
      </c>
      <c r="F14" s="14">
        <v>69</v>
      </c>
      <c r="G14" s="5">
        <v>115</v>
      </c>
      <c r="H14" s="15">
        <v>50</v>
      </c>
      <c r="I14" s="7">
        <f>H14*G14</f>
        <v>5750</v>
      </c>
      <c r="J14" s="49"/>
    </row>
    <row r="15" spans="1:10" s="1" customFormat="1" ht="13.5" customHeight="1" x14ac:dyDescent="0.2">
      <c r="A15" s="52"/>
      <c r="B15" s="46"/>
      <c r="C15" s="19" t="s">
        <v>16</v>
      </c>
      <c r="D15" s="16" t="s">
        <v>7</v>
      </c>
      <c r="E15" s="17" t="s">
        <v>4</v>
      </c>
      <c r="F15" s="5">
        <v>18</v>
      </c>
      <c r="G15" s="5">
        <v>30</v>
      </c>
      <c r="H15" s="18">
        <v>50</v>
      </c>
      <c r="I15" s="7">
        <f>H15*G15</f>
        <v>1500</v>
      </c>
      <c r="J15" s="49"/>
    </row>
    <row r="16" spans="1:10" s="1" customFormat="1" ht="13.5" customHeight="1" thickBot="1" x14ac:dyDescent="0.25">
      <c r="A16" s="52"/>
      <c r="B16" s="46"/>
      <c r="C16" s="19" t="s">
        <v>16</v>
      </c>
      <c r="D16" s="3" t="s">
        <v>3</v>
      </c>
      <c r="E16" s="4" t="s">
        <v>4</v>
      </c>
      <c r="F16" s="5">
        <v>221</v>
      </c>
      <c r="G16" s="5">
        <v>402</v>
      </c>
      <c r="H16" s="6">
        <v>50</v>
      </c>
      <c r="I16" s="7">
        <f>H16*G16</f>
        <v>20100</v>
      </c>
      <c r="J16" s="49"/>
    </row>
    <row r="17" spans="1:10" s="1" customFormat="1" ht="12.75" customHeight="1" thickBot="1" x14ac:dyDescent="0.25">
      <c r="A17" s="52"/>
      <c r="B17" s="47"/>
      <c r="C17" s="42" t="s">
        <v>5</v>
      </c>
      <c r="D17" s="43"/>
      <c r="E17" s="44"/>
      <c r="F17" s="8">
        <f>SUM(F14:F16)</f>
        <v>308</v>
      </c>
      <c r="G17" s="9">
        <f>SUM(G14:G16)</f>
        <v>547</v>
      </c>
      <c r="H17" s="10"/>
      <c r="I17" s="11">
        <f>SUM(I14:I16)</f>
        <v>27350</v>
      </c>
      <c r="J17" s="49"/>
    </row>
    <row r="18" spans="1:10" s="1" customFormat="1" ht="12.75" customHeight="1" x14ac:dyDescent="0.2">
      <c r="A18" s="52"/>
      <c r="B18" s="45" t="s">
        <v>21</v>
      </c>
      <c r="C18" s="19" t="s">
        <v>16</v>
      </c>
      <c r="D18" s="13" t="s">
        <v>6</v>
      </c>
      <c r="E18" s="13" t="s">
        <v>4</v>
      </c>
      <c r="F18" s="14">
        <v>94</v>
      </c>
      <c r="G18" s="5">
        <v>157</v>
      </c>
      <c r="H18" s="15">
        <v>50</v>
      </c>
      <c r="I18" s="7">
        <f>H18*G18</f>
        <v>7850</v>
      </c>
      <c r="J18" s="49"/>
    </row>
    <row r="19" spans="1:10" s="1" customFormat="1" ht="13.5" customHeight="1" x14ac:dyDescent="0.2">
      <c r="A19" s="52"/>
      <c r="B19" s="46"/>
      <c r="C19" s="19" t="s">
        <v>16</v>
      </c>
      <c r="D19" s="16" t="s">
        <v>7</v>
      </c>
      <c r="E19" s="17" t="s">
        <v>4</v>
      </c>
      <c r="F19" s="5">
        <v>55</v>
      </c>
      <c r="G19" s="5">
        <v>92</v>
      </c>
      <c r="H19" s="18">
        <v>50</v>
      </c>
      <c r="I19" s="7">
        <f>H19*G19</f>
        <v>4600</v>
      </c>
      <c r="J19" s="49"/>
    </row>
    <row r="20" spans="1:10" s="1" customFormat="1" ht="12.75" customHeight="1" x14ac:dyDescent="0.2">
      <c r="A20" s="52"/>
      <c r="B20" s="46"/>
      <c r="C20" s="19" t="s">
        <v>16</v>
      </c>
      <c r="D20" s="17" t="s">
        <v>8</v>
      </c>
      <c r="E20" s="17" t="s">
        <v>4</v>
      </c>
      <c r="F20" s="5">
        <v>11</v>
      </c>
      <c r="G20" s="5">
        <v>18</v>
      </c>
      <c r="H20" s="18">
        <v>50</v>
      </c>
      <c r="I20" s="7">
        <f>H20*G20</f>
        <v>900</v>
      </c>
      <c r="J20" s="49"/>
    </row>
    <row r="21" spans="1:10" s="1" customFormat="1" ht="13.5" customHeight="1" thickBot="1" x14ac:dyDescent="0.25">
      <c r="A21" s="52"/>
      <c r="B21" s="46"/>
      <c r="C21" s="19" t="s">
        <v>16</v>
      </c>
      <c r="D21" s="3" t="s">
        <v>3</v>
      </c>
      <c r="E21" s="4" t="s">
        <v>4</v>
      </c>
      <c r="F21" s="5">
        <v>433</v>
      </c>
      <c r="G21" s="5">
        <v>787</v>
      </c>
      <c r="H21" s="6">
        <v>50</v>
      </c>
      <c r="I21" s="7">
        <f>H21*G21</f>
        <v>39350</v>
      </c>
      <c r="J21" s="49"/>
    </row>
    <row r="22" spans="1:10" s="1" customFormat="1" ht="12.75" customHeight="1" thickBot="1" x14ac:dyDescent="0.25">
      <c r="A22" s="52"/>
      <c r="B22" s="47"/>
      <c r="C22" s="42" t="s">
        <v>5</v>
      </c>
      <c r="D22" s="43"/>
      <c r="E22" s="44"/>
      <c r="F22" s="8">
        <f>SUM(F18:F21)</f>
        <v>593</v>
      </c>
      <c r="G22" s="9">
        <f>SUM(G18:G21)</f>
        <v>1054</v>
      </c>
      <c r="H22" s="10"/>
      <c r="I22" s="11">
        <f>SUM(I18:I21)</f>
        <v>52700</v>
      </c>
      <c r="J22" s="49"/>
    </row>
    <row r="23" spans="1:10" s="1" customFormat="1" ht="12.75" customHeight="1" x14ac:dyDescent="0.2">
      <c r="A23" s="52"/>
      <c r="B23" s="45" t="s">
        <v>20</v>
      </c>
      <c r="C23" s="19" t="s">
        <v>16</v>
      </c>
      <c r="D23" s="13" t="s">
        <v>6</v>
      </c>
      <c r="E23" s="13" t="s">
        <v>4</v>
      </c>
      <c r="F23" s="14">
        <v>35</v>
      </c>
      <c r="G23" s="5">
        <v>58</v>
      </c>
      <c r="H23" s="15">
        <v>50</v>
      </c>
      <c r="I23" s="7">
        <f>H23*G23</f>
        <v>2900</v>
      </c>
      <c r="J23" s="49"/>
    </row>
    <row r="24" spans="1:10" s="1" customFormat="1" ht="13.5" customHeight="1" x14ac:dyDescent="0.2">
      <c r="A24" s="52"/>
      <c r="B24" s="46"/>
      <c r="C24" s="19" t="s">
        <v>16</v>
      </c>
      <c r="D24" s="16" t="s">
        <v>7</v>
      </c>
      <c r="E24" s="17" t="s">
        <v>4</v>
      </c>
      <c r="F24" s="5">
        <v>13</v>
      </c>
      <c r="G24" s="5">
        <v>22</v>
      </c>
      <c r="H24" s="18">
        <v>50</v>
      </c>
      <c r="I24" s="7">
        <f>H24*G24</f>
        <v>1100</v>
      </c>
      <c r="J24" s="49"/>
    </row>
    <row r="25" spans="1:10" s="1" customFormat="1" ht="12.75" customHeight="1" x14ac:dyDescent="0.2">
      <c r="A25" s="52"/>
      <c r="B25" s="46"/>
      <c r="C25" s="19" t="s">
        <v>16</v>
      </c>
      <c r="D25" s="17" t="s">
        <v>8</v>
      </c>
      <c r="E25" s="17" t="s">
        <v>4</v>
      </c>
      <c r="F25" s="5">
        <v>2</v>
      </c>
      <c r="G25" s="5">
        <v>3</v>
      </c>
      <c r="H25" s="18">
        <v>50</v>
      </c>
      <c r="I25" s="7">
        <f>H25*G25</f>
        <v>150</v>
      </c>
      <c r="J25" s="49"/>
    </row>
    <row r="26" spans="1:10" s="1" customFormat="1" ht="13.5" customHeight="1" thickBot="1" x14ac:dyDescent="0.25">
      <c r="A26" s="52"/>
      <c r="B26" s="46"/>
      <c r="C26" s="19" t="s">
        <v>16</v>
      </c>
      <c r="D26" s="3" t="s">
        <v>3</v>
      </c>
      <c r="E26" s="4" t="s">
        <v>4</v>
      </c>
      <c r="F26" s="5">
        <v>154</v>
      </c>
      <c r="G26" s="5">
        <v>280</v>
      </c>
      <c r="H26" s="6">
        <v>50</v>
      </c>
      <c r="I26" s="7">
        <f>H26*G26</f>
        <v>14000</v>
      </c>
      <c r="J26" s="49"/>
    </row>
    <row r="27" spans="1:10" s="1" customFormat="1" ht="12.75" customHeight="1" thickBot="1" x14ac:dyDescent="0.25">
      <c r="A27" s="52"/>
      <c r="B27" s="47"/>
      <c r="C27" s="42" t="s">
        <v>5</v>
      </c>
      <c r="D27" s="43"/>
      <c r="E27" s="44"/>
      <c r="F27" s="8">
        <f>SUM(F23:F26)</f>
        <v>204</v>
      </c>
      <c r="G27" s="8">
        <f t="shared" ref="G27:I27" si="3">SUM(G23:G26)</f>
        <v>363</v>
      </c>
      <c r="H27" s="8"/>
      <c r="I27" s="8">
        <f t="shared" si="3"/>
        <v>18150</v>
      </c>
      <c r="J27" s="49"/>
    </row>
    <row r="28" spans="1:10" s="1" customFormat="1" ht="12.75" customHeight="1" x14ac:dyDescent="0.2">
      <c r="A28" s="52"/>
      <c r="B28" s="45" t="s">
        <v>11</v>
      </c>
      <c r="C28" s="12" t="s">
        <v>9</v>
      </c>
      <c r="D28" s="13" t="s">
        <v>6</v>
      </c>
      <c r="E28" s="13" t="s">
        <v>4</v>
      </c>
      <c r="F28" s="14">
        <v>4</v>
      </c>
      <c r="G28" s="5">
        <v>7</v>
      </c>
      <c r="H28" s="15">
        <v>25</v>
      </c>
      <c r="I28" s="7">
        <f>H28*G28</f>
        <v>175</v>
      </c>
      <c r="J28" s="49"/>
    </row>
    <row r="29" spans="1:10" s="1" customFormat="1" ht="13.5" customHeight="1" x14ac:dyDescent="0.2">
      <c r="A29" s="52"/>
      <c r="B29" s="46"/>
      <c r="C29" s="2" t="s">
        <v>9</v>
      </c>
      <c r="D29" s="16" t="s">
        <v>7</v>
      </c>
      <c r="E29" s="17" t="s">
        <v>4</v>
      </c>
      <c r="F29" s="5">
        <v>25</v>
      </c>
      <c r="G29" s="5">
        <v>42</v>
      </c>
      <c r="H29" s="18">
        <v>25</v>
      </c>
      <c r="I29" s="7">
        <f>H29*G29</f>
        <v>1050</v>
      </c>
      <c r="J29" s="49"/>
    </row>
    <row r="30" spans="1:10" s="1" customFormat="1" ht="12.75" customHeight="1" x14ac:dyDescent="0.2">
      <c r="A30" s="52"/>
      <c r="B30" s="46"/>
      <c r="C30" s="2" t="s">
        <v>9</v>
      </c>
      <c r="D30" s="17" t="s">
        <v>8</v>
      </c>
      <c r="E30" s="17" t="s">
        <v>4</v>
      </c>
      <c r="F30" s="5">
        <v>10</v>
      </c>
      <c r="G30" s="5">
        <v>17</v>
      </c>
      <c r="H30" s="18">
        <v>25</v>
      </c>
      <c r="I30" s="7">
        <f>H30*G30</f>
        <v>425</v>
      </c>
      <c r="J30" s="49"/>
    </row>
    <row r="31" spans="1:10" s="1" customFormat="1" ht="13.5" customHeight="1" thickBot="1" x14ac:dyDescent="0.25">
      <c r="A31" s="52"/>
      <c r="B31" s="46"/>
      <c r="C31" s="2" t="s">
        <v>9</v>
      </c>
      <c r="D31" s="3" t="s">
        <v>3</v>
      </c>
      <c r="E31" s="4" t="s">
        <v>4</v>
      </c>
      <c r="F31" s="5">
        <v>122</v>
      </c>
      <c r="G31" s="5">
        <v>222</v>
      </c>
      <c r="H31" s="6">
        <v>25</v>
      </c>
      <c r="I31" s="7">
        <f>H31*G31</f>
        <v>5550</v>
      </c>
      <c r="J31" s="49"/>
    </row>
    <row r="32" spans="1:10" s="1" customFormat="1" ht="12.75" customHeight="1" thickBot="1" x14ac:dyDescent="0.25">
      <c r="A32" s="52"/>
      <c r="B32" s="47"/>
      <c r="C32" s="42" t="s">
        <v>5</v>
      </c>
      <c r="D32" s="43"/>
      <c r="E32" s="44"/>
      <c r="F32" s="8">
        <f>SUM(F28:F31)</f>
        <v>161</v>
      </c>
      <c r="G32" s="8">
        <f t="shared" ref="G32:I32" si="4">SUM(G28:G31)</f>
        <v>288</v>
      </c>
      <c r="H32" s="8"/>
      <c r="I32" s="8">
        <f t="shared" si="4"/>
        <v>7200</v>
      </c>
      <c r="J32" s="49"/>
    </row>
    <row r="33" spans="1:10" s="1" customFormat="1" ht="13.5" customHeight="1" x14ac:dyDescent="0.2">
      <c r="A33" s="52"/>
      <c r="B33" s="46" t="s">
        <v>12</v>
      </c>
      <c r="C33" s="2" t="s">
        <v>9</v>
      </c>
      <c r="D33" s="16" t="s">
        <v>7</v>
      </c>
      <c r="E33" s="17" t="s">
        <v>4</v>
      </c>
      <c r="F33" s="5">
        <v>6</v>
      </c>
      <c r="G33" s="5">
        <v>10</v>
      </c>
      <c r="H33" s="18">
        <v>25</v>
      </c>
      <c r="I33" s="7">
        <f>H33*G33</f>
        <v>250</v>
      </c>
      <c r="J33" s="49"/>
    </row>
    <row r="34" spans="1:10" s="1" customFormat="1" ht="12.75" customHeight="1" x14ac:dyDescent="0.2">
      <c r="A34" s="52"/>
      <c r="B34" s="46"/>
      <c r="C34" s="2" t="s">
        <v>9</v>
      </c>
      <c r="D34" s="17" t="s">
        <v>8</v>
      </c>
      <c r="E34" s="17" t="s">
        <v>4</v>
      </c>
      <c r="F34" s="5">
        <v>5</v>
      </c>
      <c r="G34" s="5">
        <v>8</v>
      </c>
      <c r="H34" s="18">
        <v>25</v>
      </c>
      <c r="I34" s="7">
        <f>H34*G34</f>
        <v>200</v>
      </c>
      <c r="J34" s="49"/>
    </row>
    <row r="35" spans="1:10" s="1" customFormat="1" ht="13.5" customHeight="1" thickBot="1" x14ac:dyDescent="0.25">
      <c r="A35" s="52"/>
      <c r="B35" s="46"/>
      <c r="C35" s="2" t="s">
        <v>9</v>
      </c>
      <c r="D35" s="3" t="s">
        <v>3</v>
      </c>
      <c r="E35" s="4" t="s">
        <v>4</v>
      </c>
      <c r="F35" s="5">
        <v>18</v>
      </c>
      <c r="G35" s="5">
        <v>33</v>
      </c>
      <c r="H35" s="6">
        <v>25</v>
      </c>
      <c r="I35" s="7">
        <f>H35*G35</f>
        <v>825</v>
      </c>
      <c r="J35" s="49"/>
    </row>
    <row r="36" spans="1:10" s="1" customFormat="1" ht="12.75" customHeight="1" thickBot="1" x14ac:dyDescent="0.25">
      <c r="A36" s="52"/>
      <c r="B36" s="47"/>
      <c r="C36" s="42" t="s">
        <v>5</v>
      </c>
      <c r="D36" s="43"/>
      <c r="E36" s="44"/>
      <c r="F36" s="8">
        <f>SUM(F33:F35)</f>
        <v>29</v>
      </c>
      <c r="G36" s="8">
        <f t="shared" ref="G36:I36" si="5">SUM(G33:G35)</f>
        <v>51</v>
      </c>
      <c r="H36" s="8"/>
      <c r="I36" s="8">
        <f t="shared" si="5"/>
        <v>1275</v>
      </c>
      <c r="J36" s="49"/>
    </row>
    <row r="37" spans="1:10" s="1" customFormat="1" ht="13.5" customHeight="1" x14ac:dyDescent="0.2">
      <c r="A37" s="52"/>
      <c r="B37" s="46" t="s">
        <v>10</v>
      </c>
      <c r="C37" s="2" t="s">
        <v>9</v>
      </c>
      <c r="D37" s="16" t="s">
        <v>7</v>
      </c>
      <c r="E37" s="17" t="s">
        <v>4</v>
      </c>
      <c r="F37" s="5">
        <v>4</v>
      </c>
      <c r="G37" s="5">
        <v>7</v>
      </c>
      <c r="H37" s="18">
        <v>25</v>
      </c>
      <c r="I37" s="7">
        <f>H37*G37</f>
        <v>175</v>
      </c>
      <c r="J37" s="49"/>
    </row>
    <row r="38" spans="1:10" s="1" customFormat="1" ht="12.75" customHeight="1" x14ac:dyDescent="0.2">
      <c r="A38" s="52"/>
      <c r="B38" s="46"/>
      <c r="C38" s="2" t="s">
        <v>9</v>
      </c>
      <c r="D38" s="17" t="s">
        <v>8</v>
      </c>
      <c r="E38" s="17" t="s">
        <v>4</v>
      </c>
      <c r="F38" s="5">
        <v>1</v>
      </c>
      <c r="G38" s="5">
        <v>2</v>
      </c>
      <c r="H38" s="18">
        <v>25</v>
      </c>
      <c r="I38" s="7">
        <f>H38*G38</f>
        <v>50</v>
      </c>
      <c r="J38" s="49"/>
    </row>
    <row r="39" spans="1:10" s="1" customFormat="1" ht="13.5" customHeight="1" thickBot="1" x14ac:dyDescent="0.25">
      <c r="A39" s="52"/>
      <c r="B39" s="46"/>
      <c r="C39" s="2" t="s">
        <v>9</v>
      </c>
      <c r="D39" s="3" t="s">
        <v>3</v>
      </c>
      <c r="E39" s="4" t="s">
        <v>4</v>
      </c>
      <c r="F39" s="5">
        <v>27</v>
      </c>
      <c r="G39" s="5">
        <v>49</v>
      </c>
      <c r="H39" s="6">
        <v>25</v>
      </c>
      <c r="I39" s="7">
        <f>H39*G39</f>
        <v>1225</v>
      </c>
      <c r="J39" s="49"/>
    </row>
    <row r="40" spans="1:10" s="1" customFormat="1" ht="12.75" customHeight="1" thickBot="1" x14ac:dyDescent="0.25">
      <c r="A40" s="52"/>
      <c r="B40" s="47"/>
      <c r="C40" s="42" t="s">
        <v>5</v>
      </c>
      <c r="D40" s="43"/>
      <c r="E40" s="44"/>
      <c r="F40" s="8">
        <f>SUM(F37:F39)</f>
        <v>32</v>
      </c>
      <c r="G40" s="8">
        <f t="shared" ref="G40:I40" si="6">SUM(G37:G39)</f>
        <v>58</v>
      </c>
      <c r="H40" s="8"/>
      <c r="I40" s="8">
        <f t="shared" si="6"/>
        <v>1450</v>
      </c>
      <c r="J40" s="49"/>
    </row>
    <row r="41" spans="1:10" s="1" customFormat="1" ht="12.75" customHeight="1" x14ac:dyDescent="0.2">
      <c r="A41" s="52"/>
      <c r="B41" s="45" t="s">
        <v>22</v>
      </c>
      <c r="C41" s="2" t="s">
        <v>16</v>
      </c>
      <c r="D41" s="16" t="s">
        <v>7</v>
      </c>
      <c r="E41" s="17" t="s">
        <v>4</v>
      </c>
      <c r="F41" s="5">
        <v>12</v>
      </c>
      <c r="G41" s="5">
        <v>20</v>
      </c>
      <c r="H41" s="18">
        <v>50</v>
      </c>
      <c r="I41" s="7">
        <f t="shared" ref="I41:I46" si="7">H41*G41</f>
        <v>1000</v>
      </c>
      <c r="J41" s="49"/>
    </row>
    <row r="42" spans="1:10" s="1" customFormat="1" ht="12.75" customHeight="1" x14ac:dyDescent="0.2">
      <c r="A42" s="52"/>
      <c r="B42" s="46"/>
      <c r="C42" s="2" t="s">
        <v>16</v>
      </c>
      <c r="D42" s="17" t="s">
        <v>8</v>
      </c>
      <c r="E42" s="17" t="s">
        <v>4</v>
      </c>
      <c r="F42" s="5">
        <v>2</v>
      </c>
      <c r="G42" s="5">
        <v>3</v>
      </c>
      <c r="H42" s="18">
        <v>50</v>
      </c>
      <c r="I42" s="7">
        <f t="shared" si="7"/>
        <v>150</v>
      </c>
      <c r="J42" s="49"/>
    </row>
    <row r="43" spans="1:10" s="1" customFormat="1" ht="13.5" customHeight="1" x14ac:dyDescent="0.2">
      <c r="A43" s="52"/>
      <c r="B43" s="46"/>
      <c r="C43" s="2" t="s">
        <v>16</v>
      </c>
      <c r="D43" s="4" t="s">
        <v>3</v>
      </c>
      <c r="E43" s="4" t="s">
        <v>4</v>
      </c>
      <c r="F43" s="5">
        <v>100</v>
      </c>
      <c r="G43" s="5">
        <v>182</v>
      </c>
      <c r="H43" s="18">
        <v>50</v>
      </c>
      <c r="I43" s="7">
        <f t="shared" si="7"/>
        <v>9100</v>
      </c>
      <c r="J43" s="49"/>
    </row>
    <row r="44" spans="1:10" s="1" customFormat="1" ht="12.75" customHeight="1" x14ac:dyDescent="0.2">
      <c r="A44" s="52"/>
      <c r="B44" s="46"/>
      <c r="C44" s="2" t="s">
        <v>9</v>
      </c>
      <c r="D44" s="16" t="s">
        <v>7</v>
      </c>
      <c r="E44" s="17" t="s">
        <v>4</v>
      </c>
      <c r="F44" s="5">
        <v>2</v>
      </c>
      <c r="G44" s="5">
        <v>3</v>
      </c>
      <c r="H44" s="20">
        <v>25</v>
      </c>
      <c r="I44" s="7">
        <f t="shared" si="7"/>
        <v>75</v>
      </c>
      <c r="J44" s="49"/>
    </row>
    <row r="45" spans="1:10" s="1" customFormat="1" ht="12.75" customHeight="1" x14ac:dyDescent="0.2">
      <c r="A45" s="52"/>
      <c r="B45" s="46"/>
      <c r="C45" s="2" t="s">
        <v>9</v>
      </c>
      <c r="D45" s="17" t="s">
        <v>8</v>
      </c>
      <c r="E45" s="17" t="s">
        <v>4</v>
      </c>
      <c r="F45" s="5">
        <v>1</v>
      </c>
      <c r="G45" s="5">
        <v>2</v>
      </c>
      <c r="H45" s="18">
        <v>25</v>
      </c>
      <c r="I45" s="7">
        <f t="shared" si="7"/>
        <v>50</v>
      </c>
      <c r="J45" s="49"/>
    </row>
    <row r="46" spans="1:10" s="1" customFormat="1" ht="13.5" customHeight="1" thickBot="1" x14ac:dyDescent="0.25">
      <c r="A46" s="52"/>
      <c r="B46" s="46"/>
      <c r="C46" s="2" t="s">
        <v>9</v>
      </c>
      <c r="D46" s="3" t="s">
        <v>3</v>
      </c>
      <c r="E46" s="4" t="s">
        <v>4</v>
      </c>
      <c r="F46" s="5">
        <v>8</v>
      </c>
      <c r="G46" s="5">
        <v>15</v>
      </c>
      <c r="H46" s="6">
        <v>25</v>
      </c>
      <c r="I46" s="7">
        <f t="shared" si="7"/>
        <v>375</v>
      </c>
      <c r="J46" s="49"/>
    </row>
    <row r="47" spans="1:10" s="1" customFormat="1" ht="13.5" customHeight="1" thickBot="1" x14ac:dyDescent="0.25">
      <c r="A47" s="52"/>
      <c r="B47" s="47"/>
      <c r="C47" s="42" t="s">
        <v>5</v>
      </c>
      <c r="D47" s="43"/>
      <c r="E47" s="44"/>
      <c r="F47" s="21">
        <f>SUM(F41:F46)</f>
        <v>125</v>
      </c>
      <c r="G47" s="21">
        <f t="shared" ref="G47:I47" si="8">SUM(G41:G46)</f>
        <v>225</v>
      </c>
      <c r="H47" s="21"/>
      <c r="I47" s="21">
        <f t="shared" si="8"/>
        <v>10750</v>
      </c>
      <c r="J47" s="49"/>
    </row>
    <row r="48" spans="1:10" s="1" customFormat="1" ht="13.5" customHeight="1" x14ac:dyDescent="0.2">
      <c r="A48" s="52"/>
      <c r="B48" s="45" t="s">
        <v>13</v>
      </c>
      <c r="C48" s="2" t="s">
        <v>9</v>
      </c>
      <c r="D48" s="16" t="s">
        <v>7</v>
      </c>
      <c r="E48" s="17" t="s">
        <v>4</v>
      </c>
      <c r="F48" s="5">
        <v>3</v>
      </c>
      <c r="G48" s="5">
        <v>5</v>
      </c>
      <c r="H48" s="18">
        <v>25</v>
      </c>
      <c r="I48" s="7">
        <f t="shared" ref="I48:I50" si="9">H48*G48</f>
        <v>125</v>
      </c>
      <c r="J48" s="49"/>
    </row>
    <row r="49" spans="1:11" s="1" customFormat="1" ht="12.75" customHeight="1" x14ac:dyDescent="0.2">
      <c r="A49" s="52"/>
      <c r="B49" s="46"/>
      <c r="C49" s="2" t="s">
        <v>9</v>
      </c>
      <c r="D49" s="17" t="s">
        <v>8</v>
      </c>
      <c r="E49" s="17" t="s">
        <v>4</v>
      </c>
      <c r="F49" s="5">
        <v>1</v>
      </c>
      <c r="G49" s="5">
        <v>2</v>
      </c>
      <c r="H49" s="18">
        <v>25</v>
      </c>
      <c r="I49" s="7">
        <f t="shared" si="9"/>
        <v>50</v>
      </c>
      <c r="J49" s="49"/>
    </row>
    <row r="50" spans="1:11" s="1" customFormat="1" ht="13.5" customHeight="1" thickBot="1" x14ac:dyDescent="0.25">
      <c r="A50" s="52"/>
      <c r="B50" s="46"/>
      <c r="C50" s="2" t="s">
        <v>9</v>
      </c>
      <c r="D50" s="3" t="s">
        <v>3</v>
      </c>
      <c r="E50" s="4" t="s">
        <v>4</v>
      </c>
      <c r="F50" s="5">
        <v>23</v>
      </c>
      <c r="G50" s="5">
        <v>42</v>
      </c>
      <c r="H50" s="6">
        <v>25</v>
      </c>
      <c r="I50" s="7">
        <f t="shared" si="9"/>
        <v>1050</v>
      </c>
      <c r="J50" s="49"/>
    </row>
    <row r="51" spans="1:11" s="1" customFormat="1" ht="12.75" customHeight="1" thickBot="1" x14ac:dyDescent="0.25">
      <c r="A51" s="52"/>
      <c r="B51" s="47"/>
      <c r="C51" s="42" t="s">
        <v>5</v>
      </c>
      <c r="D51" s="43"/>
      <c r="E51" s="44"/>
      <c r="F51" s="21">
        <f>SUM(F48:F50)</f>
        <v>27</v>
      </c>
      <c r="G51" s="21">
        <f>SUM(G48:G50)</f>
        <v>49</v>
      </c>
      <c r="H51" s="21"/>
      <c r="I51" s="21">
        <f t="shared" ref="I51" si="10">SUM(I48:I50)</f>
        <v>1225</v>
      </c>
      <c r="J51" s="49"/>
    </row>
    <row r="52" spans="1:11" s="1" customFormat="1" ht="13.5" customHeight="1" x14ac:dyDescent="0.2">
      <c r="A52" s="52"/>
      <c r="B52" s="45" t="s">
        <v>14</v>
      </c>
      <c r="C52" s="2" t="s">
        <v>9</v>
      </c>
      <c r="D52" s="16" t="s">
        <v>7</v>
      </c>
      <c r="E52" s="17" t="s">
        <v>4</v>
      </c>
      <c r="F52" s="5">
        <v>3</v>
      </c>
      <c r="G52" s="5">
        <v>5</v>
      </c>
      <c r="H52" s="18">
        <v>25</v>
      </c>
      <c r="I52" s="7">
        <f t="shared" ref="I52:I54" si="11">H52*G52</f>
        <v>125</v>
      </c>
      <c r="J52" s="49"/>
    </row>
    <row r="53" spans="1:11" s="1" customFormat="1" ht="12.75" customHeight="1" x14ac:dyDescent="0.2">
      <c r="A53" s="52"/>
      <c r="B53" s="46"/>
      <c r="C53" s="2" t="s">
        <v>9</v>
      </c>
      <c r="D53" s="17" t="s">
        <v>8</v>
      </c>
      <c r="E53" s="17" t="s">
        <v>4</v>
      </c>
      <c r="F53" s="5">
        <v>1</v>
      </c>
      <c r="G53" s="5">
        <v>2</v>
      </c>
      <c r="H53" s="18">
        <v>25</v>
      </c>
      <c r="I53" s="7">
        <f t="shared" si="11"/>
        <v>50</v>
      </c>
      <c r="J53" s="49"/>
    </row>
    <row r="54" spans="1:11" s="1" customFormat="1" ht="13.5" customHeight="1" thickBot="1" x14ac:dyDescent="0.25">
      <c r="A54" s="52"/>
      <c r="B54" s="46"/>
      <c r="C54" s="2" t="s">
        <v>9</v>
      </c>
      <c r="D54" s="3" t="s">
        <v>3</v>
      </c>
      <c r="E54" s="4" t="s">
        <v>4</v>
      </c>
      <c r="F54" s="5">
        <v>16</v>
      </c>
      <c r="G54" s="5">
        <v>29</v>
      </c>
      <c r="H54" s="6">
        <v>25</v>
      </c>
      <c r="I54" s="7">
        <f t="shared" si="11"/>
        <v>725</v>
      </c>
      <c r="J54" s="49"/>
    </row>
    <row r="55" spans="1:11" s="1" customFormat="1" ht="12.75" customHeight="1" thickBot="1" x14ac:dyDescent="0.25">
      <c r="A55" s="52"/>
      <c r="B55" s="47"/>
      <c r="C55" s="42" t="s">
        <v>5</v>
      </c>
      <c r="D55" s="43"/>
      <c r="E55" s="44"/>
      <c r="F55" s="21">
        <f>SUM(F52:F54)</f>
        <v>20</v>
      </c>
      <c r="G55" s="21">
        <f t="shared" ref="G55" si="12">SUM(G52:G54)</f>
        <v>36</v>
      </c>
      <c r="H55" s="21"/>
      <c r="I55" s="21">
        <f>SUM(I52:I54)</f>
        <v>900</v>
      </c>
      <c r="J55" s="49"/>
    </row>
    <row r="56" spans="1:11" s="1" customFormat="1" ht="13.5" customHeight="1" x14ac:dyDescent="0.2">
      <c r="A56" s="52"/>
      <c r="B56" s="45" t="s">
        <v>15</v>
      </c>
      <c r="C56" s="2" t="s">
        <v>9</v>
      </c>
      <c r="D56" s="16" t="s">
        <v>7</v>
      </c>
      <c r="E56" s="17" t="s">
        <v>4</v>
      </c>
      <c r="F56" s="5">
        <v>7</v>
      </c>
      <c r="G56" s="5">
        <v>12</v>
      </c>
      <c r="H56" s="18">
        <v>25</v>
      </c>
      <c r="I56" s="7">
        <f t="shared" ref="I56:I58" si="13">H56*G56</f>
        <v>300</v>
      </c>
      <c r="J56" s="49"/>
    </row>
    <row r="57" spans="1:11" s="1" customFormat="1" ht="12.75" customHeight="1" x14ac:dyDescent="0.2">
      <c r="A57" s="52"/>
      <c r="B57" s="46"/>
      <c r="C57" s="2" t="s">
        <v>9</v>
      </c>
      <c r="D57" s="17" t="s">
        <v>8</v>
      </c>
      <c r="E57" s="17" t="s">
        <v>4</v>
      </c>
      <c r="F57" s="5">
        <v>2</v>
      </c>
      <c r="G57" s="5">
        <v>3</v>
      </c>
      <c r="H57" s="18">
        <v>25</v>
      </c>
      <c r="I57" s="7">
        <f t="shared" si="13"/>
        <v>75</v>
      </c>
      <c r="J57" s="49"/>
    </row>
    <row r="58" spans="1:11" s="1" customFormat="1" ht="13.5" customHeight="1" thickBot="1" x14ac:dyDescent="0.25">
      <c r="A58" s="52"/>
      <c r="B58" s="46"/>
      <c r="C58" s="2" t="s">
        <v>9</v>
      </c>
      <c r="D58" s="3" t="s">
        <v>3</v>
      </c>
      <c r="E58" s="4" t="s">
        <v>4</v>
      </c>
      <c r="F58" s="5">
        <v>40</v>
      </c>
      <c r="G58" s="5">
        <v>73</v>
      </c>
      <c r="H58" s="6">
        <v>25</v>
      </c>
      <c r="I58" s="7">
        <f t="shared" si="13"/>
        <v>1825</v>
      </c>
      <c r="J58" s="49"/>
    </row>
    <row r="59" spans="1:11" s="1" customFormat="1" ht="12.75" customHeight="1" thickBot="1" x14ac:dyDescent="0.25">
      <c r="A59" s="53"/>
      <c r="B59" s="47"/>
      <c r="C59" s="42" t="s">
        <v>5</v>
      </c>
      <c r="D59" s="43"/>
      <c r="E59" s="44"/>
      <c r="F59" s="21">
        <f>SUM(F56:F58)</f>
        <v>49</v>
      </c>
      <c r="G59" s="21">
        <f t="shared" ref="G59:I59" si="14">SUM(G56:G58)</f>
        <v>88</v>
      </c>
      <c r="H59" s="21"/>
      <c r="I59" s="21">
        <f t="shared" si="14"/>
        <v>2200</v>
      </c>
      <c r="J59" s="49"/>
    </row>
    <row r="60" spans="1:11" ht="16.5" thickBot="1" x14ac:dyDescent="0.3">
      <c r="A60" s="39" t="s">
        <v>31</v>
      </c>
      <c r="B60" s="40"/>
      <c r="C60" s="40"/>
      <c r="D60" s="40"/>
      <c r="E60" s="41"/>
      <c r="F60" s="37">
        <f>F9+F13+F17+F22+F27+F32+F36+F40+F47+F51+F55+F59</f>
        <v>1774</v>
      </c>
      <c r="G60" s="37">
        <f t="shared" ref="G60:I60" si="15">G9+G13+G17+G22+G27+G32+G36+G40+G47+G51+G55+G59</f>
        <v>3160</v>
      </c>
      <c r="H60" s="37"/>
      <c r="I60" s="38">
        <f t="shared" si="15"/>
        <v>143250</v>
      </c>
      <c r="J60" s="50"/>
    </row>
    <row r="61" spans="1:11" ht="18.75" x14ac:dyDescent="0.3">
      <c r="F61" s="22"/>
      <c r="G61" s="22"/>
      <c r="H61" s="22"/>
      <c r="I61" s="22"/>
      <c r="K61" s="22"/>
    </row>
  </sheetData>
  <mergeCells count="28">
    <mergeCell ref="J5:J60"/>
    <mergeCell ref="A5:A59"/>
    <mergeCell ref="A1:J1"/>
    <mergeCell ref="B23:B27"/>
    <mergeCell ref="C27:E27"/>
    <mergeCell ref="B28:B32"/>
    <mergeCell ref="C32:E32"/>
    <mergeCell ref="B33:B36"/>
    <mergeCell ref="C36:E36"/>
    <mergeCell ref="B37:B40"/>
    <mergeCell ref="C40:E40"/>
    <mergeCell ref="B5:B9"/>
    <mergeCell ref="C9:E9"/>
    <mergeCell ref="B10:B13"/>
    <mergeCell ref="C13:E13"/>
    <mergeCell ref="B14:B17"/>
    <mergeCell ref="A60:E60"/>
    <mergeCell ref="C17:E17"/>
    <mergeCell ref="B18:B22"/>
    <mergeCell ref="C22:E22"/>
    <mergeCell ref="B56:B59"/>
    <mergeCell ref="C59:E59"/>
    <mergeCell ref="B41:B47"/>
    <mergeCell ref="C47:E47"/>
    <mergeCell ref="B48:B51"/>
    <mergeCell ref="C51:E51"/>
    <mergeCell ref="B52:B55"/>
    <mergeCell ref="C55:E55"/>
  </mergeCells>
  <pageMargins left="0.33" right="0.25" top="0.17" bottom="0.17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ОБЕКТ 14-3-25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2025-06-19T12:33:19Z</cp:lastPrinted>
  <dcterms:created xsi:type="dcterms:W3CDTF">2025-03-26T13:37:27Z</dcterms:created>
  <dcterms:modified xsi:type="dcterms:W3CDTF">2025-06-23T13:33:39Z</dcterms:modified>
</cp:coreProperties>
</file>