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som\Desktop\ЕЛЕКТРОНЕН ТЪРГ- 2022-2023\ЕЛЕКТРОННИ ТЪРГОВЕ - 2025\17-28-25\"/>
    </mc:Choice>
  </mc:AlternateContent>
  <xr:revisionPtr revIDLastSave="0" documentId="13_ncr:1_{6BBE308A-B1EB-4DF4-B964-E82B884E5293}" xr6:coauthVersionLast="47" xr6:coauthVersionMax="47" xr10:uidLastSave="{00000000-0000-0000-0000-000000000000}"/>
  <bookViews>
    <workbookView xWindow="-108" yWindow="-108" windowWidth="23256" windowHeight="12456" tabRatio="601" xr2:uid="{00000000-000D-0000-FFFF-FFFF00000000}"/>
  </bookViews>
  <sheets>
    <sheet name="Приложение №1 17-28-25 " sheetId="3" r:id="rId1"/>
    <sheet name="Приложение №2 17-28-25" sheetId="7" r:id="rId2"/>
    <sheet name="Приложение №3 17-28-25" sheetId="6" r:id="rId3"/>
  </sheets>
  <definedNames>
    <definedName name="_xlnm._FilterDatabase" localSheetId="0" hidden="1">'Приложение №1 17-28-25 '!$A$4:$I$103</definedName>
    <definedName name="_xlnm._FilterDatabase" localSheetId="1" hidden="1">'Приложение №2 17-28-25'!$A$4:$I$103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4" i="3" l="1"/>
  <c r="H90" i="3"/>
  <c r="H72" i="3"/>
  <c r="H66" i="3"/>
  <c r="H60" i="3"/>
  <c r="H51" i="3"/>
  <c r="H50" i="3"/>
  <c r="H46" i="3"/>
  <c r="H45" i="3"/>
  <c r="H39" i="3"/>
  <c r="H38" i="3"/>
  <c r="H33" i="3"/>
  <c r="H32" i="3"/>
  <c r="H31" i="3"/>
  <c r="H27" i="3"/>
  <c r="H22" i="3"/>
  <c r="H13" i="3"/>
  <c r="H12" i="3"/>
  <c r="H11" i="3"/>
  <c r="H8" i="3"/>
  <c r="H7" i="3"/>
  <c r="H6" i="3"/>
  <c r="H5" i="3"/>
  <c r="H21" i="3" s="1"/>
  <c r="H99" i="3"/>
  <c r="H98" i="3"/>
  <c r="H97" i="3"/>
  <c r="H96" i="3"/>
  <c r="H95" i="3"/>
  <c r="H93" i="3"/>
  <c r="H92" i="3"/>
  <c r="H91" i="3"/>
  <c r="H88" i="3"/>
  <c r="H87" i="3"/>
  <c r="H86" i="3"/>
  <c r="H85" i="3"/>
  <c r="H84" i="3"/>
  <c r="H83" i="3"/>
  <c r="H82" i="3"/>
  <c r="H81" i="3"/>
  <c r="H80" i="3"/>
  <c r="H79" i="3"/>
  <c r="H77" i="3"/>
  <c r="H76" i="3"/>
  <c r="H75" i="3"/>
  <c r="H74" i="3"/>
  <c r="H73" i="3"/>
  <c r="H71" i="3"/>
  <c r="H70" i="3"/>
  <c r="H69" i="3"/>
  <c r="H68" i="3"/>
  <c r="H67" i="3"/>
  <c r="H65" i="3"/>
  <c r="H64" i="3"/>
  <c r="H63" i="3"/>
  <c r="H62" i="3"/>
  <c r="H61" i="3"/>
  <c r="H58" i="3"/>
  <c r="H57" i="3"/>
  <c r="H56" i="3"/>
  <c r="H55" i="3"/>
  <c r="H54" i="3"/>
  <c r="H53" i="3"/>
  <c r="H52" i="3"/>
  <c r="H49" i="3"/>
  <c r="H48" i="3"/>
  <c r="H47" i="3"/>
  <c r="H43" i="3"/>
  <c r="H42" i="3"/>
  <c r="H41" i="3"/>
  <c r="H40" i="3"/>
  <c r="H37" i="3"/>
  <c r="H36" i="3"/>
  <c r="H35" i="3"/>
  <c r="H34" i="3"/>
  <c r="H30" i="3"/>
  <c r="H29" i="3"/>
  <c r="H28" i="3"/>
  <c r="H26" i="3"/>
  <c r="H25" i="3"/>
  <c r="H24" i="3"/>
  <c r="H23" i="3"/>
  <c r="H20" i="3"/>
  <c r="H19" i="3"/>
  <c r="H18" i="3"/>
  <c r="H17" i="3"/>
  <c r="H16" i="3"/>
  <c r="H15" i="3"/>
  <c r="H14" i="3"/>
  <c r="H10" i="3"/>
  <c r="H9" i="3"/>
  <c r="H44" i="3" l="1"/>
  <c r="H100" i="7"/>
  <c r="F100" i="7"/>
  <c r="E100" i="7"/>
  <c r="H89" i="7"/>
  <c r="F89" i="7"/>
  <c r="E89" i="7"/>
  <c r="H78" i="7"/>
  <c r="F78" i="7"/>
  <c r="E78" i="7"/>
  <c r="H59" i="7"/>
  <c r="F59" i="7"/>
  <c r="E59" i="7"/>
  <c r="H44" i="7"/>
  <c r="F44" i="7"/>
  <c r="E44" i="7"/>
  <c r="H21" i="7"/>
  <c r="F21" i="7"/>
  <c r="E21" i="7"/>
  <c r="H100" i="3"/>
  <c r="F78" i="3"/>
  <c r="H78" i="3"/>
  <c r="F89" i="3"/>
  <c r="H89" i="3"/>
  <c r="F100" i="3"/>
  <c r="E100" i="3"/>
  <c r="E89" i="3"/>
  <c r="E78" i="3"/>
  <c r="F44" i="3"/>
  <c r="F59" i="3"/>
  <c r="H59" i="3"/>
  <c r="E59" i="3"/>
  <c r="E44" i="3"/>
  <c r="F21" i="3"/>
  <c r="E21" i="3"/>
  <c r="H101" i="7" l="1"/>
  <c r="I5" i="7" s="1"/>
  <c r="F101" i="3"/>
  <c r="H101" i="3"/>
  <c r="I5" i="3" s="1"/>
  <c r="E101" i="7"/>
  <c r="F101" i="7"/>
  <c r="E101" i="3"/>
  <c r="G11" i="6"/>
</calcChain>
</file>

<file path=xl/sharedStrings.xml><?xml version="1.0" encoding="utf-8"?>
<sst xmlns="http://schemas.openxmlformats.org/spreadsheetml/2006/main" count="434" uniqueCount="67">
  <si>
    <t>ПРИЛОЖЕНИЕ №1</t>
  </si>
  <si>
    <t>Обект №</t>
  </si>
  <si>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</si>
  <si>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</si>
  <si>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</si>
  <si>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</si>
  <si>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</si>
  <si>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 xml:space="preserve">Начална ед. цена за продажба на стояща дървесина на корен, лв./м3 без ДДС </t>
  </si>
  <si>
    <t>Обща начална цена за продажба на стояща дървесина на корен, под която не може да се подават ценови предложения, лв./м3 без ДДС</t>
  </si>
  <si>
    <t>Гаранция за изпълнение, лв.</t>
  </si>
  <si>
    <t>гбр</t>
  </si>
  <si>
    <t>Трупи за бичене 18-29 см</t>
  </si>
  <si>
    <t>Средна технологична дървесина</t>
  </si>
  <si>
    <t>Дребна технологична дървесина</t>
  </si>
  <si>
    <t>Дърва технологична дървесина</t>
  </si>
  <si>
    <t>Дърва за огрев</t>
  </si>
  <si>
    <t>бк</t>
  </si>
  <si>
    <t>бб</t>
  </si>
  <si>
    <t>Трупи за бичене над 30 см</t>
  </si>
  <si>
    <t>кл</t>
  </si>
  <si>
    <t>Общо за подотдела</t>
  </si>
  <si>
    <t>здб</t>
  </si>
  <si>
    <t>Трупи за бичене над 50 см</t>
  </si>
  <si>
    <t>ВСИЧКО ЗА ОБЕКТА</t>
  </si>
  <si>
    <t xml:space="preserve">ПРОДАЖБА НА СТОЯЩА ДЪРВЕСИНА НА КОРЕН </t>
  </si>
  <si>
    <t xml:space="preserve">Достигната ед. цена за продажба на стояща дървесина на корен, лв./м3 без ДДС </t>
  </si>
  <si>
    <t>Обща Достигната цена за продажба на стояща дървесина на корен, лв./м3 без ДДС</t>
  </si>
  <si>
    <t>Гаранция за участие, лв.</t>
  </si>
  <si>
    <t xml:space="preserve">ПРИЛОЖЕНИЕ 3 </t>
  </si>
  <si>
    <t>към Договор №…... от …...........20…. г.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</si>
  <si>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>прогнозни количества стояща дървесина на корен</t>
    </r>
  </si>
  <si>
    <t>ТП  ДГС</t>
  </si>
  <si>
    <t>Общо количество,
пл.куб.м</t>
  </si>
  <si>
    <t>I-во</t>
  </si>
  <si>
    <t>II-ро</t>
  </si>
  <si>
    <t>III-то</t>
  </si>
  <si>
    <t>IV-то</t>
  </si>
  <si>
    <t>Омуртаг</t>
  </si>
  <si>
    <t>инж. Росен Русинов – зам. директор при ТП ДГС „Омуртаг“</t>
  </si>
  <si>
    <t>Съгласувал:</t>
  </si>
  <si>
    <t xml:space="preserve"> по тримесечия на 2025 година</t>
  </si>
  <si>
    <t>ПРИЛОЖЕНИЕ №2</t>
  </si>
  <si>
    <t xml:space="preserve">ЗА ПРОДАВАЧА:                                        </t>
  </si>
  <si>
    <t>ЗА КУПУВАЧА:</t>
  </si>
  <si>
    <t>инж. Георги Георгиев</t>
  </si>
  <si>
    <t xml:space="preserve">   \.................................................\</t>
  </si>
  <si>
    <t>Директор на ТП ДГС „Омуртаг“</t>
  </si>
  <si>
    <t>Валентина Георгиева</t>
  </si>
  <si>
    <t>Ръководител счетоводен отдел</t>
  </si>
  <si>
    <t>Изготвил:</t>
  </si>
  <si>
    <t>Емел Мехмедова – юрисконсулт при ТП ДГС „Омуртаг“</t>
  </si>
  <si>
    <t>148-е1</t>
  </si>
  <si>
    <t>Обли греди</t>
  </si>
  <si>
    <t>вб</t>
  </si>
  <si>
    <t>брз</t>
  </si>
  <si>
    <t>дчрш</t>
  </si>
  <si>
    <t>трпл</t>
  </si>
  <si>
    <t>156-щ</t>
  </si>
  <si>
    <t>156-ч</t>
  </si>
  <si>
    <t>ива</t>
  </si>
  <si>
    <t>156-ю</t>
  </si>
  <si>
    <t>ак</t>
  </si>
  <si>
    <t>156-я</t>
  </si>
  <si>
    <t>156-а1</t>
  </si>
  <si>
    <t>17-28-25</t>
  </si>
  <si>
    <t>за обект № 17-28-25, ТП " ДГС Омуртаг"</t>
  </si>
  <si>
    <t>Тримесечие на 2025 год. / прогнозно количество дървесиан (пл.куб.м)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</si>
</sst>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3" fillId="0" borderId="2" xfId="0" applyFont="1" applyBorder="1"/>
    <xf numFmtId="1" fontId="3" fillId="0" borderId="0" xfId="0" applyNumberFormat="1" applyFont="1"/>
    <xf numFmtId="0" fontId="5" fillId="0" borderId="2" xfId="0" applyFont="1" applyBorder="1"/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/>
    <xf numFmtId="2" fontId="5" fillId="0" borderId="2" xfId="0" applyNumberFormat="1" applyFont="1" applyBorder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center"/>
    </xf>
    <xf numFmtId="0" fontId="4" fillId="0" borderId="0" xfId="0" applyFont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2" fontId="3" fillId="0" borderId="0" xfId="0" applyNumberFormat="1" applyFont="1"/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" fontId="3" fillId="0" borderId="7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3">
    <cellStyle name="Запетая 2" xfId="2" xr:uid="{00000000-0005-0000-0000-000000000000}"/>
    <cellStyle name="Нормален" xfId="0" builtinId="0"/>
    <cellStyle name="Нормален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3"/>
  <sheetViews>
    <sheetView tabSelected="1" zoomScale="90" zoomScaleNormal="90" workbookViewId="0">
      <selection activeCell="G52" sqref="G52"/>
    </sheetView>
  </sheetViews>
  <sheetFormatPr defaultColWidth="9.33203125" defaultRowHeight="13.8" x14ac:dyDescent="0.25"/>
  <cols>
    <col min="1" max="3" width="10.6640625" style="1" customWidth="1"/>
    <col min="4" max="4" width="33.6640625" style="1" customWidth="1"/>
    <col min="5" max="6" width="12.6640625" style="1" customWidth="1"/>
    <col min="7" max="7" width="13.6640625" style="1" customWidth="1"/>
    <col min="8" max="8" width="17.6640625" style="1" customWidth="1"/>
    <col min="9" max="9" width="12.5546875" style="1" customWidth="1"/>
    <col min="10" max="16384" width="9.33203125" style="1"/>
  </cols>
  <sheetData>
    <row r="1" spans="1:10" ht="15.75" customHeight="1" x14ac:dyDescent="0.3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pans="1:10" ht="15.75" customHeight="1" x14ac:dyDescent="0.3">
      <c r="A2" s="30"/>
      <c r="B2" s="30"/>
      <c r="C2" s="30"/>
      <c r="D2" s="30"/>
      <c r="E2" s="30"/>
      <c r="F2" s="30"/>
      <c r="G2" s="30"/>
      <c r="H2" s="30"/>
      <c r="I2" s="30"/>
    </row>
    <row r="3" spans="1:10" ht="15.75" customHeight="1" x14ac:dyDescent="0.3">
      <c r="A3" s="31" t="s">
        <v>24</v>
      </c>
      <c r="B3" s="31"/>
      <c r="C3" s="31"/>
      <c r="D3" s="31"/>
      <c r="E3" s="31"/>
      <c r="F3" s="31"/>
      <c r="G3" s="31"/>
      <c r="H3" s="31"/>
      <c r="I3" s="31"/>
    </row>
    <row r="4" spans="1:10" ht="137.4" customHeight="1" x14ac:dyDescent="0.25">
      <c r="A4" s="2" t="s">
        <v>1</v>
      </c>
      <c r="B4" s="2" t="s">
        <v>2</v>
      </c>
      <c r="C4" s="2" t="s">
        <v>3</v>
      </c>
      <c r="D4" s="3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27</v>
      </c>
    </row>
    <row r="5" spans="1:10" x14ac:dyDescent="0.25">
      <c r="A5" s="32" t="s">
        <v>64</v>
      </c>
      <c r="B5" s="23" t="s">
        <v>51</v>
      </c>
      <c r="C5" s="7" t="s">
        <v>17</v>
      </c>
      <c r="D5" s="4" t="s">
        <v>22</v>
      </c>
      <c r="E5" s="4">
        <v>12</v>
      </c>
      <c r="F5" s="4"/>
      <c r="G5" s="8">
        <v>102</v>
      </c>
      <c r="H5" s="8">
        <f>E5*G5</f>
        <v>1224</v>
      </c>
      <c r="I5" s="27">
        <f>H101*0.05</f>
        <v>7639.1450000000013</v>
      </c>
    </row>
    <row r="6" spans="1:10" x14ac:dyDescent="0.25">
      <c r="A6" s="32"/>
      <c r="B6" s="24"/>
      <c r="C6" s="7" t="s">
        <v>17</v>
      </c>
      <c r="D6" s="4" t="s">
        <v>18</v>
      </c>
      <c r="E6" s="4">
        <v>178</v>
      </c>
      <c r="F6" s="4"/>
      <c r="G6" s="8">
        <v>82</v>
      </c>
      <c r="H6" s="8">
        <f t="shared" ref="H6:H8" si="0">E6*G6</f>
        <v>14596</v>
      </c>
      <c r="I6" s="28"/>
    </row>
    <row r="7" spans="1:10" x14ac:dyDescent="0.25">
      <c r="A7" s="32"/>
      <c r="B7" s="24"/>
      <c r="C7" s="7" t="s">
        <v>17</v>
      </c>
      <c r="D7" s="4" t="s">
        <v>11</v>
      </c>
      <c r="E7" s="4">
        <v>33</v>
      </c>
      <c r="F7" s="4"/>
      <c r="G7" s="8">
        <v>66</v>
      </c>
      <c r="H7" s="8">
        <f t="shared" si="0"/>
        <v>2178</v>
      </c>
      <c r="I7" s="28"/>
    </row>
    <row r="8" spans="1:10" x14ac:dyDescent="0.25">
      <c r="A8" s="32"/>
      <c r="B8" s="24"/>
      <c r="C8" s="7" t="s">
        <v>17</v>
      </c>
      <c r="D8" s="4" t="s">
        <v>52</v>
      </c>
      <c r="E8" s="4">
        <v>11</v>
      </c>
      <c r="F8" s="4"/>
      <c r="G8" s="8">
        <v>57</v>
      </c>
      <c r="H8" s="8">
        <f t="shared" si="0"/>
        <v>627</v>
      </c>
      <c r="I8" s="28"/>
      <c r="J8" s="5"/>
    </row>
    <row r="9" spans="1:10" x14ac:dyDescent="0.25">
      <c r="A9" s="32"/>
      <c r="B9" s="24"/>
      <c r="C9" s="7" t="s">
        <v>17</v>
      </c>
      <c r="D9" s="4" t="s">
        <v>12</v>
      </c>
      <c r="E9" s="4">
        <v>12</v>
      </c>
      <c r="F9" s="4">
        <v>18</v>
      </c>
      <c r="G9" s="8">
        <v>28.3</v>
      </c>
      <c r="H9" s="8">
        <f>F9*G9</f>
        <v>509.40000000000003</v>
      </c>
      <c r="I9" s="28"/>
      <c r="J9" s="5"/>
    </row>
    <row r="10" spans="1:10" x14ac:dyDescent="0.25">
      <c r="A10" s="32"/>
      <c r="B10" s="24"/>
      <c r="C10" s="7" t="s">
        <v>17</v>
      </c>
      <c r="D10" s="4" t="s">
        <v>14</v>
      </c>
      <c r="E10" s="4">
        <v>81</v>
      </c>
      <c r="F10" s="4">
        <v>125</v>
      </c>
      <c r="G10" s="8">
        <v>28.3</v>
      </c>
      <c r="H10" s="8">
        <f>F10*G10</f>
        <v>3537.5</v>
      </c>
      <c r="I10" s="28"/>
      <c r="J10" s="5"/>
    </row>
    <row r="11" spans="1:10" x14ac:dyDescent="0.25">
      <c r="A11" s="32"/>
      <c r="B11" s="24"/>
      <c r="C11" s="7" t="s">
        <v>53</v>
      </c>
      <c r="D11" s="4" t="s">
        <v>18</v>
      </c>
      <c r="E11" s="4">
        <v>31</v>
      </c>
      <c r="F11" s="4"/>
      <c r="G11" s="8">
        <v>82</v>
      </c>
      <c r="H11" s="8">
        <f t="shared" ref="H11:H13" si="1">E11*G11</f>
        <v>2542</v>
      </c>
      <c r="I11" s="28"/>
    </row>
    <row r="12" spans="1:10" x14ac:dyDescent="0.25">
      <c r="A12" s="32"/>
      <c r="B12" s="24"/>
      <c r="C12" s="7" t="s">
        <v>53</v>
      </c>
      <c r="D12" s="4" t="s">
        <v>11</v>
      </c>
      <c r="E12" s="4">
        <v>5</v>
      </c>
      <c r="F12" s="4"/>
      <c r="G12" s="8">
        <v>70</v>
      </c>
      <c r="H12" s="8">
        <f t="shared" si="1"/>
        <v>350</v>
      </c>
      <c r="I12" s="28"/>
    </row>
    <row r="13" spans="1:10" x14ac:dyDescent="0.25">
      <c r="A13" s="32"/>
      <c r="B13" s="24"/>
      <c r="C13" s="7" t="s">
        <v>53</v>
      </c>
      <c r="D13" s="4" t="s">
        <v>52</v>
      </c>
      <c r="E13" s="4">
        <v>3</v>
      </c>
      <c r="F13" s="4"/>
      <c r="G13" s="8">
        <v>57</v>
      </c>
      <c r="H13" s="8">
        <f t="shared" si="1"/>
        <v>171</v>
      </c>
      <c r="I13" s="28"/>
    </row>
    <row r="14" spans="1:10" x14ac:dyDescent="0.25">
      <c r="A14" s="32"/>
      <c r="B14" s="24"/>
      <c r="C14" s="7" t="s">
        <v>53</v>
      </c>
      <c r="D14" s="4" t="s">
        <v>12</v>
      </c>
      <c r="E14" s="4">
        <v>3</v>
      </c>
      <c r="F14" s="4">
        <v>5</v>
      </c>
      <c r="G14" s="8">
        <v>28.3</v>
      </c>
      <c r="H14" s="8">
        <f t="shared" ref="H14:H20" si="2">F14*G14</f>
        <v>141.5</v>
      </c>
      <c r="I14" s="28"/>
      <c r="J14" s="5"/>
    </row>
    <row r="15" spans="1:10" x14ac:dyDescent="0.25">
      <c r="A15" s="32"/>
      <c r="B15" s="24"/>
      <c r="C15" s="7" t="s">
        <v>53</v>
      </c>
      <c r="D15" s="4" t="s">
        <v>14</v>
      </c>
      <c r="E15" s="4">
        <v>6</v>
      </c>
      <c r="F15" s="4">
        <v>9</v>
      </c>
      <c r="G15" s="8">
        <v>28.3</v>
      </c>
      <c r="H15" s="8">
        <f t="shared" si="2"/>
        <v>254.70000000000002</v>
      </c>
      <c r="I15" s="28"/>
      <c r="J15" s="5"/>
    </row>
    <row r="16" spans="1:10" x14ac:dyDescent="0.25">
      <c r="A16" s="32"/>
      <c r="B16" s="24"/>
      <c r="C16" s="7" t="s">
        <v>10</v>
      </c>
      <c r="D16" s="4" t="s">
        <v>14</v>
      </c>
      <c r="E16" s="4">
        <v>1</v>
      </c>
      <c r="F16" s="4">
        <v>2</v>
      </c>
      <c r="G16" s="8">
        <v>41.2</v>
      </c>
      <c r="H16" s="8">
        <f t="shared" si="2"/>
        <v>82.4</v>
      </c>
      <c r="I16" s="28"/>
      <c r="J16" s="5"/>
    </row>
    <row r="17" spans="1:10" x14ac:dyDescent="0.25">
      <c r="A17" s="32"/>
      <c r="B17" s="24"/>
      <c r="C17" s="7" t="s">
        <v>21</v>
      </c>
      <c r="D17" s="4" t="s">
        <v>14</v>
      </c>
      <c r="E17" s="4">
        <v>1</v>
      </c>
      <c r="F17" s="4">
        <v>2</v>
      </c>
      <c r="G17" s="8">
        <v>41.2</v>
      </c>
      <c r="H17" s="8">
        <f t="shared" si="2"/>
        <v>82.4</v>
      </c>
      <c r="I17" s="28"/>
      <c r="J17" s="5"/>
    </row>
    <row r="18" spans="1:10" x14ac:dyDescent="0.25">
      <c r="A18" s="32"/>
      <c r="B18" s="24"/>
      <c r="C18" s="7" t="s">
        <v>54</v>
      </c>
      <c r="D18" s="4" t="s">
        <v>14</v>
      </c>
      <c r="E18" s="4">
        <v>6</v>
      </c>
      <c r="F18" s="4">
        <v>10</v>
      </c>
      <c r="G18" s="8">
        <v>41.2</v>
      </c>
      <c r="H18" s="8">
        <f t="shared" si="2"/>
        <v>412</v>
      </c>
      <c r="I18" s="28"/>
      <c r="J18" s="5"/>
    </row>
    <row r="19" spans="1:10" x14ac:dyDescent="0.25">
      <c r="A19" s="32"/>
      <c r="B19" s="24"/>
      <c r="C19" s="7" t="s">
        <v>55</v>
      </c>
      <c r="D19" s="4" t="s">
        <v>14</v>
      </c>
      <c r="E19" s="4">
        <v>2</v>
      </c>
      <c r="F19" s="4">
        <v>3</v>
      </c>
      <c r="G19" s="8">
        <v>41.2</v>
      </c>
      <c r="H19" s="8">
        <f t="shared" si="2"/>
        <v>123.60000000000001</v>
      </c>
      <c r="I19" s="28"/>
      <c r="J19" s="5"/>
    </row>
    <row r="20" spans="1:10" x14ac:dyDescent="0.25">
      <c r="A20" s="32"/>
      <c r="B20" s="24"/>
      <c r="C20" s="7" t="s">
        <v>56</v>
      </c>
      <c r="D20" s="4" t="s">
        <v>14</v>
      </c>
      <c r="E20" s="4">
        <v>2</v>
      </c>
      <c r="F20" s="4">
        <v>3</v>
      </c>
      <c r="G20" s="8">
        <v>27.2</v>
      </c>
      <c r="H20" s="8">
        <f t="shared" si="2"/>
        <v>81.599999999999994</v>
      </c>
      <c r="I20" s="28"/>
      <c r="J20" s="5"/>
    </row>
    <row r="21" spans="1:10" x14ac:dyDescent="0.25">
      <c r="A21" s="32"/>
      <c r="B21" s="25" t="s">
        <v>20</v>
      </c>
      <c r="C21" s="26"/>
      <c r="D21" s="4"/>
      <c r="E21" s="6">
        <f>SUM(E5:E20)</f>
        <v>387</v>
      </c>
      <c r="F21" s="6">
        <f t="shared" ref="F21" si="3">SUM(F5:F20)</f>
        <v>177</v>
      </c>
      <c r="G21" s="6"/>
      <c r="H21" s="9">
        <f>SUM(H5:H20)</f>
        <v>26913.100000000002</v>
      </c>
      <c r="I21" s="28"/>
    </row>
    <row r="22" spans="1:10" x14ac:dyDescent="0.25">
      <c r="A22" s="32"/>
      <c r="B22" s="23" t="s">
        <v>58</v>
      </c>
      <c r="C22" s="4" t="s">
        <v>10</v>
      </c>
      <c r="D22" s="4" t="s">
        <v>11</v>
      </c>
      <c r="E22" s="4">
        <v>22</v>
      </c>
      <c r="F22" s="4"/>
      <c r="G22" s="8">
        <v>83</v>
      </c>
      <c r="H22" s="8">
        <f>E22*G22</f>
        <v>1826</v>
      </c>
      <c r="I22" s="28"/>
    </row>
    <row r="23" spans="1:10" x14ac:dyDescent="0.25">
      <c r="A23" s="32"/>
      <c r="B23" s="24"/>
      <c r="C23" s="4" t="s">
        <v>10</v>
      </c>
      <c r="D23" s="4" t="s">
        <v>12</v>
      </c>
      <c r="E23" s="4">
        <v>156</v>
      </c>
      <c r="F23" s="4">
        <v>260</v>
      </c>
      <c r="G23" s="8">
        <v>41.2</v>
      </c>
      <c r="H23" s="8">
        <f t="shared" ref="H23:H26" si="4">F23*G23</f>
        <v>10712</v>
      </c>
      <c r="I23" s="28"/>
      <c r="J23" s="5"/>
    </row>
    <row r="24" spans="1:10" x14ac:dyDescent="0.25">
      <c r="A24" s="32"/>
      <c r="B24" s="24"/>
      <c r="C24" s="4" t="s">
        <v>10</v>
      </c>
      <c r="D24" s="4" t="s">
        <v>13</v>
      </c>
      <c r="E24" s="4">
        <v>9</v>
      </c>
      <c r="F24" s="4">
        <v>15</v>
      </c>
      <c r="G24" s="8">
        <v>41.2</v>
      </c>
      <c r="H24" s="8">
        <f t="shared" si="4"/>
        <v>618</v>
      </c>
      <c r="I24" s="28"/>
      <c r="J24" s="5"/>
    </row>
    <row r="25" spans="1:10" x14ac:dyDescent="0.25">
      <c r="A25" s="32"/>
      <c r="B25" s="24"/>
      <c r="C25" s="4" t="s">
        <v>10</v>
      </c>
      <c r="D25" s="4" t="s">
        <v>14</v>
      </c>
      <c r="E25" s="4">
        <v>200</v>
      </c>
      <c r="F25" s="4">
        <v>333</v>
      </c>
      <c r="G25" s="8">
        <v>41.2</v>
      </c>
      <c r="H25" s="8">
        <f t="shared" si="4"/>
        <v>13719.6</v>
      </c>
      <c r="I25" s="28"/>
      <c r="J25" s="5"/>
    </row>
    <row r="26" spans="1:10" x14ac:dyDescent="0.25">
      <c r="A26" s="32"/>
      <c r="B26" s="24"/>
      <c r="C26" s="4" t="s">
        <v>10</v>
      </c>
      <c r="D26" s="4" t="s">
        <v>15</v>
      </c>
      <c r="E26" s="4">
        <v>162</v>
      </c>
      <c r="F26" s="4">
        <v>295</v>
      </c>
      <c r="G26" s="8">
        <v>43.1</v>
      </c>
      <c r="H26" s="8">
        <f t="shared" si="4"/>
        <v>12714.5</v>
      </c>
      <c r="I26" s="28"/>
      <c r="J26" s="5"/>
    </row>
    <row r="27" spans="1:10" x14ac:dyDescent="0.25">
      <c r="A27" s="32"/>
      <c r="B27" s="24"/>
      <c r="C27" s="7" t="s">
        <v>16</v>
      </c>
      <c r="D27" s="4" t="s">
        <v>11</v>
      </c>
      <c r="E27" s="4">
        <v>1</v>
      </c>
      <c r="F27" s="4"/>
      <c r="G27" s="8">
        <v>83</v>
      </c>
      <c r="H27" s="8">
        <f>E27*G27</f>
        <v>83</v>
      </c>
      <c r="I27" s="28"/>
      <c r="J27" s="5"/>
    </row>
    <row r="28" spans="1:10" x14ac:dyDescent="0.25">
      <c r="A28" s="32"/>
      <c r="B28" s="24"/>
      <c r="C28" s="7" t="s">
        <v>16</v>
      </c>
      <c r="D28" s="4" t="s">
        <v>12</v>
      </c>
      <c r="E28" s="4">
        <v>9</v>
      </c>
      <c r="F28" s="4">
        <v>15</v>
      </c>
      <c r="G28" s="8">
        <v>41.2</v>
      </c>
      <c r="H28" s="8">
        <f t="shared" ref="H28:H30" si="5">F28*G28</f>
        <v>618</v>
      </c>
      <c r="I28" s="28"/>
      <c r="J28" s="5"/>
    </row>
    <row r="29" spans="1:10" x14ac:dyDescent="0.25">
      <c r="A29" s="32"/>
      <c r="B29" s="24"/>
      <c r="C29" s="7" t="s">
        <v>16</v>
      </c>
      <c r="D29" s="4" t="s">
        <v>14</v>
      </c>
      <c r="E29" s="4">
        <v>28</v>
      </c>
      <c r="F29" s="4">
        <v>47</v>
      </c>
      <c r="G29" s="8">
        <v>41.2</v>
      </c>
      <c r="H29" s="8">
        <f t="shared" si="5"/>
        <v>1936.4</v>
      </c>
      <c r="I29" s="28"/>
      <c r="J29" s="5"/>
    </row>
    <row r="30" spans="1:10" x14ac:dyDescent="0.25">
      <c r="A30" s="32"/>
      <c r="B30" s="24"/>
      <c r="C30" s="7" t="s">
        <v>16</v>
      </c>
      <c r="D30" s="4" t="s">
        <v>15</v>
      </c>
      <c r="E30" s="4">
        <v>20</v>
      </c>
      <c r="F30" s="4">
        <v>36</v>
      </c>
      <c r="G30" s="8">
        <v>43.1</v>
      </c>
      <c r="H30" s="8">
        <f t="shared" si="5"/>
        <v>1551.6000000000001</v>
      </c>
      <c r="I30" s="28"/>
      <c r="J30" s="5"/>
    </row>
    <row r="31" spans="1:10" x14ac:dyDescent="0.25">
      <c r="A31" s="32"/>
      <c r="B31" s="24"/>
      <c r="C31" s="7" t="s">
        <v>17</v>
      </c>
      <c r="D31" s="4" t="s">
        <v>18</v>
      </c>
      <c r="E31" s="4">
        <v>2</v>
      </c>
      <c r="F31" s="4"/>
      <c r="G31" s="8">
        <v>82</v>
      </c>
      <c r="H31" s="8">
        <f t="shared" ref="H31:H33" si="6">E31*G31</f>
        <v>164</v>
      </c>
      <c r="I31" s="28"/>
      <c r="J31" s="5"/>
    </row>
    <row r="32" spans="1:10" x14ac:dyDescent="0.25">
      <c r="A32" s="32"/>
      <c r="B32" s="24"/>
      <c r="C32" s="7" t="s">
        <v>17</v>
      </c>
      <c r="D32" s="4" t="s">
        <v>11</v>
      </c>
      <c r="E32" s="4">
        <v>3</v>
      </c>
      <c r="F32" s="4"/>
      <c r="G32" s="8">
        <v>66</v>
      </c>
      <c r="H32" s="8">
        <f t="shared" si="6"/>
        <v>198</v>
      </c>
      <c r="I32" s="28"/>
      <c r="J32" s="5"/>
    </row>
    <row r="33" spans="1:10" x14ac:dyDescent="0.25">
      <c r="A33" s="32"/>
      <c r="B33" s="24"/>
      <c r="C33" s="7" t="s">
        <v>17</v>
      </c>
      <c r="D33" s="4" t="s">
        <v>52</v>
      </c>
      <c r="E33" s="4">
        <v>4</v>
      </c>
      <c r="F33" s="4"/>
      <c r="G33" s="8">
        <v>57</v>
      </c>
      <c r="H33" s="8">
        <f t="shared" si="6"/>
        <v>228</v>
      </c>
      <c r="I33" s="28"/>
      <c r="J33" s="5"/>
    </row>
    <row r="34" spans="1:10" x14ac:dyDescent="0.25">
      <c r="A34" s="32"/>
      <c r="B34" s="24"/>
      <c r="C34" s="7" t="s">
        <v>17</v>
      </c>
      <c r="D34" s="4" t="s">
        <v>12</v>
      </c>
      <c r="E34" s="4">
        <v>5</v>
      </c>
      <c r="F34" s="4">
        <v>8</v>
      </c>
      <c r="G34" s="8">
        <v>28.3</v>
      </c>
      <c r="H34" s="8">
        <f t="shared" ref="H34:H37" si="7">F34*G34</f>
        <v>226.4</v>
      </c>
      <c r="I34" s="28"/>
      <c r="J34" s="5"/>
    </row>
    <row r="35" spans="1:10" x14ac:dyDescent="0.25">
      <c r="A35" s="32"/>
      <c r="B35" s="24"/>
      <c r="C35" s="7" t="s">
        <v>17</v>
      </c>
      <c r="D35" s="4" t="s">
        <v>13</v>
      </c>
      <c r="E35" s="4">
        <v>1</v>
      </c>
      <c r="F35" s="4">
        <v>2</v>
      </c>
      <c r="G35" s="8">
        <v>28.3</v>
      </c>
      <c r="H35" s="8">
        <f t="shared" si="7"/>
        <v>56.6</v>
      </c>
      <c r="I35" s="28"/>
      <c r="J35" s="5"/>
    </row>
    <row r="36" spans="1:10" x14ac:dyDescent="0.25">
      <c r="A36" s="32"/>
      <c r="B36" s="24"/>
      <c r="C36" s="7" t="s">
        <v>17</v>
      </c>
      <c r="D36" s="4" t="s">
        <v>14</v>
      </c>
      <c r="E36" s="4">
        <v>26</v>
      </c>
      <c r="F36" s="4">
        <v>40</v>
      </c>
      <c r="G36" s="8">
        <v>28.3</v>
      </c>
      <c r="H36" s="8">
        <f t="shared" si="7"/>
        <v>1132</v>
      </c>
      <c r="I36" s="28"/>
      <c r="J36" s="5"/>
    </row>
    <row r="37" spans="1:10" x14ac:dyDescent="0.25">
      <c r="A37" s="32"/>
      <c r="B37" s="24"/>
      <c r="C37" s="7" t="s">
        <v>19</v>
      </c>
      <c r="D37" s="4" t="s">
        <v>14</v>
      </c>
      <c r="E37" s="4">
        <v>19</v>
      </c>
      <c r="F37" s="4">
        <v>32</v>
      </c>
      <c r="G37" s="8">
        <v>41.2</v>
      </c>
      <c r="H37" s="8">
        <f t="shared" si="7"/>
        <v>1318.4</v>
      </c>
      <c r="I37" s="28"/>
      <c r="J37" s="5"/>
    </row>
    <row r="38" spans="1:10" x14ac:dyDescent="0.25">
      <c r="A38" s="32"/>
      <c r="B38" s="24"/>
      <c r="C38" s="7" t="s">
        <v>56</v>
      </c>
      <c r="D38" s="4" t="s">
        <v>18</v>
      </c>
      <c r="E38" s="4">
        <v>1</v>
      </c>
      <c r="F38" s="4"/>
      <c r="G38" s="8">
        <v>62</v>
      </c>
      <c r="H38" s="8">
        <f t="shared" ref="H38:H39" si="8">E38*G38</f>
        <v>62</v>
      </c>
      <c r="I38" s="28"/>
      <c r="J38" s="5"/>
    </row>
    <row r="39" spans="1:10" x14ac:dyDescent="0.25">
      <c r="A39" s="32"/>
      <c r="B39" s="24"/>
      <c r="C39" s="7" t="s">
        <v>56</v>
      </c>
      <c r="D39" s="4" t="s">
        <v>11</v>
      </c>
      <c r="E39" s="4">
        <v>3</v>
      </c>
      <c r="F39" s="4"/>
      <c r="G39" s="8">
        <v>62</v>
      </c>
      <c r="H39" s="8">
        <f t="shared" si="8"/>
        <v>186</v>
      </c>
      <c r="I39" s="28"/>
      <c r="J39" s="5"/>
    </row>
    <row r="40" spans="1:10" x14ac:dyDescent="0.25">
      <c r="A40" s="32"/>
      <c r="B40" s="24"/>
      <c r="C40" s="7" t="s">
        <v>56</v>
      </c>
      <c r="D40" s="4" t="s">
        <v>14</v>
      </c>
      <c r="E40" s="4">
        <v>9</v>
      </c>
      <c r="F40" s="4">
        <v>15</v>
      </c>
      <c r="G40" s="8">
        <v>27.2</v>
      </c>
      <c r="H40" s="8">
        <f t="shared" ref="H40:H43" si="9">F40*G40</f>
        <v>408</v>
      </c>
      <c r="I40" s="28"/>
      <c r="J40" s="5"/>
    </row>
    <row r="41" spans="1:10" x14ac:dyDescent="0.25">
      <c r="A41" s="32"/>
      <c r="B41" s="24"/>
      <c r="C41" s="7" t="s">
        <v>55</v>
      </c>
      <c r="D41" s="4" t="s">
        <v>14</v>
      </c>
      <c r="E41" s="4">
        <v>2</v>
      </c>
      <c r="F41" s="4">
        <v>3</v>
      </c>
      <c r="G41" s="8">
        <v>41.2</v>
      </c>
      <c r="H41" s="8">
        <f t="shared" si="9"/>
        <v>123.60000000000001</v>
      </c>
      <c r="I41" s="28"/>
      <c r="J41" s="5"/>
    </row>
    <row r="42" spans="1:10" x14ac:dyDescent="0.25">
      <c r="A42" s="32"/>
      <c r="B42" s="24"/>
      <c r="C42" s="7" t="s">
        <v>59</v>
      </c>
      <c r="D42" s="4" t="s">
        <v>14</v>
      </c>
      <c r="E42" s="4">
        <v>1</v>
      </c>
      <c r="F42" s="4">
        <v>2</v>
      </c>
      <c r="G42" s="8">
        <v>27.2</v>
      </c>
      <c r="H42" s="8">
        <f t="shared" si="9"/>
        <v>54.4</v>
      </c>
      <c r="I42" s="28"/>
      <c r="J42" s="5"/>
    </row>
    <row r="43" spans="1:10" x14ac:dyDescent="0.25">
      <c r="A43" s="32"/>
      <c r="B43" s="24"/>
      <c r="C43" s="7" t="s">
        <v>54</v>
      </c>
      <c r="D43" s="4" t="s">
        <v>14</v>
      </c>
      <c r="E43" s="4">
        <v>1</v>
      </c>
      <c r="F43" s="4">
        <v>2</v>
      </c>
      <c r="G43" s="8">
        <v>41.2</v>
      </c>
      <c r="H43" s="8">
        <f t="shared" si="9"/>
        <v>82.4</v>
      </c>
      <c r="I43" s="28"/>
      <c r="J43" s="5"/>
    </row>
    <row r="44" spans="1:10" x14ac:dyDescent="0.25">
      <c r="A44" s="32"/>
      <c r="B44" s="25" t="s">
        <v>20</v>
      </c>
      <c r="C44" s="26"/>
      <c r="D44" s="4"/>
      <c r="E44" s="6">
        <f>SUM(E22:E43)</f>
        <v>684</v>
      </c>
      <c r="F44" s="6">
        <f t="shared" ref="F44" si="10">SUM(F22:F43)</f>
        <v>1105</v>
      </c>
      <c r="G44" s="6"/>
      <c r="H44" s="9">
        <f>SUM(H22:H43)</f>
        <v>48018.9</v>
      </c>
      <c r="I44" s="28"/>
    </row>
    <row r="45" spans="1:10" x14ac:dyDescent="0.25">
      <c r="A45" s="32"/>
      <c r="B45" s="23" t="s">
        <v>57</v>
      </c>
      <c r="C45" s="7" t="s">
        <v>10</v>
      </c>
      <c r="D45" s="4" t="s">
        <v>18</v>
      </c>
      <c r="E45" s="4">
        <v>19</v>
      </c>
      <c r="F45" s="4"/>
      <c r="G45" s="8">
        <v>83</v>
      </c>
      <c r="H45" s="8">
        <f t="shared" ref="H45:H46" si="11">E45*G45</f>
        <v>1577</v>
      </c>
      <c r="I45" s="28"/>
    </row>
    <row r="46" spans="1:10" x14ac:dyDescent="0.25">
      <c r="A46" s="32"/>
      <c r="B46" s="24"/>
      <c r="C46" s="7" t="s">
        <v>10</v>
      </c>
      <c r="D46" s="4" t="s">
        <v>11</v>
      </c>
      <c r="E46" s="4">
        <v>33</v>
      </c>
      <c r="F46" s="4"/>
      <c r="G46" s="8">
        <v>83</v>
      </c>
      <c r="H46" s="8">
        <f t="shared" si="11"/>
        <v>2739</v>
      </c>
      <c r="I46" s="28"/>
    </row>
    <row r="47" spans="1:10" x14ac:dyDescent="0.25">
      <c r="A47" s="32"/>
      <c r="B47" s="24"/>
      <c r="C47" s="7" t="s">
        <v>10</v>
      </c>
      <c r="D47" s="4" t="s">
        <v>12</v>
      </c>
      <c r="E47" s="4">
        <v>26</v>
      </c>
      <c r="F47" s="4">
        <v>43</v>
      </c>
      <c r="G47" s="8">
        <v>41.2</v>
      </c>
      <c r="H47" s="8">
        <f t="shared" ref="H47:H49" si="12">F47*G47</f>
        <v>1771.6000000000001</v>
      </c>
      <c r="I47" s="28"/>
      <c r="J47" s="5"/>
    </row>
    <row r="48" spans="1:10" x14ac:dyDescent="0.25">
      <c r="A48" s="32"/>
      <c r="B48" s="24"/>
      <c r="C48" s="7" t="s">
        <v>10</v>
      </c>
      <c r="D48" s="4" t="s">
        <v>14</v>
      </c>
      <c r="E48" s="4">
        <v>129</v>
      </c>
      <c r="F48" s="4">
        <v>215</v>
      </c>
      <c r="G48" s="8">
        <v>41.2</v>
      </c>
      <c r="H48" s="8">
        <f t="shared" si="12"/>
        <v>8858</v>
      </c>
      <c r="I48" s="28"/>
      <c r="J48" s="5"/>
    </row>
    <row r="49" spans="1:10" x14ac:dyDescent="0.25">
      <c r="A49" s="32"/>
      <c r="B49" s="24"/>
      <c r="C49" s="7" t="s">
        <v>10</v>
      </c>
      <c r="D49" s="4" t="s">
        <v>15</v>
      </c>
      <c r="E49" s="4">
        <v>100</v>
      </c>
      <c r="F49" s="4">
        <v>182</v>
      </c>
      <c r="G49" s="8">
        <v>43.1</v>
      </c>
      <c r="H49" s="8">
        <f t="shared" si="12"/>
        <v>7844.2</v>
      </c>
      <c r="I49" s="28"/>
      <c r="J49" s="5"/>
    </row>
    <row r="50" spans="1:10" x14ac:dyDescent="0.25">
      <c r="A50" s="32"/>
      <c r="B50" s="24"/>
      <c r="C50" s="7" t="s">
        <v>16</v>
      </c>
      <c r="D50" s="4" t="s">
        <v>18</v>
      </c>
      <c r="E50" s="4">
        <v>4</v>
      </c>
      <c r="F50" s="4"/>
      <c r="G50" s="8">
        <v>110</v>
      </c>
      <c r="H50" s="8">
        <f t="shared" ref="H50:H51" si="13">E50*G50</f>
        <v>440</v>
      </c>
      <c r="I50" s="28"/>
    </row>
    <row r="51" spans="1:10" x14ac:dyDescent="0.25">
      <c r="A51" s="32"/>
      <c r="B51" s="24"/>
      <c r="C51" s="7" t="s">
        <v>16</v>
      </c>
      <c r="D51" s="4" t="s">
        <v>11</v>
      </c>
      <c r="E51" s="4">
        <v>6</v>
      </c>
      <c r="F51" s="4"/>
      <c r="G51" s="8">
        <v>83</v>
      </c>
      <c r="H51" s="8">
        <f t="shared" si="13"/>
        <v>498</v>
      </c>
      <c r="I51" s="28"/>
    </row>
    <row r="52" spans="1:10" x14ac:dyDescent="0.25">
      <c r="A52" s="32"/>
      <c r="B52" s="24"/>
      <c r="C52" s="7" t="s">
        <v>16</v>
      </c>
      <c r="D52" s="4" t="s">
        <v>12</v>
      </c>
      <c r="E52" s="4">
        <v>5</v>
      </c>
      <c r="F52" s="4">
        <v>8</v>
      </c>
      <c r="G52" s="8">
        <v>41.2</v>
      </c>
      <c r="H52" s="8">
        <f t="shared" ref="H52:H58" si="14">F52*G52</f>
        <v>329.6</v>
      </c>
      <c r="I52" s="28"/>
      <c r="J52" s="5"/>
    </row>
    <row r="53" spans="1:10" x14ac:dyDescent="0.25">
      <c r="A53" s="32"/>
      <c r="B53" s="24"/>
      <c r="C53" s="7" t="s">
        <v>16</v>
      </c>
      <c r="D53" s="4" t="s">
        <v>14</v>
      </c>
      <c r="E53" s="4">
        <v>75</v>
      </c>
      <c r="F53" s="4">
        <v>125</v>
      </c>
      <c r="G53" s="8">
        <v>41.2</v>
      </c>
      <c r="H53" s="8">
        <f t="shared" si="14"/>
        <v>5150</v>
      </c>
      <c r="I53" s="28"/>
      <c r="J53" s="5"/>
    </row>
    <row r="54" spans="1:10" x14ac:dyDescent="0.25">
      <c r="A54" s="32"/>
      <c r="B54" s="24"/>
      <c r="C54" s="7" t="s">
        <v>16</v>
      </c>
      <c r="D54" s="4" t="s">
        <v>15</v>
      </c>
      <c r="E54" s="4">
        <v>50</v>
      </c>
      <c r="F54" s="4">
        <v>91</v>
      </c>
      <c r="G54" s="8">
        <v>43.1</v>
      </c>
      <c r="H54" s="8">
        <f t="shared" si="14"/>
        <v>3922.1</v>
      </c>
      <c r="I54" s="28"/>
      <c r="J54" s="5"/>
    </row>
    <row r="55" spans="1:10" x14ac:dyDescent="0.25">
      <c r="A55" s="32"/>
      <c r="B55" s="24"/>
      <c r="C55" s="7" t="s">
        <v>21</v>
      </c>
      <c r="D55" s="4" t="s">
        <v>14</v>
      </c>
      <c r="E55" s="4">
        <v>2</v>
      </c>
      <c r="F55" s="4">
        <v>3</v>
      </c>
      <c r="G55" s="8">
        <v>41.2</v>
      </c>
      <c r="H55" s="8">
        <f t="shared" si="14"/>
        <v>123.60000000000001</v>
      </c>
      <c r="I55" s="28"/>
      <c r="J55" s="5"/>
    </row>
    <row r="56" spans="1:10" x14ac:dyDescent="0.25">
      <c r="A56" s="32"/>
      <c r="B56" s="24"/>
      <c r="C56" s="7" t="s">
        <v>55</v>
      </c>
      <c r="D56" s="4" t="s">
        <v>14</v>
      </c>
      <c r="E56" s="4">
        <v>8</v>
      </c>
      <c r="F56" s="4">
        <v>13</v>
      </c>
      <c r="G56" s="8">
        <v>41.2</v>
      </c>
      <c r="H56" s="8">
        <f t="shared" si="14"/>
        <v>535.6</v>
      </c>
      <c r="I56" s="28"/>
      <c r="J56" s="5"/>
    </row>
    <row r="57" spans="1:10" x14ac:dyDescent="0.25">
      <c r="A57" s="32"/>
      <c r="B57" s="24"/>
      <c r="C57" s="7" t="s">
        <v>19</v>
      </c>
      <c r="D57" s="4" t="s">
        <v>14</v>
      </c>
      <c r="E57" s="4">
        <v>5</v>
      </c>
      <c r="F57" s="4">
        <v>8</v>
      </c>
      <c r="G57" s="8">
        <v>41.2</v>
      </c>
      <c r="H57" s="8">
        <f t="shared" si="14"/>
        <v>329.6</v>
      </c>
      <c r="I57" s="28"/>
      <c r="J57" s="5"/>
    </row>
    <row r="58" spans="1:10" x14ac:dyDescent="0.25">
      <c r="A58" s="32"/>
      <c r="B58" s="24"/>
      <c r="C58" s="7" t="s">
        <v>56</v>
      </c>
      <c r="D58" s="4" t="s">
        <v>14</v>
      </c>
      <c r="E58" s="4">
        <v>16</v>
      </c>
      <c r="F58" s="4">
        <v>27</v>
      </c>
      <c r="G58" s="8">
        <v>27.2</v>
      </c>
      <c r="H58" s="8">
        <f t="shared" si="14"/>
        <v>734.4</v>
      </c>
      <c r="I58" s="28"/>
      <c r="J58" s="5"/>
    </row>
    <row r="59" spans="1:10" x14ac:dyDescent="0.25">
      <c r="A59" s="32"/>
      <c r="B59" s="25" t="s">
        <v>20</v>
      </c>
      <c r="C59" s="26"/>
      <c r="D59" s="4"/>
      <c r="E59" s="6">
        <f>SUM(E45:E58)</f>
        <v>478</v>
      </c>
      <c r="F59" s="6">
        <f t="shared" ref="F59:H59" si="15">SUM(F45:F58)</f>
        <v>715</v>
      </c>
      <c r="G59" s="6"/>
      <c r="H59" s="9">
        <f t="shared" si="15"/>
        <v>34852.699999999997</v>
      </c>
      <c r="I59" s="28"/>
    </row>
    <row r="60" spans="1:10" x14ac:dyDescent="0.25">
      <c r="A60" s="32"/>
      <c r="B60" s="23" t="s">
        <v>60</v>
      </c>
      <c r="C60" s="4" t="s">
        <v>10</v>
      </c>
      <c r="D60" s="4" t="s">
        <v>11</v>
      </c>
      <c r="E60" s="4">
        <v>5</v>
      </c>
      <c r="F60" s="4"/>
      <c r="G60" s="8">
        <v>83</v>
      </c>
      <c r="H60" s="8">
        <f>E60*G60</f>
        <v>415</v>
      </c>
      <c r="I60" s="28"/>
    </row>
    <row r="61" spans="1:10" x14ac:dyDescent="0.25">
      <c r="A61" s="32"/>
      <c r="B61" s="24"/>
      <c r="C61" s="4" t="s">
        <v>10</v>
      </c>
      <c r="D61" s="4" t="s">
        <v>12</v>
      </c>
      <c r="E61" s="4">
        <v>73</v>
      </c>
      <c r="F61" s="4">
        <v>122</v>
      </c>
      <c r="G61" s="8">
        <v>41.2</v>
      </c>
      <c r="H61" s="8">
        <f t="shared" ref="H61:H65" si="16">F61*G61</f>
        <v>5026.4000000000005</v>
      </c>
      <c r="I61" s="28"/>
      <c r="J61" s="5"/>
    </row>
    <row r="62" spans="1:10" x14ac:dyDescent="0.25">
      <c r="A62" s="32"/>
      <c r="B62" s="24"/>
      <c r="C62" s="4" t="s">
        <v>10</v>
      </c>
      <c r="D62" s="4" t="s">
        <v>13</v>
      </c>
      <c r="E62" s="4">
        <v>7</v>
      </c>
      <c r="F62" s="4">
        <v>12</v>
      </c>
      <c r="G62" s="8">
        <v>41.2</v>
      </c>
      <c r="H62" s="8">
        <f t="shared" si="16"/>
        <v>494.40000000000003</v>
      </c>
      <c r="I62" s="28"/>
      <c r="J62" s="5"/>
    </row>
    <row r="63" spans="1:10" x14ac:dyDescent="0.25">
      <c r="A63" s="32"/>
      <c r="B63" s="24"/>
      <c r="C63" s="4" t="s">
        <v>10</v>
      </c>
      <c r="D63" s="4" t="s">
        <v>14</v>
      </c>
      <c r="E63" s="4">
        <v>100</v>
      </c>
      <c r="F63" s="4">
        <v>167</v>
      </c>
      <c r="G63" s="8">
        <v>41.2</v>
      </c>
      <c r="H63" s="8">
        <f t="shared" si="16"/>
        <v>6880.4000000000005</v>
      </c>
      <c r="I63" s="28"/>
      <c r="J63" s="5"/>
    </row>
    <row r="64" spans="1:10" x14ac:dyDescent="0.25">
      <c r="A64" s="32"/>
      <c r="B64" s="24"/>
      <c r="C64" s="4" t="s">
        <v>10</v>
      </c>
      <c r="D64" s="4" t="s">
        <v>15</v>
      </c>
      <c r="E64" s="4">
        <v>97</v>
      </c>
      <c r="F64" s="4">
        <v>176</v>
      </c>
      <c r="G64" s="8">
        <v>43.1</v>
      </c>
      <c r="H64" s="8">
        <f t="shared" si="16"/>
        <v>7585.6</v>
      </c>
      <c r="I64" s="28"/>
      <c r="J64" s="5"/>
    </row>
    <row r="65" spans="1:11" x14ac:dyDescent="0.25">
      <c r="A65" s="32"/>
      <c r="B65" s="24"/>
      <c r="C65" s="7" t="s">
        <v>61</v>
      </c>
      <c r="D65" s="4" t="s">
        <v>14</v>
      </c>
      <c r="E65" s="4">
        <v>1</v>
      </c>
      <c r="F65" s="4">
        <v>2</v>
      </c>
      <c r="G65" s="8">
        <v>30.2</v>
      </c>
      <c r="H65" s="8">
        <f t="shared" si="16"/>
        <v>60.4</v>
      </c>
      <c r="I65" s="28"/>
      <c r="J65" s="5"/>
    </row>
    <row r="66" spans="1:11" x14ac:dyDescent="0.25">
      <c r="A66" s="32"/>
      <c r="B66" s="24"/>
      <c r="C66" s="7" t="s">
        <v>16</v>
      </c>
      <c r="D66" s="4" t="s">
        <v>11</v>
      </c>
      <c r="E66" s="4">
        <v>1</v>
      </c>
      <c r="F66" s="4"/>
      <c r="G66" s="8">
        <v>83</v>
      </c>
      <c r="H66" s="8">
        <f>E66*G66</f>
        <v>83</v>
      </c>
      <c r="I66" s="28"/>
    </row>
    <row r="67" spans="1:11" x14ac:dyDescent="0.25">
      <c r="A67" s="32"/>
      <c r="B67" s="24"/>
      <c r="C67" s="7" t="s">
        <v>16</v>
      </c>
      <c r="D67" s="4" t="s">
        <v>12</v>
      </c>
      <c r="E67" s="4">
        <v>33</v>
      </c>
      <c r="F67" s="4">
        <v>55</v>
      </c>
      <c r="G67" s="8">
        <v>41.2</v>
      </c>
      <c r="H67" s="8">
        <f t="shared" ref="H67:H71" si="17">F67*G67</f>
        <v>2266</v>
      </c>
      <c r="I67" s="28"/>
      <c r="J67" s="5"/>
    </row>
    <row r="68" spans="1:11" x14ac:dyDescent="0.25">
      <c r="A68" s="32"/>
      <c r="B68" s="24"/>
      <c r="C68" s="7" t="s">
        <v>16</v>
      </c>
      <c r="D68" s="4" t="s">
        <v>13</v>
      </c>
      <c r="E68" s="4">
        <v>4</v>
      </c>
      <c r="F68" s="4">
        <v>7</v>
      </c>
      <c r="G68" s="8">
        <v>41.2</v>
      </c>
      <c r="H68" s="8">
        <f t="shared" si="17"/>
        <v>288.40000000000003</v>
      </c>
      <c r="I68" s="28"/>
      <c r="J68" s="5"/>
    </row>
    <row r="69" spans="1:11" x14ac:dyDescent="0.25">
      <c r="A69" s="32"/>
      <c r="B69" s="24"/>
      <c r="C69" s="7" t="s">
        <v>16</v>
      </c>
      <c r="D69" s="4" t="s">
        <v>14</v>
      </c>
      <c r="E69" s="4">
        <v>38</v>
      </c>
      <c r="F69" s="4">
        <v>63</v>
      </c>
      <c r="G69" s="8">
        <v>41.2</v>
      </c>
      <c r="H69" s="8">
        <f t="shared" si="17"/>
        <v>2595.6000000000004</v>
      </c>
      <c r="I69" s="28"/>
      <c r="J69" s="5"/>
    </row>
    <row r="70" spans="1:11" x14ac:dyDescent="0.25">
      <c r="A70" s="32"/>
      <c r="B70" s="24"/>
      <c r="C70" s="7" t="s">
        <v>16</v>
      </c>
      <c r="D70" s="4" t="s">
        <v>15</v>
      </c>
      <c r="E70" s="4">
        <v>35</v>
      </c>
      <c r="F70" s="4">
        <v>64</v>
      </c>
      <c r="G70" s="8">
        <v>43.1</v>
      </c>
      <c r="H70" s="8">
        <f t="shared" si="17"/>
        <v>2758.4</v>
      </c>
      <c r="I70" s="28"/>
      <c r="J70" s="5"/>
    </row>
    <row r="71" spans="1:11" x14ac:dyDescent="0.25">
      <c r="A71" s="32"/>
      <c r="B71" s="24"/>
      <c r="C71" s="7" t="s">
        <v>19</v>
      </c>
      <c r="D71" s="4" t="s">
        <v>14</v>
      </c>
      <c r="E71" s="4">
        <v>4</v>
      </c>
      <c r="F71" s="4">
        <v>7</v>
      </c>
      <c r="G71" s="8">
        <v>41.2</v>
      </c>
      <c r="H71" s="8">
        <f t="shared" si="17"/>
        <v>288.40000000000003</v>
      </c>
      <c r="I71" s="28"/>
      <c r="J71" s="5"/>
    </row>
    <row r="72" spans="1:11" x14ac:dyDescent="0.25">
      <c r="A72" s="32"/>
      <c r="B72" s="24"/>
      <c r="C72" s="7" t="s">
        <v>56</v>
      </c>
      <c r="D72" s="4" t="s">
        <v>11</v>
      </c>
      <c r="E72" s="4">
        <v>3</v>
      </c>
      <c r="F72" s="4"/>
      <c r="G72" s="8">
        <v>62</v>
      </c>
      <c r="H72" s="8">
        <f>E72*G72</f>
        <v>186</v>
      </c>
      <c r="I72" s="28"/>
    </row>
    <row r="73" spans="1:11" x14ac:dyDescent="0.25">
      <c r="A73" s="32"/>
      <c r="B73" s="24"/>
      <c r="C73" s="7" t="s">
        <v>56</v>
      </c>
      <c r="D73" s="4" t="s">
        <v>12</v>
      </c>
      <c r="E73" s="4">
        <v>2</v>
      </c>
      <c r="F73" s="4">
        <v>3</v>
      </c>
      <c r="G73" s="8">
        <v>27.2</v>
      </c>
      <c r="H73" s="8">
        <f t="shared" ref="H73:H77" si="18">F73*G73</f>
        <v>81.599999999999994</v>
      </c>
      <c r="I73" s="28"/>
      <c r="J73" s="5"/>
    </row>
    <row r="74" spans="1:11" x14ac:dyDescent="0.25">
      <c r="A74" s="32"/>
      <c r="B74" s="24"/>
      <c r="C74" s="7" t="s">
        <v>56</v>
      </c>
      <c r="D74" s="4" t="s">
        <v>14</v>
      </c>
      <c r="E74" s="4">
        <v>13</v>
      </c>
      <c r="F74" s="4">
        <v>22</v>
      </c>
      <c r="G74" s="8">
        <v>27.2</v>
      </c>
      <c r="H74" s="8">
        <f t="shared" si="18"/>
        <v>598.4</v>
      </c>
      <c r="I74" s="28"/>
      <c r="J74" s="5"/>
    </row>
    <row r="75" spans="1:11" x14ac:dyDescent="0.25">
      <c r="A75" s="32"/>
      <c r="B75" s="24"/>
      <c r="C75" s="7" t="s">
        <v>55</v>
      </c>
      <c r="D75" s="4" t="s">
        <v>14</v>
      </c>
      <c r="E75" s="4">
        <v>1</v>
      </c>
      <c r="F75" s="4">
        <v>2</v>
      </c>
      <c r="G75" s="8">
        <v>41.2</v>
      </c>
      <c r="H75" s="8">
        <f t="shared" si="18"/>
        <v>82.4</v>
      </c>
      <c r="I75" s="28"/>
      <c r="J75" s="5"/>
    </row>
    <row r="76" spans="1:11" x14ac:dyDescent="0.25">
      <c r="A76" s="32"/>
      <c r="B76" s="24"/>
      <c r="C76" s="7" t="s">
        <v>54</v>
      </c>
      <c r="D76" s="4" t="s">
        <v>14</v>
      </c>
      <c r="E76" s="4">
        <v>1</v>
      </c>
      <c r="F76" s="4">
        <v>2</v>
      </c>
      <c r="G76" s="8">
        <v>41.2</v>
      </c>
      <c r="H76" s="8">
        <f t="shared" si="18"/>
        <v>82.4</v>
      </c>
      <c r="I76" s="28"/>
      <c r="J76" s="5"/>
      <c r="K76" s="5"/>
    </row>
    <row r="77" spans="1:11" x14ac:dyDescent="0.25">
      <c r="A77" s="32"/>
      <c r="B77" s="34"/>
      <c r="C77" s="7" t="s">
        <v>59</v>
      </c>
      <c r="D77" s="4" t="s">
        <v>14</v>
      </c>
      <c r="E77" s="4">
        <v>1</v>
      </c>
      <c r="F77" s="4">
        <v>2</v>
      </c>
      <c r="G77" s="8">
        <v>27.2</v>
      </c>
      <c r="H77" s="8">
        <f t="shared" si="18"/>
        <v>54.4</v>
      </c>
      <c r="I77" s="28"/>
      <c r="J77" s="5"/>
      <c r="K77" s="5"/>
    </row>
    <row r="78" spans="1:11" x14ac:dyDescent="0.25">
      <c r="A78" s="32"/>
      <c r="B78" s="25" t="s">
        <v>20</v>
      </c>
      <c r="C78" s="26"/>
      <c r="D78" s="4"/>
      <c r="E78" s="6">
        <f>SUM(E60:E77)</f>
        <v>419</v>
      </c>
      <c r="F78" s="6">
        <f t="shared" ref="F78:H78" si="19">SUM(F60:F77)</f>
        <v>706</v>
      </c>
      <c r="G78" s="6"/>
      <c r="H78" s="9">
        <f t="shared" si="19"/>
        <v>29827.200000000012</v>
      </c>
      <c r="I78" s="28"/>
      <c r="J78" s="5"/>
      <c r="K78" s="5"/>
    </row>
    <row r="79" spans="1:11" x14ac:dyDescent="0.25">
      <c r="A79" s="32"/>
      <c r="B79" s="23" t="s">
        <v>62</v>
      </c>
      <c r="C79" s="7" t="s">
        <v>16</v>
      </c>
      <c r="D79" s="4" t="s">
        <v>12</v>
      </c>
      <c r="E79" s="4">
        <v>2</v>
      </c>
      <c r="F79" s="4">
        <v>3</v>
      </c>
      <c r="G79" s="8">
        <v>41.2</v>
      </c>
      <c r="H79" s="8">
        <f t="shared" ref="H79:H88" si="20">F79*G79</f>
        <v>123.60000000000001</v>
      </c>
      <c r="I79" s="28"/>
      <c r="J79" s="5"/>
      <c r="K79" s="5"/>
    </row>
    <row r="80" spans="1:11" x14ac:dyDescent="0.25">
      <c r="A80" s="32"/>
      <c r="B80" s="24"/>
      <c r="C80" s="7" t="s">
        <v>16</v>
      </c>
      <c r="D80" s="4" t="s">
        <v>14</v>
      </c>
      <c r="E80" s="4">
        <v>10</v>
      </c>
      <c r="F80" s="4">
        <v>17</v>
      </c>
      <c r="G80" s="8">
        <v>41.2</v>
      </c>
      <c r="H80" s="8">
        <f t="shared" si="20"/>
        <v>700.40000000000009</v>
      </c>
      <c r="I80" s="28"/>
      <c r="J80" s="5"/>
      <c r="K80" s="5"/>
    </row>
    <row r="81" spans="1:11" x14ac:dyDescent="0.25">
      <c r="A81" s="32"/>
      <c r="B81" s="24"/>
      <c r="C81" s="7" t="s">
        <v>16</v>
      </c>
      <c r="D81" s="4" t="s">
        <v>15</v>
      </c>
      <c r="E81" s="4">
        <v>10</v>
      </c>
      <c r="F81" s="4">
        <v>18</v>
      </c>
      <c r="G81" s="8">
        <v>43.1</v>
      </c>
      <c r="H81" s="8">
        <f t="shared" si="20"/>
        <v>775.80000000000007</v>
      </c>
      <c r="I81" s="28"/>
      <c r="J81" s="5"/>
    </row>
    <row r="82" spans="1:11" x14ac:dyDescent="0.25">
      <c r="A82" s="32"/>
      <c r="B82" s="24"/>
      <c r="C82" s="4" t="s">
        <v>10</v>
      </c>
      <c r="D82" s="4" t="s">
        <v>12</v>
      </c>
      <c r="E82" s="4">
        <v>26</v>
      </c>
      <c r="F82" s="4">
        <v>43</v>
      </c>
      <c r="G82" s="8">
        <v>41.2</v>
      </c>
      <c r="H82" s="8">
        <f t="shared" si="20"/>
        <v>1771.6000000000001</v>
      </c>
      <c r="I82" s="28"/>
      <c r="J82" s="5"/>
    </row>
    <row r="83" spans="1:11" x14ac:dyDescent="0.25">
      <c r="A83" s="32"/>
      <c r="B83" s="24"/>
      <c r="C83" s="4" t="s">
        <v>10</v>
      </c>
      <c r="D83" s="4" t="s">
        <v>13</v>
      </c>
      <c r="E83" s="4">
        <v>2</v>
      </c>
      <c r="F83" s="4">
        <v>3</v>
      </c>
      <c r="G83" s="8">
        <v>41.2</v>
      </c>
      <c r="H83" s="8">
        <f t="shared" si="20"/>
        <v>123.60000000000001</v>
      </c>
      <c r="I83" s="28"/>
      <c r="J83" s="5"/>
      <c r="K83" s="5"/>
    </row>
    <row r="84" spans="1:11" x14ac:dyDescent="0.25">
      <c r="A84" s="32"/>
      <c r="B84" s="24"/>
      <c r="C84" s="4" t="s">
        <v>10</v>
      </c>
      <c r="D84" s="4" t="s">
        <v>14</v>
      </c>
      <c r="E84" s="4">
        <v>25</v>
      </c>
      <c r="F84" s="4">
        <v>42</v>
      </c>
      <c r="G84" s="8">
        <v>41.2</v>
      </c>
      <c r="H84" s="8">
        <f t="shared" si="20"/>
        <v>1730.4</v>
      </c>
      <c r="I84" s="28"/>
      <c r="J84" s="5"/>
      <c r="K84" s="5"/>
    </row>
    <row r="85" spans="1:11" x14ac:dyDescent="0.25">
      <c r="A85" s="32"/>
      <c r="B85" s="24"/>
      <c r="C85" s="4" t="s">
        <v>10</v>
      </c>
      <c r="D85" s="4" t="s">
        <v>15</v>
      </c>
      <c r="E85" s="4">
        <v>20</v>
      </c>
      <c r="F85" s="4">
        <v>36</v>
      </c>
      <c r="G85" s="8">
        <v>43.1</v>
      </c>
      <c r="H85" s="8">
        <f t="shared" si="20"/>
        <v>1551.6000000000001</v>
      </c>
      <c r="I85" s="28"/>
      <c r="J85" s="5"/>
    </row>
    <row r="86" spans="1:11" x14ac:dyDescent="0.25">
      <c r="A86" s="32"/>
      <c r="B86" s="24"/>
      <c r="C86" s="7" t="s">
        <v>54</v>
      </c>
      <c r="D86" s="4" t="s">
        <v>14</v>
      </c>
      <c r="E86" s="4">
        <v>2</v>
      </c>
      <c r="F86" s="4">
        <v>3</v>
      </c>
      <c r="G86" s="8">
        <v>41.2</v>
      </c>
      <c r="H86" s="8">
        <f t="shared" si="20"/>
        <v>123.60000000000001</v>
      </c>
      <c r="I86" s="28"/>
      <c r="J86" s="5"/>
    </row>
    <row r="87" spans="1:11" x14ac:dyDescent="0.25">
      <c r="A87" s="32"/>
      <c r="B87" s="24"/>
      <c r="C87" s="7" t="s">
        <v>56</v>
      </c>
      <c r="D87" s="4" t="s">
        <v>14</v>
      </c>
      <c r="E87" s="4">
        <v>1</v>
      </c>
      <c r="F87" s="4">
        <v>2</v>
      </c>
      <c r="G87" s="8">
        <v>27.2</v>
      </c>
      <c r="H87" s="8">
        <f t="shared" si="20"/>
        <v>54.4</v>
      </c>
      <c r="I87" s="28"/>
      <c r="J87" s="5"/>
      <c r="K87" s="5"/>
    </row>
    <row r="88" spans="1:11" x14ac:dyDescent="0.25">
      <c r="A88" s="32"/>
      <c r="B88" s="24"/>
      <c r="C88" s="7" t="s">
        <v>19</v>
      </c>
      <c r="D88" s="4" t="s">
        <v>14</v>
      </c>
      <c r="E88" s="4">
        <v>1</v>
      </c>
      <c r="F88" s="4">
        <v>2</v>
      </c>
      <c r="G88" s="8">
        <v>41.2</v>
      </c>
      <c r="H88" s="8">
        <f t="shared" si="20"/>
        <v>82.4</v>
      </c>
      <c r="I88" s="28"/>
      <c r="J88" s="5"/>
      <c r="K88" s="5"/>
    </row>
    <row r="89" spans="1:11" x14ac:dyDescent="0.25">
      <c r="A89" s="32"/>
      <c r="B89" s="25" t="s">
        <v>20</v>
      </c>
      <c r="C89" s="26"/>
      <c r="D89" s="4"/>
      <c r="E89" s="6">
        <f>SUM(E79:E88)</f>
        <v>99</v>
      </c>
      <c r="F89" s="6">
        <f t="shared" ref="F89:H89" si="21">SUM(F79:F88)</f>
        <v>169</v>
      </c>
      <c r="G89" s="6"/>
      <c r="H89" s="9">
        <f t="shared" si="21"/>
        <v>7037.4000000000005</v>
      </c>
      <c r="I89" s="28"/>
    </row>
    <row r="90" spans="1:11" x14ac:dyDescent="0.25">
      <c r="A90" s="32"/>
      <c r="B90" s="23" t="s">
        <v>63</v>
      </c>
      <c r="C90" s="4" t="s">
        <v>10</v>
      </c>
      <c r="D90" s="4" t="s">
        <v>11</v>
      </c>
      <c r="E90" s="4">
        <v>4</v>
      </c>
      <c r="F90" s="4"/>
      <c r="G90" s="8">
        <v>83</v>
      </c>
      <c r="H90" s="8">
        <f>E90*G90</f>
        <v>332</v>
      </c>
      <c r="I90" s="28"/>
      <c r="J90" s="5"/>
      <c r="K90" s="5"/>
    </row>
    <row r="91" spans="1:11" x14ac:dyDescent="0.25">
      <c r="A91" s="32"/>
      <c r="B91" s="24"/>
      <c r="C91" s="4" t="s">
        <v>10</v>
      </c>
      <c r="D91" s="4" t="s">
        <v>12</v>
      </c>
      <c r="E91" s="4">
        <v>7</v>
      </c>
      <c r="F91" s="4">
        <v>12</v>
      </c>
      <c r="G91" s="8">
        <v>41.2</v>
      </c>
      <c r="H91" s="8">
        <f t="shared" ref="H91:H93" si="22">F91*G91</f>
        <v>494.40000000000003</v>
      </c>
      <c r="I91" s="28"/>
      <c r="J91" s="5"/>
      <c r="K91" s="5"/>
    </row>
    <row r="92" spans="1:11" x14ac:dyDescent="0.25">
      <c r="A92" s="32"/>
      <c r="B92" s="24"/>
      <c r="C92" s="4" t="s">
        <v>10</v>
      </c>
      <c r="D92" s="4" t="s">
        <v>14</v>
      </c>
      <c r="E92" s="4">
        <v>16</v>
      </c>
      <c r="F92" s="4">
        <v>27</v>
      </c>
      <c r="G92" s="8">
        <v>41.2</v>
      </c>
      <c r="H92" s="8">
        <f t="shared" si="22"/>
        <v>1112.4000000000001</v>
      </c>
      <c r="I92" s="28"/>
      <c r="J92" s="5"/>
      <c r="K92" s="5"/>
    </row>
    <row r="93" spans="1:11" x14ac:dyDescent="0.25">
      <c r="A93" s="32"/>
      <c r="B93" s="24"/>
      <c r="C93" s="4" t="s">
        <v>10</v>
      </c>
      <c r="D93" s="4" t="s">
        <v>15</v>
      </c>
      <c r="E93" s="4">
        <v>15</v>
      </c>
      <c r="F93" s="4">
        <v>27</v>
      </c>
      <c r="G93" s="8">
        <v>43.1</v>
      </c>
      <c r="H93" s="8">
        <f t="shared" si="22"/>
        <v>1163.7</v>
      </c>
      <c r="I93" s="28"/>
      <c r="J93" s="5"/>
      <c r="K93" s="5"/>
    </row>
    <row r="94" spans="1:11" x14ac:dyDescent="0.25">
      <c r="A94" s="32"/>
      <c r="B94" s="24"/>
      <c r="C94" s="7" t="s">
        <v>16</v>
      </c>
      <c r="D94" s="4" t="s">
        <v>11</v>
      </c>
      <c r="E94" s="4">
        <v>3</v>
      </c>
      <c r="F94" s="4"/>
      <c r="G94" s="8">
        <v>83</v>
      </c>
      <c r="H94" s="8">
        <f>E94*G94</f>
        <v>249</v>
      </c>
      <c r="I94" s="28"/>
      <c r="J94" s="5"/>
      <c r="K94" s="5"/>
    </row>
    <row r="95" spans="1:11" x14ac:dyDescent="0.25">
      <c r="A95" s="32"/>
      <c r="B95" s="24"/>
      <c r="C95" s="7" t="s">
        <v>16</v>
      </c>
      <c r="D95" s="4" t="s">
        <v>12</v>
      </c>
      <c r="E95" s="4">
        <v>3</v>
      </c>
      <c r="F95" s="4">
        <v>5</v>
      </c>
      <c r="G95" s="8">
        <v>41.2</v>
      </c>
      <c r="H95" s="8">
        <f t="shared" ref="H95:H99" si="23">F95*G95</f>
        <v>206</v>
      </c>
      <c r="I95" s="28"/>
      <c r="J95" s="5"/>
      <c r="K95" s="5"/>
    </row>
    <row r="96" spans="1:11" x14ac:dyDescent="0.25">
      <c r="A96" s="32"/>
      <c r="B96" s="24"/>
      <c r="C96" s="7" t="s">
        <v>16</v>
      </c>
      <c r="D96" s="4" t="s">
        <v>14</v>
      </c>
      <c r="E96" s="4">
        <v>16</v>
      </c>
      <c r="F96" s="4">
        <v>27</v>
      </c>
      <c r="G96" s="8">
        <v>41.2</v>
      </c>
      <c r="H96" s="8">
        <f t="shared" si="23"/>
        <v>1112.4000000000001</v>
      </c>
      <c r="I96" s="28"/>
      <c r="J96" s="5"/>
      <c r="K96" s="5"/>
    </row>
    <row r="97" spans="1:11" x14ac:dyDescent="0.25">
      <c r="A97" s="32"/>
      <c r="B97" s="24"/>
      <c r="C97" s="7" t="s">
        <v>16</v>
      </c>
      <c r="D97" s="4" t="s">
        <v>15</v>
      </c>
      <c r="E97" s="4">
        <v>15</v>
      </c>
      <c r="F97" s="4">
        <v>27</v>
      </c>
      <c r="G97" s="8">
        <v>43.1</v>
      </c>
      <c r="H97" s="8">
        <f t="shared" si="23"/>
        <v>1163.7</v>
      </c>
      <c r="I97" s="28"/>
      <c r="J97" s="5"/>
      <c r="K97" s="5"/>
    </row>
    <row r="98" spans="1:11" x14ac:dyDescent="0.25">
      <c r="A98" s="32"/>
      <c r="B98" s="24"/>
      <c r="C98" s="7" t="s">
        <v>56</v>
      </c>
      <c r="D98" s="4" t="s">
        <v>14</v>
      </c>
      <c r="E98" s="4">
        <v>5</v>
      </c>
      <c r="F98" s="4">
        <v>8</v>
      </c>
      <c r="G98" s="8">
        <v>27.2</v>
      </c>
      <c r="H98" s="8">
        <f t="shared" si="23"/>
        <v>217.6</v>
      </c>
      <c r="I98" s="28"/>
      <c r="J98" s="5"/>
      <c r="K98" s="5"/>
    </row>
    <row r="99" spans="1:11" x14ac:dyDescent="0.25">
      <c r="A99" s="32"/>
      <c r="B99" s="24"/>
      <c r="C99" s="7" t="s">
        <v>55</v>
      </c>
      <c r="D99" s="4" t="s">
        <v>14</v>
      </c>
      <c r="E99" s="4">
        <v>1</v>
      </c>
      <c r="F99" s="4">
        <v>2</v>
      </c>
      <c r="G99" s="8">
        <v>41.2</v>
      </c>
      <c r="H99" s="8">
        <f t="shared" si="23"/>
        <v>82.4</v>
      </c>
      <c r="I99" s="28"/>
      <c r="J99" s="5"/>
      <c r="K99" s="5"/>
    </row>
    <row r="100" spans="1:11" x14ac:dyDescent="0.25">
      <c r="A100" s="32"/>
      <c r="B100" s="25" t="s">
        <v>20</v>
      </c>
      <c r="C100" s="26"/>
      <c r="D100" s="4"/>
      <c r="E100" s="6">
        <f>SUM(E90:E99)</f>
        <v>85</v>
      </c>
      <c r="F100" s="6">
        <f>SUM(F90:F99)</f>
        <v>135</v>
      </c>
      <c r="G100" s="6"/>
      <c r="H100" s="9">
        <f t="shared" ref="H100" si="24">SUM(H90:H99)</f>
        <v>6133.5999999999995</v>
      </c>
      <c r="I100" s="28"/>
      <c r="J100" s="5"/>
      <c r="K100" s="5"/>
    </row>
    <row r="101" spans="1:11" x14ac:dyDescent="0.25">
      <c r="A101" s="33"/>
      <c r="B101" s="35" t="s">
        <v>23</v>
      </c>
      <c r="C101" s="36"/>
      <c r="D101" s="37"/>
      <c r="E101" s="6">
        <f>SUM(E100,E89,E78,E59,E44,E21)</f>
        <v>2152</v>
      </c>
      <c r="F101" s="6">
        <f>SUM(F100,F89,F78,F59,F44,F21)</f>
        <v>3007</v>
      </c>
      <c r="G101" s="6"/>
      <c r="H101" s="9">
        <f t="shared" ref="H101" si="25">SUM(H100,H89,H78,H59,H44,H21)</f>
        <v>152782.90000000002</v>
      </c>
      <c r="I101" s="29"/>
      <c r="J101" s="17"/>
    </row>
    <row r="102" spans="1:11" x14ac:dyDescent="0.25">
      <c r="H102" s="17"/>
      <c r="J102" s="17"/>
    </row>
    <row r="103" spans="1:11" x14ac:dyDescent="0.25">
      <c r="H103" s="17"/>
      <c r="I103" s="17"/>
      <c r="J103" s="17"/>
    </row>
  </sheetData>
  <autoFilter ref="A4:I103" xr:uid="{00000000-0009-0000-0000-000000000000}"/>
  <mergeCells count="18">
    <mergeCell ref="B78:C78"/>
    <mergeCell ref="B101:D101"/>
    <mergeCell ref="B79:B88"/>
    <mergeCell ref="B89:C89"/>
    <mergeCell ref="I5:I101"/>
    <mergeCell ref="A1:I1"/>
    <mergeCell ref="A2:I2"/>
    <mergeCell ref="A3:I3"/>
    <mergeCell ref="A5:A101"/>
    <mergeCell ref="B5:B20"/>
    <mergeCell ref="B21:C21"/>
    <mergeCell ref="B90:B99"/>
    <mergeCell ref="B100:C100"/>
    <mergeCell ref="B22:B43"/>
    <mergeCell ref="B44:C44"/>
    <mergeCell ref="B45:B58"/>
    <mergeCell ref="B59:C59"/>
    <mergeCell ref="B60:B77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3"/>
  <sheetViews>
    <sheetView topLeftCell="A85" zoomScale="90" zoomScaleNormal="90" workbookViewId="0">
      <selection sqref="A1:I1"/>
    </sheetView>
  </sheetViews>
  <sheetFormatPr defaultColWidth="9.33203125" defaultRowHeight="13.8" x14ac:dyDescent="0.25"/>
  <cols>
    <col min="1" max="3" width="10.6640625" style="1" customWidth="1"/>
    <col min="4" max="4" width="33.6640625" style="1" customWidth="1"/>
    <col min="5" max="6" width="12.6640625" style="1" customWidth="1"/>
    <col min="7" max="7" width="13.6640625" style="1" customWidth="1"/>
    <col min="8" max="8" width="17.6640625" style="1" customWidth="1"/>
    <col min="9" max="9" width="12.5546875" style="1" customWidth="1"/>
    <col min="10" max="16384" width="9.33203125" style="1"/>
  </cols>
  <sheetData>
    <row r="1" spans="1:10" ht="15.75" customHeight="1" x14ac:dyDescent="0.3">
      <c r="A1" s="30" t="s">
        <v>41</v>
      </c>
      <c r="B1" s="30"/>
      <c r="C1" s="30"/>
      <c r="D1" s="30"/>
      <c r="E1" s="30"/>
      <c r="F1" s="30"/>
      <c r="G1" s="30"/>
      <c r="H1" s="30"/>
      <c r="I1" s="30"/>
    </row>
    <row r="2" spans="1:10" ht="15.75" customHeight="1" x14ac:dyDescent="0.3">
      <c r="A2" s="30"/>
      <c r="B2" s="30"/>
      <c r="C2" s="30"/>
      <c r="D2" s="30"/>
      <c r="E2" s="30"/>
      <c r="F2" s="30"/>
      <c r="G2" s="30"/>
      <c r="H2" s="30"/>
      <c r="I2" s="30"/>
    </row>
    <row r="3" spans="1:10" ht="15.75" customHeight="1" x14ac:dyDescent="0.3">
      <c r="A3" s="31" t="s">
        <v>24</v>
      </c>
      <c r="B3" s="31"/>
      <c r="C3" s="31"/>
      <c r="D3" s="31"/>
      <c r="E3" s="31"/>
      <c r="F3" s="31"/>
      <c r="G3" s="31"/>
      <c r="H3" s="31"/>
      <c r="I3" s="31"/>
    </row>
    <row r="4" spans="1:10" ht="137.4" customHeight="1" x14ac:dyDescent="0.25">
      <c r="A4" s="2" t="s">
        <v>1</v>
      </c>
      <c r="B4" s="2" t="s">
        <v>2</v>
      </c>
      <c r="C4" s="2" t="s">
        <v>3</v>
      </c>
      <c r="D4" s="3" t="s">
        <v>4</v>
      </c>
      <c r="E4" s="2" t="s">
        <v>5</v>
      </c>
      <c r="F4" s="2" t="s">
        <v>6</v>
      </c>
      <c r="G4" s="2" t="s">
        <v>25</v>
      </c>
      <c r="H4" s="2" t="s">
        <v>26</v>
      </c>
      <c r="I4" s="2" t="s">
        <v>9</v>
      </c>
    </row>
    <row r="5" spans="1:10" x14ac:dyDescent="0.25">
      <c r="A5" s="32" t="s">
        <v>64</v>
      </c>
      <c r="B5" s="23" t="s">
        <v>51</v>
      </c>
      <c r="C5" s="7" t="s">
        <v>17</v>
      </c>
      <c r="D5" s="4" t="s">
        <v>22</v>
      </c>
      <c r="E5" s="4">
        <v>12</v>
      </c>
      <c r="F5" s="4"/>
      <c r="G5" s="8"/>
      <c r="H5" s="8"/>
      <c r="I5" s="27">
        <f>H101*0.1</f>
        <v>0</v>
      </c>
    </row>
    <row r="6" spans="1:10" x14ac:dyDescent="0.25">
      <c r="A6" s="32"/>
      <c r="B6" s="24"/>
      <c r="C6" s="7" t="s">
        <v>17</v>
      </c>
      <c r="D6" s="4" t="s">
        <v>18</v>
      </c>
      <c r="E6" s="4">
        <v>178</v>
      </c>
      <c r="F6" s="4"/>
      <c r="G6" s="8"/>
      <c r="H6" s="8"/>
      <c r="I6" s="28"/>
    </row>
    <row r="7" spans="1:10" x14ac:dyDescent="0.25">
      <c r="A7" s="32"/>
      <c r="B7" s="24"/>
      <c r="C7" s="7" t="s">
        <v>17</v>
      </c>
      <c r="D7" s="4" t="s">
        <v>11</v>
      </c>
      <c r="E7" s="4">
        <v>33</v>
      </c>
      <c r="F7" s="4"/>
      <c r="G7" s="8"/>
      <c r="H7" s="8"/>
      <c r="I7" s="28"/>
    </row>
    <row r="8" spans="1:10" x14ac:dyDescent="0.25">
      <c r="A8" s="32"/>
      <c r="B8" s="24"/>
      <c r="C8" s="7" t="s">
        <v>17</v>
      </c>
      <c r="D8" s="4" t="s">
        <v>52</v>
      </c>
      <c r="E8" s="4">
        <v>11</v>
      </c>
      <c r="F8" s="4"/>
      <c r="G8" s="8"/>
      <c r="H8" s="8"/>
      <c r="I8" s="28"/>
      <c r="J8" s="5"/>
    </row>
    <row r="9" spans="1:10" x14ac:dyDescent="0.25">
      <c r="A9" s="32"/>
      <c r="B9" s="24"/>
      <c r="C9" s="7" t="s">
        <v>17</v>
      </c>
      <c r="D9" s="4" t="s">
        <v>12</v>
      </c>
      <c r="E9" s="4">
        <v>12</v>
      </c>
      <c r="F9" s="4">
        <v>18</v>
      </c>
      <c r="G9" s="8"/>
      <c r="H9" s="8"/>
      <c r="I9" s="28"/>
      <c r="J9" s="5"/>
    </row>
    <row r="10" spans="1:10" x14ac:dyDescent="0.25">
      <c r="A10" s="32"/>
      <c r="B10" s="24"/>
      <c r="C10" s="7" t="s">
        <v>17</v>
      </c>
      <c r="D10" s="4" t="s">
        <v>14</v>
      </c>
      <c r="E10" s="4">
        <v>81</v>
      </c>
      <c r="F10" s="4">
        <v>125</v>
      </c>
      <c r="G10" s="8"/>
      <c r="H10" s="8"/>
      <c r="I10" s="28"/>
      <c r="J10" s="5"/>
    </row>
    <row r="11" spans="1:10" x14ac:dyDescent="0.25">
      <c r="A11" s="32"/>
      <c r="B11" s="24"/>
      <c r="C11" s="7" t="s">
        <v>53</v>
      </c>
      <c r="D11" s="4" t="s">
        <v>18</v>
      </c>
      <c r="E11" s="4">
        <v>31</v>
      </c>
      <c r="F11" s="4"/>
      <c r="G11" s="8"/>
      <c r="H11" s="8"/>
      <c r="I11" s="28"/>
    </row>
    <row r="12" spans="1:10" x14ac:dyDescent="0.25">
      <c r="A12" s="32"/>
      <c r="B12" s="24"/>
      <c r="C12" s="7" t="s">
        <v>53</v>
      </c>
      <c r="D12" s="4" t="s">
        <v>11</v>
      </c>
      <c r="E12" s="4">
        <v>5</v>
      </c>
      <c r="F12" s="4"/>
      <c r="G12" s="8"/>
      <c r="H12" s="8"/>
      <c r="I12" s="28"/>
    </row>
    <row r="13" spans="1:10" x14ac:dyDescent="0.25">
      <c r="A13" s="32"/>
      <c r="B13" s="24"/>
      <c r="C13" s="7" t="s">
        <v>53</v>
      </c>
      <c r="D13" s="4" t="s">
        <v>52</v>
      </c>
      <c r="E13" s="4">
        <v>3</v>
      </c>
      <c r="F13" s="4"/>
      <c r="G13" s="8"/>
      <c r="H13" s="8"/>
      <c r="I13" s="28"/>
    </row>
    <row r="14" spans="1:10" x14ac:dyDescent="0.25">
      <c r="A14" s="32"/>
      <c r="B14" s="24"/>
      <c r="C14" s="7" t="s">
        <v>53</v>
      </c>
      <c r="D14" s="4" t="s">
        <v>12</v>
      </c>
      <c r="E14" s="4">
        <v>3</v>
      </c>
      <c r="F14" s="4">
        <v>5</v>
      </c>
      <c r="G14" s="8"/>
      <c r="H14" s="8"/>
      <c r="I14" s="28"/>
      <c r="J14" s="5"/>
    </row>
    <row r="15" spans="1:10" x14ac:dyDescent="0.25">
      <c r="A15" s="32"/>
      <c r="B15" s="24"/>
      <c r="C15" s="7" t="s">
        <v>53</v>
      </c>
      <c r="D15" s="4" t="s">
        <v>14</v>
      </c>
      <c r="E15" s="4">
        <v>6</v>
      </c>
      <c r="F15" s="4">
        <v>9</v>
      </c>
      <c r="G15" s="8"/>
      <c r="H15" s="8"/>
      <c r="I15" s="28"/>
      <c r="J15" s="5"/>
    </row>
    <row r="16" spans="1:10" x14ac:dyDescent="0.25">
      <c r="A16" s="32"/>
      <c r="B16" s="24"/>
      <c r="C16" s="7" t="s">
        <v>10</v>
      </c>
      <c r="D16" s="4" t="s">
        <v>14</v>
      </c>
      <c r="E16" s="4">
        <v>1</v>
      </c>
      <c r="F16" s="4">
        <v>2</v>
      </c>
      <c r="G16" s="8"/>
      <c r="H16" s="8"/>
      <c r="I16" s="28"/>
      <c r="J16" s="5"/>
    </row>
    <row r="17" spans="1:10" x14ac:dyDescent="0.25">
      <c r="A17" s="32"/>
      <c r="B17" s="24"/>
      <c r="C17" s="7" t="s">
        <v>21</v>
      </c>
      <c r="D17" s="4" t="s">
        <v>14</v>
      </c>
      <c r="E17" s="4">
        <v>1</v>
      </c>
      <c r="F17" s="4">
        <v>2</v>
      </c>
      <c r="G17" s="8"/>
      <c r="H17" s="8"/>
      <c r="I17" s="28"/>
      <c r="J17" s="5"/>
    </row>
    <row r="18" spans="1:10" x14ac:dyDescent="0.25">
      <c r="A18" s="32"/>
      <c r="B18" s="24"/>
      <c r="C18" s="7" t="s">
        <v>54</v>
      </c>
      <c r="D18" s="4" t="s">
        <v>14</v>
      </c>
      <c r="E18" s="4">
        <v>6</v>
      </c>
      <c r="F18" s="4">
        <v>10</v>
      </c>
      <c r="G18" s="8"/>
      <c r="H18" s="8"/>
      <c r="I18" s="28"/>
      <c r="J18" s="5"/>
    </row>
    <row r="19" spans="1:10" x14ac:dyDescent="0.25">
      <c r="A19" s="32"/>
      <c r="B19" s="24"/>
      <c r="C19" s="7" t="s">
        <v>55</v>
      </c>
      <c r="D19" s="4" t="s">
        <v>14</v>
      </c>
      <c r="E19" s="4">
        <v>2</v>
      </c>
      <c r="F19" s="4">
        <v>3</v>
      </c>
      <c r="G19" s="8"/>
      <c r="H19" s="8"/>
      <c r="I19" s="28"/>
      <c r="J19" s="5"/>
    </row>
    <row r="20" spans="1:10" x14ac:dyDescent="0.25">
      <c r="A20" s="32"/>
      <c r="B20" s="24"/>
      <c r="C20" s="7" t="s">
        <v>56</v>
      </c>
      <c r="D20" s="4" t="s">
        <v>14</v>
      </c>
      <c r="E20" s="4">
        <v>2</v>
      </c>
      <c r="F20" s="4">
        <v>3</v>
      </c>
      <c r="G20" s="8"/>
      <c r="H20" s="8"/>
      <c r="I20" s="28"/>
      <c r="J20" s="5"/>
    </row>
    <row r="21" spans="1:10" x14ac:dyDescent="0.25">
      <c r="A21" s="32"/>
      <c r="B21" s="25" t="s">
        <v>20</v>
      </c>
      <c r="C21" s="26"/>
      <c r="D21" s="4"/>
      <c r="E21" s="6">
        <f>SUM(E5:E20)</f>
        <v>387</v>
      </c>
      <c r="F21" s="6">
        <f t="shared" ref="F21:H21" si="0">SUM(F5:F20)</f>
        <v>177</v>
      </c>
      <c r="G21" s="6"/>
      <c r="H21" s="9">
        <f t="shared" si="0"/>
        <v>0</v>
      </c>
      <c r="I21" s="28"/>
    </row>
    <row r="22" spans="1:10" x14ac:dyDescent="0.25">
      <c r="A22" s="32"/>
      <c r="B22" s="23" t="s">
        <v>58</v>
      </c>
      <c r="C22" s="4" t="s">
        <v>10</v>
      </c>
      <c r="D22" s="4" t="s">
        <v>11</v>
      </c>
      <c r="E22" s="4">
        <v>22</v>
      </c>
      <c r="F22" s="4"/>
      <c r="G22" s="8"/>
      <c r="H22" s="8"/>
      <c r="I22" s="28"/>
    </row>
    <row r="23" spans="1:10" x14ac:dyDescent="0.25">
      <c r="A23" s="32"/>
      <c r="B23" s="24"/>
      <c r="C23" s="4" t="s">
        <v>10</v>
      </c>
      <c r="D23" s="4" t="s">
        <v>12</v>
      </c>
      <c r="E23" s="4">
        <v>156</v>
      </c>
      <c r="F23" s="4">
        <v>260</v>
      </c>
      <c r="G23" s="8"/>
      <c r="H23" s="8"/>
      <c r="I23" s="28"/>
      <c r="J23" s="5"/>
    </row>
    <row r="24" spans="1:10" x14ac:dyDescent="0.25">
      <c r="A24" s="32"/>
      <c r="B24" s="24"/>
      <c r="C24" s="4" t="s">
        <v>10</v>
      </c>
      <c r="D24" s="4" t="s">
        <v>13</v>
      </c>
      <c r="E24" s="4">
        <v>9</v>
      </c>
      <c r="F24" s="4">
        <v>15</v>
      </c>
      <c r="G24" s="8"/>
      <c r="H24" s="8"/>
      <c r="I24" s="28"/>
      <c r="J24" s="5"/>
    </row>
    <row r="25" spans="1:10" x14ac:dyDescent="0.25">
      <c r="A25" s="32"/>
      <c r="B25" s="24"/>
      <c r="C25" s="4" t="s">
        <v>10</v>
      </c>
      <c r="D25" s="4" t="s">
        <v>14</v>
      </c>
      <c r="E25" s="4">
        <v>200</v>
      </c>
      <c r="F25" s="4">
        <v>333</v>
      </c>
      <c r="G25" s="8"/>
      <c r="H25" s="8"/>
      <c r="I25" s="28"/>
      <c r="J25" s="5"/>
    </row>
    <row r="26" spans="1:10" x14ac:dyDescent="0.25">
      <c r="A26" s="32"/>
      <c r="B26" s="24"/>
      <c r="C26" s="4" t="s">
        <v>10</v>
      </c>
      <c r="D26" s="4" t="s">
        <v>15</v>
      </c>
      <c r="E26" s="4">
        <v>162</v>
      </c>
      <c r="F26" s="4">
        <v>295</v>
      </c>
      <c r="G26" s="8"/>
      <c r="H26" s="8"/>
      <c r="I26" s="28"/>
      <c r="J26" s="5"/>
    </row>
    <row r="27" spans="1:10" x14ac:dyDescent="0.25">
      <c r="A27" s="32"/>
      <c r="B27" s="24"/>
      <c r="C27" s="7" t="s">
        <v>16</v>
      </c>
      <c r="D27" s="4" t="s">
        <v>11</v>
      </c>
      <c r="E27" s="4">
        <v>1</v>
      </c>
      <c r="F27" s="4"/>
      <c r="G27" s="8"/>
      <c r="H27" s="8"/>
      <c r="I27" s="28"/>
      <c r="J27" s="5"/>
    </row>
    <row r="28" spans="1:10" x14ac:dyDescent="0.25">
      <c r="A28" s="32"/>
      <c r="B28" s="24"/>
      <c r="C28" s="7" t="s">
        <v>16</v>
      </c>
      <c r="D28" s="4" t="s">
        <v>12</v>
      </c>
      <c r="E28" s="4">
        <v>9</v>
      </c>
      <c r="F28" s="4">
        <v>15</v>
      </c>
      <c r="G28" s="8"/>
      <c r="H28" s="8"/>
      <c r="I28" s="28"/>
      <c r="J28" s="5"/>
    </row>
    <row r="29" spans="1:10" x14ac:dyDescent="0.25">
      <c r="A29" s="32"/>
      <c r="B29" s="24"/>
      <c r="C29" s="7" t="s">
        <v>16</v>
      </c>
      <c r="D29" s="4" t="s">
        <v>14</v>
      </c>
      <c r="E29" s="4">
        <v>28</v>
      </c>
      <c r="F29" s="4">
        <v>47</v>
      </c>
      <c r="G29" s="8"/>
      <c r="H29" s="8"/>
      <c r="I29" s="28"/>
      <c r="J29" s="5"/>
    </row>
    <row r="30" spans="1:10" x14ac:dyDescent="0.25">
      <c r="A30" s="32"/>
      <c r="B30" s="24"/>
      <c r="C30" s="7" t="s">
        <v>16</v>
      </c>
      <c r="D30" s="4" t="s">
        <v>15</v>
      </c>
      <c r="E30" s="4">
        <v>20</v>
      </c>
      <c r="F30" s="4">
        <v>36</v>
      </c>
      <c r="G30" s="8"/>
      <c r="H30" s="8"/>
      <c r="I30" s="28"/>
      <c r="J30" s="5"/>
    </row>
    <row r="31" spans="1:10" x14ac:dyDescent="0.25">
      <c r="A31" s="32"/>
      <c r="B31" s="24"/>
      <c r="C31" s="7" t="s">
        <v>17</v>
      </c>
      <c r="D31" s="4" t="s">
        <v>18</v>
      </c>
      <c r="E31" s="4">
        <v>2</v>
      </c>
      <c r="F31" s="4"/>
      <c r="G31" s="8"/>
      <c r="H31" s="8"/>
      <c r="I31" s="28"/>
      <c r="J31" s="5"/>
    </row>
    <row r="32" spans="1:10" x14ac:dyDescent="0.25">
      <c r="A32" s="32"/>
      <c r="B32" s="24"/>
      <c r="C32" s="7" t="s">
        <v>17</v>
      </c>
      <c r="D32" s="4" t="s">
        <v>11</v>
      </c>
      <c r="E32" s="4">
        <v>3</v>
      </c>
      <c r="F32" s="4"/>
      <c r="G32" s="8"/>
      <c r="H32" s="8"/>
      <c r="I32" s="28"/>
      <c r="J32" s="5"/>
    </row>
    <row r="33" spans="1:10" x14ac:dyDescent="0.25">
      <c r="A33" s="32"/>
      <c r="B33" s="24"/>
      <c r="C33" s="7" t="s">
        <v>17</v>
      </c>
      <c r="D33" s="4" t="s">
        <v>52</v>
      </c>
      <c r="E33" s="4">
        <v>4</v>
      </c>
      <c r="F33" s="4"/>
      <c r="G33" s="8"/>
      <c r="H33" s="8"/>
      <c r="I33" s="28"/>
      <c r="J33" s="5"/>
    </row>
    <row r="34" spans="1:10" x14ac:dyDescent="0.25">
      <c r="A34" s="32"/>
      <c r="B34" s="24"/>
      <c r="C34" s="7" t="s">
        <v>17</v>
      </c>
      <c r="D34" s="4" t="s">
        <v>12</v>
      </c>
      <c r="E34" s="4">
        <v>5</v>
      </c>
      <c r="F34" s="4">
        <v>8</v>
      </c>
      <c r="G34" s="8"/>
      <c r="H34" s="8"/>
      <c r="I34" s="28"/>
      <c r="J34" s="5"/>
    </row>
    <row r="35" spans="1:10" x14ac:dyDescent="0.25">
      <c r="A35" s="32"/>
      <c r="B35" s="24"/>
      <c r="C35" s="7" t="s">
        <v>17</v>
      </c>
      <c r="D35" s="4" t="s">
        <v>13</v>
      </c>
      <c r="E35" s="4">
        <v>1</v>
      </c>
      <c r="F35" s="4">
        <v>2</v>
      </c>
      <c r="G35" s="8"/>
      <c r="H35" s="8"/>
      <c r="I35" s="28"/>
      <c r="J35" s="5"/>
    </row>
    <row r="36" spans="1:10" x14ac:dyDescent="0.25">
      <c r="A36" s="32"/>
      <c r="B36" s="24"/>
      <c r="C36" s="7" t="s">
        <v>17</v>
      </c>
      <c r="D36" s="4" t="s">
        <v>14</v>
      </c>
      <c r="E36" s="4">
        <v>26</v>
      </c>
      <c r="F36" s="4">
        <v>40</v>
      </c>
      <c r="G36" s="8"/>
      <c r="H36" s="8"/>
      <c r="I36" s="28"/>
      <c r="J36" s="5"/>
    </row>
    <row r="37" spans="1:10" x14ac:dyDescent="0.25">
      <c r="A37" s="32"/>
      <c r="B37" s="24"/>
      <c r="C37" s="7" t="s">
        <v>19</v>
      </c>
      <c r="D37" s="4" t="s">
        <v>14</v>
      </c>
      <c r="E37" s="4">
        <v>19</v>
      </c>
      <c r="F37" s="4">
        <v>32</v>
      </c>
      <c r="G37" s="8"/>
      <c r="H37" s="8"/>
      <c r="I37" s="28"/>
      <c r="J37" s="5"/>
    </row>
    <row r="38" spans="1:10" x14ac:dyDescent="0.25">
      <c r="A38" s="32"/>
      <c r="B38" s="24"/>
      <c r="C38" s="7" t="s">
        <v>56</v>
      </c>
      <c r="D38" s="4" t="s">
        <v>18</v>
      </c>
      <c r="E38" s="4">
        <v>1</v>
      </c>
      <c r="F38" s="4"/>
      <c r="G38" s="8"/>
      <c r="H38" s="8"/>
      <c r="I38" s="28"/>
      <c r="J38" s="5"/>
    </row>
    <row r="39" spans="1:10" x14ac:dyDescent="0.25">
      <c r="A39" s="32"/>
      <c r="B39" s="24"/>
      <c r="C39" s="7" t="s">
        <v>56</v>
      </c>
      <c r="D39" s="4" t="s">
        <v>11</v>
      </c>
      <c r="E39" s="4">
        <v>3</v>
      </c>
      <c r="F39" s="4"/>
      <c r="G39" s="8"/>
      <c r="H39" s="8"/>
      <c r="I39" s="28"/>
      <c r="J39" s="5"/>
    </row>
    <row r="40" spans="1:10" x14ac:dyDescent="0.25">
      <c r="A40" s="32"/>
      <c r="B40" s="24"/>
      <c r="C40" s="7" t="s">
        <v>56</v>
      </c>
      <c r="D40" s="4" t="s">
        <v>14</v>
      </c>
      <c r="E40" s="4">
        <v>9</v>
      </c>
      <c r="F40" s="4">
        <v>15</v>
      </c>
      <c r="G40" s="8"/>
      <c r="H40" s="8"/>
      <c r="I40" s="28"/>
      <c r="J40" s="5"/>
    </row>
    <row r="41" spans="1:10" x14ac:dyDescent="0.25">
      <c r="A41" s="32"/>
      <c r="B41" s="24"/>
      <c r="C41" s="7" t="s">
        <v>55</v>
      </c>
      <c r="D41" s="4" t="s">
        <v>14</v>
      </c>
      <c r="E41" s="4">
        <v>2</v>
      </c>
      <c r="F41" s="4">
        <v>3</v>
      </c>
      <c r="G41" s="8"/>
      <c r="H41" s="8"/>
      <c r="I41" s="28"/>
      <c r="J41" s="5"/>
    </row>
    <row r="42" spans="1:10" x14ac:dyDescent="0.25">
      <c r="A42" s="32"/>
      <c r="B42" s="24"/>
      <c r="C42" s="7" t="s">
        <v>59</v>
      </c>
      <c r="D42" s="4" t="s">
        <v>14</v>
      </c>
      <c r="E42" s="4">
        <v>1</v>
      </c>
      <c r="F42" s="4">
        <v>2</v>
      </c>
      <c r="G42" s="8"/>
      <c r="H42" s="8"/>
      <c r="I42" s="28"/>
      <c r="J42" s="5"/>
    </row>
    <row r="43" spans="1:10" x14ac:dyDescent="0.25">
      <c r="A43" s="32"/>
      <c r="B43" s="24"/>
      <c r="C43" s="7" t="s">
        <v>54</v>
      </c>
      <c r="D43" s="4" t="s">
        <v>14</v>
      </c>
      <c r="E43" s="4">
        <v>1</v>
      </c>
      <c r="F43" s="4">
        <v>2</v>
      </c>
      <c r="G43" s="8"/>
      <c r="H43" s="8"/>
      <c r="I43" s="28"/>
      <c r="J43" s="5"/>
    </row>
    <row r="44" spans="1:10" x14ac:dyDescent="0.25">
      <c r="A44" s="32"/>
      <c r="B44" s="25" t="s">
        <v>20</v>
      </c>
      <c r="C44" s="26"/>
      <c r="D44" s="4"/>
      <c r="E44" s="6">
        <f>SUM(E22:E43)</f>
        <v>684</v>
      </c>
      <c r="F44" s="6">
        <f t="shared" ref="F44:H44" si="1">SUM(F22:F43)</f>
        <v>1105</v>
      </c>
      <c r="G44" s="6"/>
      <c r="H44" s="9">
        <f t="shared" si="1"/>
        <v>0</v>
      </c>
      <c r="I44" s="28"/>
    </row>
    <row r="45" spans="1:10" x14ac:dyDescent="0.25">
      <c r="A45" s="32"/>
      <c r="B45" s="23" t="s">
        <v>57</v>
      </c>
      <c r="C45" s="7" t="s">
        <v>10</v>
      </c>
      <c r="D45" s="4" t="s">
        <v>18</v>
      </c>
      <c r="E45" s="4">
        <v>19</v>
      </c>
      <c r="F45" s="4"/>
      <c r="G45" s="8"/>
      <c r="H45" s="8"/>
      <c r="I45" s="28"/>
    </row>
    <row r="46" spans="1:10" x14ac:dyDescent="0.25">
      <c r="A46" s="32"/>
      <c r="B46" s="24"/>
      <c r="C46" s="7" t="s">
        <v>10</v>
      </c>
      <c r="D46" s="4" t="s">
        <v>11</v>
      </c>
      <c r="E46" s="4">
        <v>33</v>
      </c>
      <c r="F46" s="4"/>
      <c r="G46" s="8"/>
      <c r="H46" s="8"/>
      <c r="I46" s="28"/>
    </row>
    <row r="47" spans="1:10" x14ac:dyDescent="0.25">
      <c r="A47" s="32"/>
      <c r="B47" s="24"/>
      <c r="C47" s="7" t="s">
        <v>10</v>
      </c>
      <c r="D47" s="4" t="s">
        <v>12</v>
      </c>
      <c r="E47" s="4">
        <v>26</v>
      </c>
      <c r="F47" s="4">
        <v>43</v>
      </c>
      <c r="G47" s="8"/>
      <c r="H47" s="8"/>
      <c r="I47" s="28"/>
      <c r="J47" s="5"/>
    </row>
    <row r="48" spans="1:10" x14ac:dyDescent="0.25">
      <c r="A48" s="32"/>
      <c r="B48" s="24"/>
      <c r="C48" s="7" t="s">
        <v>10</v>
      </c>
      <c r="D48" s="4" t="s">
        <v>14</v>
      </c>
      <c r="E48" s="4">
        <v>129</v>
      </c>
      <c r="F48" s="4">
        <v>215</v>
      </c>
      <c r="G48" s="8"/>
      <c r="H48" s="8"/>
      <c r="I48" s="28"/>
      <c r="J48" s="5"/>
    </row>
    <row r="49" spans="1:10" x14ac:dyDescent="0.25">
      <c r="A49" s="32"/>
      <c r="B49" s="24"/>
      <c r="C49" s="7" t="s">
        <v>10</v>
      </c>
      <c r="D49" s="4" t="s">
        <v>15</v>
      </c>
      <c r="E49" s="4">
        <v>100</v>
      </c>
      <c r="F49" s="4">
        <v>182</v>
      </c>
      <c r="G49" s="8"/>
      <c r="H49" s="8"/>
      <c r="I49" s="28"/>
      <c r="J49" s="5"/>
    </row>
    <row r="50" spans="1:10" x14ac:dyDescent="0.25">
      <c r="A50" s="32"/>
      <c r="B50" s="24"/>
      <c r="C50" s="7" t="s">
        <v>16</v>
      </c>
      <c r="D50" s="4" t="s">
        <v>18</v>
      </c>
      <c r="E50" s="4">
        <v>4</v>
      </c>
      <c r="F50" s="4"/>
      <c r="G50" s="8"/>
      <c r="H50" s="8"/>
      <c r="I50" s="28"/>
    </row>
    <row r="51" spans="1:10" x14ac:dyDescent="0.25">
      <c r="A51" s="32"/>
      <c r="B51" s="24"/>
      <c r="C51" s="7" t="s">
        <v>16</v>
      </c>
      <c r="D51" s="4" t="s">
        <v>11</v>
      </c>
      <c r="E51" s="4">
        <v>6</v>
      </c>
      <c r="F51" s="4"/>
      <c r="G51" s="8"/>
      <c r="H51" s="8"/>
      <c r="I51" s="28"/>
    </row>
    <row r="52" spans="1:10" x14ac:dyDescent="0.25">
      <c r="A52" s="32"/>
      <c r="B52" s="24"/>
      <c r="C52" s="7" t="s">
        <v>16</v>
      </c>
      <c r="D52" s="4" t="s">
        <v>12</v>
      </c>
      <c r="E52" s="4">
        <v>5</v>
      </c>
      <c r="F52" s="4">
        <v>8</v>
      </c>
      <c r="G52" s="8"/>
      <c r="H52" s="8"/>
      <c r="I52" s="28"/>
      <c r="J52" s="5"/>
    </row>
    <row r="53" spans="1:10" x14ac:dyDescent="0.25">
      <c r="A53" s="32"/>
      <c r="B53" s="24"/>
      <c r="C53" s="7" t="s">
        <v>16</v>
      </c>
      <c r="D53" s="4" t="s">
        <v>14</v>
      </c>
      <c r="E53" s="4">
        <v>75</v>
      </c>
      <c r="F53" s="4">
        <v>125</v>
      </c>
      <c r="G53" s="8"/>
      <c r="H53" s="8"/>
      <c r="I53" s="28"/>
      <c r="J53" s="5"/>
    </row>
    <row r="54" spans="1:10" x14ac:dyDescent="0.25">
      <c r="A54" s="32"/>
      <c r="B54" s="24"/>
      <c r="C54" s="7" t="s">
        <v>16</v>
      </c>
      <c r="D54" s="4" t="s">
        <v>15</v>
      </c>
      <c r="E54" s="4">
        <v>50</v>
      </c>
      <c r="F54" s="4">
        <v>91</v>
      </c>
      <c r="G54" s="8"/>
      <c r="H54" s="8"/>
      <c r="I54" s="28"/>
      <c r="J54" s="5"/>
    </row>
    <row r="55" spans="1:10" x14ac:dyDescent="0.25">
      <c r="A55" s="32"/>
      <c r="B55" s="24"/>
      <c r="C55" s="7" t="s">
        <v>21</v>
      </c>
      <c r="D55" s="4" t="s">
        <v>14</v>
      </c>
      <c r="E55" s="4">
        <v>2</v>
      </c>
      <c r="F55" s="4">
        <v>3</v>
      </c>
      <c r="G55" s="8"/>
      <c r="H55" s="8"/>
      <c r="I55" s="28"/>
      <c r="J55" s="5"/>
    </row>
    <row r="56" spans="1:10" x14ac:dyDescent="0.25">
      <c r="A56" s="32"/>
      <c r="B56" s="24"/>
      <c r="C56" s="7" t="s">
        <v>55</v>
      </c>
      <c r="D56" s="4" t="s">
        <v>14</v>
      </c>
      <c r="E56" s="4">
        <v>8</v>
      </c>
      <c r="F56" s="4">
        <v>13</v>
      </c>
      <c r="G56" s="8"/>
      <c r="H56" s="8"/>
      <c r="I56" s="28"/>
      <c r="J56" s="5"/>
    </row>
    <row r="57" spans="1:10" x14ac:dyDescent="0.25">
      <c r="A57" s="32"/>
      <c r="B57" s="24"/>
      <c r="C57" s="7" t="s">
        <v>19</v>
      </c>
      <c r="D57" s="4" t="s">
        <v>14</v>
      </c>
      <c r="E57" s="4">
        <v>5</v>
      </c>
      <c r="F57" s="4">
        <v>8</v>
      </c>
      <c r="G57" s="8"/>
      <c r="H57" s="8"/>
      <c r="I57" s="28"/>
      <c r="J57" s="5"/>
    </row>
    <row r="58" spans="1:10" x14ac:dyDescent="0.25">
      <c r="A58" s="32"/>
      <c r="B58" s="24"/>
      <c r="C58" s="7" t="s">
        <v>56</v>
      </c>
      <c r="D58" s="4" t="s">
        <v>14</v>
      </c>
      <c r="E58" s="4">
        <v>16</v>
      </c>
      <c r="F58" s="4">
        <v>27</v>
      </c>
      <c r="G58" s="8"/>
      <c r="H58" s="8"/>
      <c r="I58" s="28"/>
      <c r="J58" s="5"/>
    </row>
    <row r="59" spans="1:10" x14ac:dyDescent="0.25">
      <c r="A59" s="32"/>
      <c r="B59" s="25" t="s">
        <v>20</v>
      </c>
      <c r="C59" s="26"/>
      <c r="D59" s="4"/>
      <c r="E59" s="6">
        <f>SUM(E45:E58)</f>
        <v>478</v>
      </c>
      <c r="F59" s="6">
        <f t="shared" ref="F59:H59" si="2">SUM(F45:F58)</f>
        <v>715</v>
      </c>
      <c r="G59" s="6"/>
      <c r="H59" s="9">
        <f t="shared" si="2"/>
        <v>0</v>
      </c>
      <c r="I59" s="28"/>
    </row>
    <row r="60" spans="1:10" x14ac:dyDescent="0.25">
      <c r="A60" s="32"/>
      <c r="B60" s="23" t="s">
        <v>60</v>
      </c>
      <c r="C60" s="4" t="s">
        <v>10</v>
      </c>
      <c r="D60" s="4" t="s">
        <v>11</v>
      </c>
      <c r="E60" s="4">
        <v>5</v>
      </c>
      <c r="F60" s="4"/>
      <c r="G60" s="8"/>
      <c r="H60" s="8"/>
      <c r="I60" s="28"/>
    </row>
    <row r="61" spans="1:10" x14ac:dyDescent="0.25">
      <c r="A61" s="32"/>
      <c r="B61" s="24"/>
      <c r="C61" s="4" t="s">
        <v>10</v>
      </c>
      <c r="D61" s="4" t="s">
        <v>12</v>
      </c>
      <c r="E61" s="4">
        <v>73</v>
      </c>
      <c r="F61" s="4">
        <v>122</v>
      </c>
      <c r="G61" s="8"/>
      <c r="H61" s="8"/>
      <c r="I61" s="28"/>
      <c r="J61" s="5"/>
    </row>
    <row r="62" spans="1:10" x14ac:dyDescent="0.25">
      <c r="A62" s="32"/>
      <c r="B62" s="24"/>
      <c r="C62" s="4" t="s">
        <v>10</v>
      </c>
      <c r="D62" s="4" t="s">
        <v>13</v>
      </c>
      <c r="E62" s="4">
        <v>7</v>
      </c>
      <c r="F62" s="4">
        <v>12</v>
      </c>
      <c r="G62" s="8"/>
      <c r="H62" s="8"/>
      <c r="I62" s="28"/>
      <c r="J62" s="5"/>
    </row>
    <row r="63" spans="1:10" x14ac:dyDescent="0.25">
      <c r="A63" s="32"/>
      <c r="B63" s="24"/>
      <c r="C63" s="4" t="s">
        <v>10</v>
      </c>
      <c r="D63" s="4" t="s">
        <v>14</v>
      </c>
      <c r="E63" s="4">
        <v>100</v>
      </c>
      <c r="F63" s="4">
        <v>167</v>
      </c>
      <c r="G63" s="8"/>
      <c r="H63" s="8"/>
      <c r="I63" s="28"/>
      <c r="J63" s="5"/>
    </row>
    <row r="64" spans="1:10" x14ac:dyDescent="0.25">
      <c r="A64" s="32"/>
      <c r="B64" s="24"/>
      <c r="C64" s="4" t="s">
        <v>10</v>
      </c>
      <c r="D64" s="4" t="s">
        <v>15</v>
      </c>
      <c r="E64" s="4">
        <v>97</v>
      </c>
      <c r="F64" s="4">
        <v>176</v>
      </c>
      <c r="G64" s="8"/>
      <c r="H64" s="8"/>
      <c r="I64" s="28"/>
      <c r="J64" s="5"/>
    </row>
    <row r="65" spans="1:11" x14ac:dyDescent="0.25">
      <c r="A65" s="32"/>
      <c r="B65" s="24"/>
      <c r="C65" s="7" t="s">
        <v>61</v>
      </c>
      <c r="D65" s="4" t="s">
        <v>14</v>
      </c>
      <c r="E65" s="4">
        <v>1</v>
      </c>
      <c r="F65" s="4">
        <v>2</v>
      </c>
      <c r="G65" s="8"/>
      <c r="H65" s="8"/>
      <c r="I65" s="28"/>
      <c r="J65" s="5"/>
    </row>
    <row r="66" spans="1:11" x14ac:dyDescent="0.25">
      <c r="A66" s="32"/>
      <c r="B66" s="24"/>
      <c r="C66" s="7" t="s">
        <v>16</v>
      </c>
      <c r="D66" s="4" t="s">
        <v>11</v>
      </c>
      <c r="E66" s="4">
        <v>1</v>
      </c>
      <c r="F66" s="4"/>
      <c r="G66" s="8"/>
      <c r="H66" s="8"/>
      <c r="I66" s="28"/>
    </row>
    <row r="67" spans="1:11" x14ac:dyDescent="0.25">
      <c r="A67" s="32"/>
      <c r="B67" s="24"/>
      <c r="C67" s="7" t="s">
        <v>16</v>
      </c>
      <c r="D67" s="4" t="s">
        <v>12</v>
      </c>
      <c r="E67" s="4">
        <v>33</v>
      </c>
      <c r="F67" s="4">
        <v>55</v>
      </c>
      <c r="G67" s="8"/>
      <c r="H67" s="8"/>
      <c r="I67" s="28"/>
      <c r="J67" s="5"/>
    </row>
    <row r="68" spans="1:11" x14ac:dyDescent="0.25">
      <c r="A68" s="32"/>
      <c r="B68" s="24"/>
      <c r="C68" s="7" t="s">
        <v>16</v>
      </c>
      <c r="D68" s="4" t="s">
        <v>13</v>
      </c>
      <c r="E68" s="4">
        <v>4</v>
      </c>
      <c r="F68" s="4">
        <v>7</v>
      </c>
      <c r="G68" s="8"/>
      <c r="H68" s="8"/>
      <c r="I68" s="28"/>
      <c r="J68" s="5"/>
    </row>
    <row r="69" spans="1:11" x14ac:dyDescent="0.25">
      <c r="A69" s="32"/>
      <c r="B69" s="24"/>
      <c r="C69" s="7" t="s">
        <v>16</v>
      </c>
      <c r="D69" s="4" t="s">
        <v>14</v>
      </c>
      <c r="E69" s="4">
        <v>38</v>
      </c>
      <c r="F69" s="4">
        <v>63</v>
      </c>
      <c r="G69" s="8"/>
      <c r="H69" s="8"/>
      <c r="I69" s="28"/>
      <c r="J69" s="5"/>
    </row>
    <row r="70" spans="1:11" x14ac:dyDescent="0.25">
      <c r="A70" s="32"/>
      <c r="B70" s="24"/>
      <c r="C70" s="7" t="s">
        <v>16</v>
      </c>
      <c r="D70" s="4" t="s">
        <v>15</v>
      </c>
      <c r="E70" s="4">
        <v>35</v>
      </c>
      <c r="F70" s="4">
        <v>64</v>
      </c>
      <c r="G70" s="8"/>
      <c r="H70" s="8"/>
      <c r="I70" s="28"/>
      <c r="J70" s="5"/>
    </row>
    <row r="71" spans="1:11" x14ac:dyDescent="0.25">
      <c r="A71" s="32"/>
      <c r="B71" s="24"/>
      <c r="C71" s="7" t="s">
        <v>19</v>
      </c>
      <c r="D71" s="4" t="s">
        <v>14</v>
      </c>
      <c r="E71" s="4">
        <v>4</v>
      </c>
      <c r="F71" s="4">
        <v>7</v>
      </c>
      <c r="G71" s="8"/>
      <c r="H71" s="8"/>
      <c r="I71" s="28"/>
      <c r="J71" s="5"/>
    </row>
    <row r="72" spans="1:11" x14ac:dyDescent="0.25">
      <c r="A72" s="32"/>
      <c r="B72" s="24"/>
      <c r="C72" s="7" t="s">
        <v>56</v>
      </c>
      <c r="D72" s="4" t="s">
        <v>11</v>
      </c>
      <c r="E72" s="4">
        <v>3</v>
      </c>
      <c r="F72" s="4"/>
      <c r="G72" s="8"/>
      <c r="H72" s="8"/>
      <c r="I72" s="28"/>
    </row>
    <row r="73" spans="1:11" x14ac:dyDescent="0.25">
      <c r="A73" s="32"/>
      <c r="B73" s="24"/>
      <c r="C73" s="7" t="s">
        <v>56</v>
      </c>
      <c r="D73" s="4" t="s">
        <v>12</v>
      </c>
      <c r="E73" s="4">
        <v>2</v>
      </c>
      <c r="F73" s="4">
        <v>3</v>
      </c>
      <c r="G73" s="8"/>
      <c r="H73" s="8"/>
      <c r="I73" s="28"/>
      <c r="J73" s="5"/>
    </row>
    <row r="74" spans="1:11" x14ac:dyDescent="0.25">
      <c r="A74" s="32"/>
      <c r="B74" s="24"/>
      <c r="C74" s="7" t="s">
        <v>56</v>
      </c>
      <c r="D74" s="4" t="s">
        <v>14</v>
      </c>
      <c r="E74" s="4">
        <v>13</v>
      </c>
      <c r="F74" s="4">
        <v>22</v>
      </c>
      <c r="G74" s="8"/>
      <c r="H74" s="8"/>
      <c r="I74" s="28"/>
      <c r="J74" s="5"/>
    </row>
    <row r="75" spans="1:11" x14ac:dyDescent="0.25">
      <c r="A75" s="32"/>
      <c r="B75" s="24"/>
      <c r="C75" s="7" t="s">
        <v>55</v>
      </c>
      <c r="D75" s="4" t="s">
        <v>14</v>
      </c>
      <c r="E75" s="4">
        <v>1</v>
      </c>
      <c r="F75" s="4">
        <v>2</v>
      </c>
      <c r="G75" s="8"/>
      <c r="H75" s="8"/>
      <c r="I75" s="28"/>
      <c r="J75" s="5"/>
    </row>
    <row r="76" spans="1:11" x14ac:dyDescent="0.25">
      <c r="A76" s="32"/>
      <c r="B76" s="24"/>
      <c r="C76" s="7" t="s">
        <v>54</v>
      </c>
      <c r="D76" s="4" t="s">
        <v>14</v>
      </c>
      <c r="E76" s="4">
        <v>1</v>
      </c>
      <c r="F76" s="4">
        <v>2</v>
      </c>
      <c r="G76" s="8"/>
      <c r="H76" s="8"/>
      <c r="I76" s="28"/>
      <c r="J76" s="5"/>
      <c r="K76" s="5"/>
    </row>
    <row r="77" spans="1:11" x14ac:dyDescent="0.25">
      <c r="A77" s="32"/>
      <c r="B77" s="34"/>
      <c r="C77" s="7" t="s">
        <v>59</v>
      </c>
      <c r="D77" s="4" t="s">
        <v>14</v>
      </c>
      <c r="E77" s="4">
        <v>1</v>
      </c>
      <c r="F77" s="4">
        <v>2</v>
      </c>
      <c r="G77" s="8"/>
      <c r="H77" s="8"/>
      <c r="I77" s="28"/>
      <c r="J77" s="5"/>
      <c r="K77" s="5"/>
    </row>
    <row r="78" spans="1:11" x14ac:dyDescent="0.25">
      <c r="A78" s="32"/>
      <c r="B78" s="25" t="s">
        <v>20</v>
      </c>
      <c r="C78" s="26"/>
      <c r="D78" s="4"/>
      <c r="E78" s="6">
        <f>SUM(E60:E77)</f>
        <v>419</v>
      </c>
      <c r="F78" s="6">
        <f t="shared" ref="F78:H78" si="3">SUM(F60:F77)</f>
        <v>706</v>
      </c>
      <c r="G78" s="6"/>
      <c r="H78" s="9">
        <f t="shared" si="3"/>
        <v>0</v>
      </c>
      <c r="I78" s="28"/>
      <c r="J78" s="5"/>
      <c r="K78" s="5"/>
    </row>
    <row r="79" spans="1:11" x14ac:dyDescent="0.25">
      <c r="A79" s="32"/>
      <c r="B79" s="23" t="s">
        <v>62</v>
      </c>
      <c r="C79" s="7" t="s">
        <v>16</v>
      </c>
      <c r="D79" s="4" t="s">
        <v>12</v>
      </c>
      <c r="E79" s="4">
        <v>2</v>
      </c>
      <c r="F79" s="4">
        <v>3</v>
      </c>
      <c r="G79" s="8"/>
      <c r="H79" s="8"/>
      <c r="I79" s="28"/>
      <c r="J79" s="5"/>
      <c r="K79" s="5"/>
    </row>
    <row r="80" spans="1:11" x14ac:dyDescent="0.25">
      <c r="A80" s="32"/>
      <c r="B80" s="24"/>
      <c r="C80" s="7" t="s">
        <v>16</v>
      </c>
      <c r="D80" s="4" t="s">
        <v>14</v>
      </c>
      <c r="E80" s="4">
        <v>10</v>
      </c>
      <c r="F80" s="4">
        <v>17</v>
      </c>
      <c r="G80" s="8"/>
      <c r="H80" s="8"/>
      <c r="I80" s="28"/>
      <c r="J80" s="5"/>
      <c r="K80" s="5"/>
    </row>
    <row r="81" spans="1:11" x14ac:dyDescent="0.25">
      <c r="A81" s="32"/>
      <c r="B81" s="24"/>
      <c r="C81" s="7" t="s">
        <v>16</v>
      </c>
      <c r="D81" s="4" t="s">
        <v>15</v>
      </c>
      <c r="E81" s="4">
        <v>10</v>
      </c>
      <c r="F81" s="4">
        <v>18</v>
      </c>
      <c r="G81" s="8"/>
      <c r="H81" s="8"/>
      <c r="I81" s="28"/>
      <c r="J81" s="5"/>
    </row>
    <row r="82" spans="1:11" x14ac:dyDescent="0.25">
      <c r="A82" s="32"/>
      <c r="B82" s="24"/>
      <c r="C82" s="4" t="s">
        <v>10</v>
      </c>
      <c r="D82" s="4" t="s">
        <v>12</v>
      </c>
      <c r="E82" s="4">
        <v>26</v>
      </c>
      <c r="F82" s="4">
        <v>43</v>
      </c>
      <c r="G82" s="8"/>
      <c r="H82" s="8"/>
      <c r="I82" s="28"/>
      <c r="J82" s="5"/>
    </row>
    <row r="83" spans="1:11" x14ac:dyDescent="0.25">
      <c r="A83" s="32"/>
      <c r="B83" s="24"/>
      <c r="C83" s="4" t="s">
        <v>10</v>
      </c>
      <c r="D83" s="4" t="s">
        <v>13</v>
      </c>
      <c r="E83" s="4">
        <v>2</v>
      </c>
      <c r="F83" s="4">
        <v>3</v>
      </c>
      <c r="G83" s="8"/>
      <c r="H83" s="8"/>
      <c r="I83" s="28"/>
      <c r="J83" s="5"/>
      <c r="K83" s="5"/>
    </row>
    <row r="84" spans="1:11" x14ac:dyDescent="0.25">
      <c r="A84" s="32"/>
      <c r="B84" s="24"/>
      <c r="C84" s="4" t="s">
        <v>10</v>
      </c>
      <c r="D84" s="4" t="s">
        <v>14</v>
      </c>
      <c r="E84" s="4">
        <v>25</v>
      </c>
      <c r="F84" s="4">
        <v>42</v>
      </c>
      <c r="G84" s="8"/>
      <c r="H84" s="8"/>
      <c r="I84" s="28"/>
      <c r="J84" s="5"/>
      <c r="K84" s="5"/>
    </row>
    <row r="85" spans="1:11" x14ac:dyDescent="0.25">
      <c r="A85" s="32"/>
      <c r="B85" s="24"/>
      <c r="C85" s="4" t="s">
        <v>10</v>
      </c>
      <c r="D85" s="4" t="s">
        <v>15</v>
      </c>
      <c r="E85" s="4">
        <v>20</v>
      </c>
      <c r="F85" s="4">
        <v>36</v>
      </c>
      <c r="G85" s="8"/>
      <c r="H85" s="8"/>
      <c r="I85" s="28"/>
      <c r="J85" s="5"/>
    </row>
    <row r="86" spans="1:11" x14ac:dyDescent="0.25">
      <c r="A86" s="32"/>
      <c r="B86" s="24"/>
      <c r="C86" s="7" t="s">
        <v>54</v>
      </c>
      <c r="D86" s="4" t="s">
        <v>14</v>
      </c>
      <c r="E86" s="4">
        <v>2</v>
      </c>
      <c r="F86" s="4">
        <v>3</v>
      </c>
      <c r="G86" s="8"/>
      <c r="H86" s="8"/>
      <c r="I86" s="28"/>
      <c r="J86" s="5"/>
    </row>
    <row r="87" spans="1:11" x14ac:dyDescent="0.25">
      <c r="A87" s="32"/>
      <c r="B87" s="24"/>
      <c r="C87" s="7" t="s">
        <v>56</v>
      </c>
      <c r="D87" s="4" t="s">
        <v>14</v>
      </c>
      <c r="E87" s="4">
        <v>1</v>
      </c>
      <c r="F87" s="4">
        <v>2</v>
      </c>
      <c r="G87" s="8"/>
      <c r="H87" s="8"/>
      <c r="I87" s="28"/>
      <c r="J87" s="5"/>
      <c r="K87" s="5"/>
    </row>
    <row r="88" spans="1:11" x14ac:dyDescent="0.25">
      <c r="A88" s="32"/>
      <c r="B88" s="24"/>
      <c r="C88" s="7" t="s">
        <v>19</v>
      </c>
      <c r="D88" s="4" t="s">
        <v>14</v>
      </c>
      <c r="E88" s="4">
        <v>1</v>
      </c>
      <c r="F88" s="4">
        <v>2</v>
      </c>
      <c r="G88" s="8"/>
      <c r="H88" s="8"/>
      <c r="I88" s="28"/>
      <c r="J88" s="5"/>
      <c r="K88" s="5"/>
    </row>
    <row r="89" spans="1:11" x14ac:dyDescent="0.25">
      <c r="A89" s="32"/>
      <c r="B89" s="25" t="s">
        <v>20</v>
      </c>
      <c r="C89" s="26"/>
      <c r="D89" s="4"/>
      <c r="E89" s="6">
        <f>SUM(E79:E88)</f>
        <v>99</v>
      </c>
      <c r="F89" s="6">
        <f t="shared" ref="F89:H89" si="4">SUM(F79:F88)</f>
        <v>169</v>
      </c>
      <c r="G89" s="6"/>
      <c r="H89" s="9">
        <f t="shared" si="4"/>
        <v>0</v>
      </c>
      <c r="I89" s="28"/>
    </row>
    <row r="90" spans="1:11" x14ac:dyDescent="0.25">
      <c r="A90" s="32"/>
      <c r="B90" s="23" t="s">
        <v>63</v>
      </c>
      <c r="C90" s="4" t="s">
        <v>10</v>
      </c>
      <c r="D90" s="4" t="s">
        <v>11</v>
      </c>
      <c r="E90" s="4">
        <v>4</v>
      </c>
      <c r="F90" s="4"/>
      <c r="G90" s="8"/>
      <c r="H90" s="8"/>
      <c r="I90" s="28"/>
      <c r="J90" s="5"/>
      <c r="K90" s="5"/>
    </row>
    <row r="91" spans="1:11" x14ac:dyDescent="0.25">
      <c r="A91" s="32"/>
      <c r="B91" s="24"/>
      <c r="C91" s="4" t="s">
        <v>10</v>
      </c>
      <c r="D91" s="4" t="s">
        <v>12</v>
      </c>
      <c r="E91" s="4">
        <v>7</v>
      </c>
      <c r="F91" s="4">
        <v>12</v>
      </c>
      <c r="G91" s="8"/>
      <c r="H91" s="8"/>
      <c r="I91" s="28"/>
      <c r="J91" s="5"/>
      <c r="K91" s="5"/>
    </row>
    <row r="92" spans="1:11" x14ac:dyDescent="0.25">
      <c r="A92" s="32"/>
      <c r="B92" s="24"/>
      <c r="C92" s="4" t="s">
        <v>10</v>
      </c>
      <c r="D92" s="4" t="s">
        <v>14</v>
      </c>
      <c r="E92" s="4">
        <v>16</v>
      </c>
      <c r="F92" s="4">
        <v>27</v>
      </c>
      <c r="G92" s="8"/>
      <c r="H92" s="8"/>
      <c r="I92" s="28"/>
      <c r="J92" s="5"/>
      <c r="K92" s="5"/>
    </row>
    <row r="93" spans="1:11" x14ac:dyDescent="0.25">
      <c r="A93" s="32"/>
      <c r="B93" s="24"/>
      <c r="C93" s="4" t="s">
        <v>10</v>
      </c>
      <c r="D93" s="4" t="s">
        <v>15</v>
      </c>
      <c r="E93" s="4">
        <v>15</v>
      </c>
      <c r="F93" s="4">
        <v>27</v>
      </c>
      <c r="G93" s="8"/>
      <c r="H93" s="8"/>
      <c r="I93" s="28"/>
      <c r="J93" s="5"/>
      <c r="K93" s="5"/>
    </row>
    <row r="94" spans="1:11" x14ac:dyDescent="0.25">
      <c r="A94" s="32"/>
      <c r="B94" s="24"/>
      <c r="C94" s="7" t="s">
        <v>16</v>
      </c>
      <c r="D94" s="4" t="s">
        <v>11</v>
      </c>
      <c r="E94" s="4">
        <v>3</v>
      </c>
      <c r="F94" s="4"/>
      <c r="G94" s="8"/>
      <c r="H94" s="8"/>
      <c r="I94" s="28"/>
      <c r="J94" s="5"/>
      <c r="K94" s="5"/>
    </row>
    <row r="95" spans="1:11" x14ac:dyDescent="0.25">
      <c r="A95" s="32"/>
      <c r="B95" s="24"/>
      <c r="C95" s="7" t="s">
        <v>16</v>
      </c>
      <c r="D95" s="4" t="s">
        <v>12</v>
      </c>
      <c r="E95" s="4">
        <v>3</v>
      </c>
      <c r="F95" s="4">
        <v>5</v>
      </c>
      <c r="G95" s="8"/>
      <c r="H95" s="8"/>
      <c r="I95" s="28"/>
      <c r="J95" s="5"/>
      <c r="K95" s="5"/>
    </row>
    <row r="96" spans="1:11" x14ac:dyDescent="0.25">
      <c r="A96" s="32"/>
      <c r="B96" s="24"/>
      <c r="C96" s="7" t="s">
        <v>16</v>
      </c>
      <c r="D96" s="4" t="s">
        <v>14</v>
      </c>
      <c r="E96" s="4">
        <v>16</v>
      </c>
      <c r="F96" s="4">
        <v>27</v>
      </c>
      <c r="G96" s="8"/>
      <c r="H96" s="8"/>
      <c r="I96" s="28"/>
      <c r="J96" s="5"/>
      <c r="K96" s="5"/>
    </row>
    <row r="97" spans="1:11" x14ac:dyDescent="0.25">
      <c r="A97" s="32"/>
      <c r="B97" s="24"/>
      <c r="C97" s="7" t="s">
        <v>16</v>
      </c>
      <c r="D97" s="4" t="s">
        <v>15</v>
      </c>
      <c r="E97" s="4">
        <v>15</v>
      </c>
      <c r="F97" s="4">
        <v>27</v>
      </c>
      <c r="G97" s="8"/>
      <c r="H97" s="8"/>
      <c r="I97" s="28"/>
      <c r="J97" s="5"/>
      <c r="K97" s="5"/>
    </row>
    <row r="98" spans="1:11" x14ac:dyDescent="0.25">
      <c r="A98" s="32"/>
      <c r="B98" s="24"/>
      <c r="C98" s="7" t="s">
        <v>56</v>
      </c>
      <c r="D98" s="4" t="s">
        <v>14</v>
      </c>
      <c r="E98" s="4">
        <v>5</v>
      </c>
      <c r="F98" s="4">
        <v>8</v>
      </c>
      <c r="G98" s="8"/>
      <c r="H98" s="8"/>
      <c r="I98" s="28"/>
      <c r="J98" s="5"/>
      <c r="K98" s="5"/>
    </row>
    <row r="99" spans="1:11" x14ac:dyDescent="0.25">
      <c r="A99" s="32"/>
      <c r="B99" s="24"/>
      <c r="C99" s="7" t="s">
        <v>55</v>
      </c>
      <c r="D99" s="4" t="s">
        <v>14</v>
      </c>
      <c r="E99" s="4">
        <v>1</v>
      </c>
      <c r="F99" s="4">
        <v>2</v>
      </c>
      <c r="G99" s="8"/>
      <c r="H99" s="8"/>
      <c r="I99" s="28"/>
      <c r="J99" s="5"/>
      <c r="K99" s="5"/>
    </row>
    <row r="100" spans="1:11" x14ac:dyDescent="0.25">
      <c r="A100" s="32"/>
      <c r="B100" s="25" t="s">
        <v>20</v>
      </c>
      <c r="C100" s="26"/>
      <c r="D100" s="4"/>
      <c r="E100" s="6">
        <f>SUM(E90:E99)</f>
        <v>85</v>
      </c>
      <c r="F100" s="6">
        <f>SUM(F90:F99)</f>
        <v>135</v>
      </c>
      <c r="G100" s="6"/>
      <c r="H100" s="9">
        <f t="shared" ref="H100" si="5">SUM(H90:H99)</f>
        <v>0</v>
      </c>
      <c r="I100" s="28"/>
      <c r="J100" s="5"/>
      <c r="K100" s="5"/>
    </row>
    <row r="101" spans="1:11" x14ac:dyDescent="0.25">
      <c r="A101" s="33"/>
      <c r="B101" s="35" t="s">
        <v>23</v>
      </c>
      <c r="C101" s="36"/>
      <c r="D101" s="37"/>
      <c r="E101" s="6">
        <f>SUM(E100,E89,E78,E59,E44,E21)</f>
        <v>2152</v>
      </c>
      <c r="F101" s="6">
        <f>SUM(F100,F89,F78,F59,F44,F21)</f>
        <v>3007</v>
      </c>
      <c r="G101" s="6"/>
      <c r="H101" s="9">
        <f t="shared" ref="H101" si="6">SUM(H100,H89,H78,H59,H44,H21)</f>
        <v>0</v>
      </c>
      <c r="I101" s="29"/>
      <c r="J101" s="17"/>
    </row>
    <row r="102" spans="1:11" x14ac:dyDescent="0.25">
      <c r="H102" s="17"/>
      <c r="J102" s="17"/>
    </row>
    <row r="103" spans="1:11" x14ac:dyDescent="0.25">
      <c r="H103" s="17"/>
      <c r="I103" s="17"/>
      <c r="J103" s="17"/>
    </row>
  </sheetData>
  <autoFilter ref="A4:I103" xr:uid="{00000000-0009-0000-0000-000001000000}"/>
  <mergeCells count="18">
    <mergeCell ref="B79:B88"/>
    <mergeCell ref="B89:C89"/>
    <mergeCell ref="B90:B99"/>
    <mergeCell ref="A1:I1"/>
    <mergeCell ref="A2:I2"/>
    <mergeCell ref="A3:I3"/>
    <mergeCell ref="A5:A101"/>
    <mergeCell ref="B5:B20"/>
    <mergeCell ref="I5:I101"/>
    <mergeCell ref="B21:C21"/>
    <mergeCell ref="B22:B43"/>
    <mergeCell ref="B44:C44"/>
    <mergeCell ref="B45:B58"/>
    <mergeCell ref="B100:C100"/>
    <mergeCell ref="B101:D101"/>
    <mergeCell ref="B59:C59"/>
    <mergeCell ref="B60:B77"/>
    <mergeCell ref="B78:C78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6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I25"/>
  <sheetViews>
    <sheetView workbookViewId="0">
      <selection activeCell="F17" sqref="F17"/>
    </sheetView>
  </sheetViews>
  <sheetFormatPr defaultRowHeight="14.4" x14ac:dyDescent="0.3"/>
  <cols>
    <col min="2" max="2" width="9.6640625" customWidth="1"/>
    <col min="3" max="3" width="14.33203125" customWidth="1"/>
    <col min="4" max="4" width="16.33203125" customWidth="1"/>
    <col min="5" max="5" width="19.33203125" customWidth="1"/>
    <col min="6" max="6" width="20.5546875" customWidth="1"/>
    <col min="7" max="7" width="13.33203125" customWidth="1"/>
  </cols>
  <sheetData>
    <row r="2" spans="2:9" ht="15.6" x14ac:dyDescent="0.3">
      <c r="B2" s="45" t="s">
        <v>28</v>
      </c>
      <c r="C2" s="45"/>
      <c r="D2" s="45"/>
      <c r="E2" s="45"/>
      <c r="F2" s="45"/>
      <c r="G2" s="45"/>
      <c r="H2" s="10"/>
      <c r="I2" s="10"/>
    </row>
    <row r="3" spans="2:9" ht="15.6" x14ac:dyDescent="0.3">
      <c r="B3" s="46" t="s">
        <v>29</v>
      </c>
      <c r="C3" s="46"/>
      <c r="D3" s="46"/>
      <c r="E3" s="46"/>
      <c r="F3" s="46"/>
      <c r="G3" s="46"/>
      <c r="H3" s="11"/>
      <c r="I3" s="11"/>
    </row>
    <row r="4" spans="2:9" ht="15.75" customHeight="1" x14ac:dyDescent="0.3">
      <c r="B4" s="47" t="s">
        <v>30</v>
      </c>
      <c r="C4" s="47"/>
      <c r="D4" s="47"/>
      <c r="E4" s="47"/>
      <c r="F4" s="47"/>
      <c r="G4" s="47"/>
      <c r="H4" s="11"/>
      <c r="I4" s="11"/>
    </row>
    <row r="5" spans="2:9" ht="15.6" x14ac:dyDescent="0.3">
      <c r="B5" s="46" t="s">
        <v>40</v>
      </c>
      <c r="C5" s="46"/>
      <c r="D5" s="46"/>
      <c r="E5" s="46"/>
      <c r="F5" s="46"/>
      <c r="G5" s="46"/>
      <c r="H5" s="11"/>
      <c r="I5" s="11"/>
    </row>
    <row r="6" spans="2:9" ht="15.6" x14ac:dyDescent="0.3">
      <c r="B6" s="46" t="s">
        <v>65</v>
      </c>
      <c r="C6" s="46"/>
      <c r="D6" s="46"/>
      <c r="E6" s="46"/>
      <c r="F6" s="46"/>
      <c r="G6" s="46"/>
      <c r="H6" s="12"/>
      <c r="I6" s="12"/>
    </row>
    <row r="7" spans="2:9" ht="15.6" x14ac:dyDescent="0.3">
      <c r="B7" s="12"/>
      <c r="C7" s="12"/>
      <c r="D7" s="12"/>
      <c r="E7" s="12"/>
      <c r="F7" s="12"/>
      <c r="G7" s="12"/>
      <c r="H7" s="12"/>
      <c r="I7" s="12"/>
    </row>
    <row r="8" spans="2:9" ht="15.6" x14ac:dyDescent="0.3">
      <c r="B8" s="12"/>
      <c r="C8" s="12"/>
      <c r="D8" s="12"/>
      <c r="E8" s="12"/>
      <c r="F8" s="12"/>
      <c r="G8" s="12"/>
      <c r="H8" s="12"/>
      <c r="I8" s="12"/>
    </row>
    <row r="9" spans="2:9" ht="15.6" x14ac:dyDescent="0.3">
      <c r="B9" s="39" t="s">
        <v>31</v>
      </c>
      <c r="C9" s="41" t="s">
        <v>66</v>
      </c>
      <c r="D9" s="42"/>
      <c r="E9" s="42"/>
      <c r="F9" s="43"/>
      <c r="G9" s="44" t="s">
        <v>32</v>
      </c>
      <c r="H9" s="12"/>
      <c r="I9" s="12"/>
    </row>
    <row r="10" spans="2:9" ht="15.6" x14ac:dyDescent="0.3">
      <c r="B10" s="40"/>
      <c r="C10" s="13" t="s">
        <v>33</v>
      </c>
      <c r="D10" s="13" t="s">
        <v>34</v>
      </c>
      <c r="E10" s="13" t="s">
        <v>35</v>
      </c>
      <c r="F10" s="13" t="s">
        <v>36</v>
      </c>
      <c r="G10" s="40"/>
      <c r="H10" s="12"/>
      <c r="I10" s="12"/>
    </row>
    <row r="11" spans="2:9" ht="15.6" x14ac:dyDescent="0.3">
      <c r="B11" s="14" t="s">
        <v>37</v>
      </c>
      <c r="C11" s="13">
        <v>0</v>
      </c>
      <c r="D11" s="13">
        <v>500</v>
      </c>
      <c r="E11" s="13">
        <v>940</v>
      </c>
      <c r="F11" s="13">
        <v>712</v>
      </c>
      <c r="G11" s="15">
        <f>SUM(C11:F11)</f>
        <v>2152</v>
      </c>
      <c r="H11" s="12"/>
      <c r="I11" s="12"/>
    </row>
    <row r="12" spans="2:9" ht="15.6" x14ac:dyDescent="0.3">
      <c r="B12" s="12"/>
      <c r="C12" s="12"/>
      <c r="D12" s="12"/>
      <c r="E12" s="12"/>
      <c r="F12" s="12"/>
      <c r="G12" s="12"/>
      <c r="H12" s="12"/>
      <c r="I12" s="12"/>
    </row>
    <row r="14" spans="2:9" ht="15.6" x14ac:dyDescent="0.3">
      <c r="B14" s="19" t="s">
        <v>42</v>
      </c>
      <c r="C14" s="19"/>
      <c r="D14" s="19"/>
      <c r="E14" s="19"/>
      <c r="F14" s="19" t="s">
        <v>43</v>
      </c>
      <c r="G14" s="19"/>
    </row>
    <row r="15" spans="2:9" ht="15.6" x14ac:dyDescent="0.3">
      <c r="B15" s="18" t="s">
        <v>44</v>
      </c>
      <c r="C15" s="18"/>
      <c r="D15" s="18"/>
      <c r="E15" s="18"/>
      <c r="F15" s="18" t="s">
        <v>45</v>
      </c>
      <c r="G15" s="18"/>
    </row>
    <row r="16" spans="2:9" ht="15.6" x14ac:dyDescent="0.3">
      <c r="B16" s="20" t="s">
        <v>46</v>
      </c>
      <c r="C16" s="20"/>
      <c r="D16" s="20"/>
      <c r="E16" s="20"/>
    </row>
    <row r="17" spans="2:5" ht="15.6" x14ac:dyDescent="0.3">
      <c r="B17" s="16"/>
    </row>
    <row r="18" spans="2:5" ht="15.6" x14ac:dyDescent="0.3">
      <c r="B18" s="48" t="s">
        <v>47</v>
      </c>
      <c r="C18" s="48"/>
      <c r="D18" s="48"/>
      <c r="E18" s="48"/>
    </row>
    <row r="19" spans="2:5" ht="15.6" x14ac:dyDescent="0.3">
      <c r="B19" s="49" t="s">
        <v>48</v>
      </c>
      <c r="C19" s="49"/>
      <c r="D19" s="49"/>
      <c r="E19" s="49"/>
    </row>
    <row r="20" spans="2:5" ht="15.6" x14ac:dyDescent="0.3">
      <c r="B20" s="21"/>
    </row>
    <row r="21" spans="2:5" hidden="1" x14ac:dyDescent="0.3">
      <c r="B21" s="38" t="s">
        <v>49</v>
      </c>
      <c r="C21" s="38"/>
    </row>
    <row r="22" spans="2:5" hidden="1" x14ac:dyDescent="0.3">
      <c r="B22" s="38" t="s">
        <v>38</v>
      </c>
      <c r="C22" s="38"/>
      <c r="D22" s="38"/>
      <c r="E22" s="38"/>
    </row>
    <row r="23" spans="2:5" hidden="1" x14ac:dyDescent="0.3">
      <c r="B23" s="22"/>
      <c r="C23" s="22"/>
      <c r="D23" s="22"/>
      <c r="E23" s="22"/>
    </row>
    <row r="24" spans="2:5" hidden="1" x14ac:dyDescent="0.3">
      <c r="B24" s="38" t="s">
        <v>39</v>
      </c>
      <c r="C24" s="38"/>
    </row>
    <row r="25" spans="2:5" hidden="1" x14ac:dyDescent="0.3">
      <c r="B25" s="38" t="s">
        <v>50</v>
      </c>
      <c r="C25" s="38"/>
      <c r="D25" s="38"/>
      <c r="E25" s="38"/>
    </row>
  </sheetData>
  <mergeCells count="14">
    <mergeCell ref="B25:E25"/>
    <mergeCell ref="B9:B10"/>
    <mergeCell ref="C9:F9"/>
    <mergeCell ref="G9:G10"/>
    <mergeCell ref="B2:G2"/>
    <mergeCell ref="B3:G3"/>
    <mergeCell ref="B4:G4"/>
    <mergeCell ref="B5:G5"/>
    <mergeCell ref="B6:G6"/>
    <mergeCell ref="B18:E18"/>
    <mergeCell ref="B19:E19"/>
    <mergeCell ref="B21:C21"/>
    <mergeCell ref="B22:E22"/>
    <mergeCell ref="B24:C24"/>
  </mergeCells>
  <pageMargins left="0.7" right="0.7" top="0.75" bottom="0.75" header="0.3" footer="0.3"/>
  <pageSetup paperSize="9" scale="7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Приложение №1 17-28-25 </vt:lpstr>
      <vt:lpstr>Приложение №2 17-28-25</vt:lpstr>
      <vt:lpstr>Приложение №3 17-28-25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Rusinov</dc:creator>
  <cp:lastModifiedBy>DGS Omurtag</cp:lastModifiedBy>
  <cp:lastPrinted>2025-04-04T11:14:35Z</cp:lastPrinted>
  <dcterms:created xsi:type="dcterms:W3CDTF">2024-10-30T07:24:30Z</dcterms:created>
  <dcterms:modified xsi:type="dcterms:W3CDTF">2025-05-07T11:54:55Z</dcterms:modified>
</cp:coreProperties>
</file>