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40" windowHeight="15840"/>
  </bookViews>
  <sheets>
    <sheet name="ПРИЛ1_17-16-25" sheetId="5" r:id="rId1"/>
    <sheet name="ПРИЛ2_17-16-25" sheetId="16" r:id="rId2"/>
    <sheet name="ПРИЛ3_17-16-25" sheetId="14" r:id="rId3"/>
  </sheets>
  <definedNames>
    <definedName name="_xlnm._FilterDatabase" localSheetId="0" hidden="1">'ПРИЛ1_17-16-25'!$A$3:$H$42</definedName>
    <definedName name="_xlnm._FilterDatabase" localSheetId="1" hidden="1">'ПРИЛ2_17-16-25'!$A$3:$G$42</definedName>
  </definedNames>
  <calcPr calcId="145621"/>
</workbook>
</file>

<file path=xl/calcChain.xml><?xml version="1.0" encoding="utf-8"?>
<calcChain xmlns="http://schemas.openxmlformats.org/spreadsheetml/2006/main">
  <c r="F48" i="5" l="1"/>
  <c r="D47" i="16"/>
  <c r="F46" i="16"/>
  <c r="F45" i="16"/>
  <c r="F44" i="16"/>
  <c r="F43" i="16"/>
  <c r="F42" i="16"/>
  <c r="F41" i="16"/>
  <c r="F40" i="16"/>
  <c r="F39" i="16"/>
  <c r="F38" i="16"/>
  <c r="F37" i="16"/>
  <c r="F36" i="16"/>
  <c r="F35" i="16"/>
  <c r="F47" i="16" s="1"/>
  <c r="D34" i="16"/>
  <c r="F33" i="16"/>
  <c r="F32" i="16"/>
  <c r="F34" i="16" s="1"/>
  <c r="D31" i="16"/>
  <c r="F30" i="16"/>
  <c r="F29" i="16"/>
  <c r="D28" i="16"/>
  <c r="F27" i="16"/>
  <c r="F26" i="16"/>
  <c r="D25" i="16"/>
  <c r="F24" i="16"/>
  <c r="F23" i="16"/>
  <c r="F22" i="16"/>
  <c r="F21" i="16"/>
  <c r="F20" i="16"/>
  <c r="F19" i="16"/>
  <c r="F18" i="16"/>
  <c r="F17" i="16"/>
  <c r="F16" i="16"/>
  <c r="F15" i="16"/>
  <c r="D14" i="16"/>
  <c r="F13" i="16"/>
  <c r="F12" i="16"/>
  <c r="D11" i="16"/>
  <c r="F10" i="16"/>
  <c r="F9" i="16"/>
  <c r="F8" i="16"/>
  <c r="F7" i="16"/>
  <c r="F6" i="16"/>
  <c r="F5" i="16"/>
  <c r="F4" i="16"/>
  <c r="E48" i="5"/>
  <c r="F34" i="5"/>
  <c r="D34" i="5"/>
  <c r="F33" i="5"/>
  <c r="F32" i="5"/>
  <c r="F14" i="5"/>
  <c r="D14" i="5"/>
  <c r="F13" i="5"/>
  <c r="F12" i="5"/>
  <c r="F25" i="16" l="1"/>
  <c r="F14" i="16"/>
  <c r="F31" i="16"/>
  <c r="F28" i="16"/>
  <c r="D48" i="16"/>
  <c r="F11" i="16"/>
  <c r="F48" i="16" l="1"/>
  <c r="G48" i="16"/>
  <c r="F46" i="5" l="1"/>
  <c r="F45" i="5"/>
  <c r="F44" i="5"/>
  <c r="F43" i="5"/>
  <c r="F42" i="5"/>
  <c r="F41" i="5"/>
  <c r="F40" i="5"/>
  <c r="F39" i="5"/>
  <c r="F38" i="5"/>
  <c r="F37" i="5"/>
  <c r="F36" i="5"/>
  <c r="F35" i="5"/>
  <c r="F30" i="5"/>
  <c r="F29" i="5"/>
  <c r="F27" i="5"/>
  <c r="F26" i="5"/>
  <c r="F24" i="5"/>
  <c r="F23" i="5"/>
  <c r="F22" i="5"/>
  <c r="F21" i="5"/>
  <c r="F20" i="5"/>
  <c r="F19" i="5"/>
  <c r="F18" i="5"/>
  <c r="F17" i="5"/>
  <c r="F16" i="5"/>
  <c r="F15" i="5"/>
  <c r="F10" i="5"/>
  <c r="F9" i="5"/>
  <c r="F8" i="5"/>
  <c r="F7" i="5"/>
  <c r="F6" i="5"/>
  <c r="F5" i="5"/>
  <c r="F4" i="5"/>
  <c r="F25" i="5" l="1"/>
  <c r="F47" i="5"/>
  <c r="F11" i="5"/>
  <c r="F28" i="5"/>
  <c r="F31" i="5"/>
  <c r="H8" i="14" l="1"/>
  <c r="D47" i="5"/>
  <c r="D31" i="5"/>
  <c r="D28" i="5"/>
  <c r="D25" i="5"/>
  <c r="D11" i="5"/>
  <c r="D48" i="5" l="1"/>
  <c r="I9" i="14"/>
</calcChain>
</file>

<file path=xl/sharedStrings.xml><?xml version="1.0" encoding="utf-8"?>
<sst xmlns="http://schemas.openxmlformats.org/spreadsheetml/2006/main" count="208" uniqueCount="50">
  <si>
    <t>Дървесен вид</t>
  </si>
  <si>
    <t>Сортимент</t>
  </si>
  <si>
    <t>Гаранция 
за изпълнение,
лева</t>
  </si>
  <si>
    <t>Отдел,
подотдел,
ДГС/ДЛС</t>
  </si>
  <si>
    <t>бк</t>
  </si>
  <si>
    <t>здб</t>
  </si>
  <si>
    <t>гбр</t>
  </si>
  <si>
    <t>кл</t>
  </si>
  <si>
    <t>Трупи за бичене 18-29 см</t>
  </si>
  <si>
    <t>Трупи за бичене над 50 см</t>
  </si>
  <si>
    <t>Трупи за бичене над 30 см</t>
  </si>
  <si>
    <t>трпл</t>
  </si>
  <si>
    <t>Общо за подотдела</t>
  </si>
  <si>
    <t>чдб</t>
  </si>
  <si>
    <t>цр</t>
  </si>
  <si>
    <t>бл</t>
  </si>
  <si>
    <t>ОЗМ</t>
  </si>
  <si>
    <t>242-в</t>
  </si>
  <si>
    <t>318-д</t>
  </si>
  <si>
    <t>318-к</t>
  </si>
  <si>
    <t>321-б</t>
  </si>
  <si>
    <t>319-к</t>
  </si>
  <si>
    <t>Гаранция 
за участие,
лева</t>
  </si>
  <si>
    <t>Приложение №3 към Договор № ….........................</t>
  </si>
  <si>
    <t>Обект</t>
  </si>
  <si>
    <t>ТП ДГС, ДЛС</t>
  </si>
  <si>
    <t>Общо</t>
  </si>
  <si>
    <t>I-во</t>
  </si>
  <si>
    <t>II-ро</t>
  </si>
  <si>
    <t>III-то</t>
  </si>
  <si>
    <t>IV-то</t>
  </si>
  <si>
    <t>Месец 2025г. / пл.куб.м</t>
  </si>
  <si>
    <t>ДГС Омуртаг</t>
  </si>
  <si>
    <t>Прогнозно количество дървесина пл.куб.м.</t>
  </si>
  <si>
    <t>Начална цена лв./пл.м3 без ДДС</t>
  </si>
  <si>
    <t>Начална обща цена, лв. без ДДС</t>
  </si>
  <si>
    <t>Стъпка на наддаване</t>
  </si>
  <si>
    <t>График за изпълнение  по тримесечия през 2025 год.</t>
  </si>
  <si>
    <t>Достигната цена лв./пл.м3 без ДДС</t>
  </si>
  <si>
    <t>Достигната обща цена, лв. без ДДС</t>
  </si>
  <si>
    <t>Всичко за обект №17-16-25</t>
  </si>
  <si>
    <t>Обект № 17-16-25</t>
  </si>
  <si>
    <t>17-16-25</t>
  </si>
  <si>
    <t>299-з</t>
  </si>
  <si>
    <t>ак</t>
  </si>
  <si>
    <t>Колове</t>
  </si>
  <si>
    <t>320-т</t>
  </si>
  <si>
    <t>бб</t>
  </si>
  <si>
    <t>ПРИЛОЖЕНИЕ № 1
НАЧАЛНИ ЦЕНИ ЗА ПРОДАЖБА НА ПРОГНОЗНО КОЛИЧЕСТВО ДОБИТА ДЪРВЕСИНА
ОБЕКТ № 17-16-25</t>
  </si>
  <si>
    <r>
      <t xml:space="preserve">ПРИЛОЖЕНИЕ № 2
ДОСТИГНАТИ ЦЕНИ ЗА ПРОДАЖБА НА ПРОГНОЗНО КОЛИЧЕСТВО ДОБИТА ДЪРВЕСИНА
ОБЕКТ № </t>
    </r>
    <r>
      <rPr>
        <b/>
        <i/>
        <sz val="10"/>
        <color rgb="FFFF0000"/>
        <rFont val="Times New Roman"/>
        <family val="1"/>
        <charset val="204"/>
      </rPr>
      <t>17-16-25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</si>
</sst>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4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/>
  </cellStyleXfs>
  <cellXfs count="47">
    <xf numFmtId="0" fontId="0" fillId="0" borderId="0" xfId="0"/>
    <xf numFmtId="0" fontId="3" fillId="0" borderId="0" xfId="0" applyFont="1"/>
    <xf numFmtId="2" fontId="3" fillId="0" borderId="1" xfId="0" applyNumberFormat="1" applyFont="1" applyBorder="1"/>
    <xf numFmtId="0" fontId="3" fillId="0" borderId="1" xfId="0" applyFont="1" applyBorder="1"/>
    <xf numFmtId="0" fontId="4" fillId="0" borderId="1" xfId="0" applyFont="1" applyBorder="1"/>
    <xf numFmtId="2" fontId="4" fillId="0" borderId="1" xfId="0" applyNumberFormat="1" applyFont="1" applyBorder="1"/>
    <xf numFmtId="2" fontId="3" fillId="0" borderId="0" xfId="0" applyNumberFormat="1" applyFont="1"/>
    <xf numFmtId="0" fontId="4" fillId="2" borderId="1" xfId="0" applyFont="1" applyFill="1" applyBorder="1"/>
    <xf numFmtId="2" fontId="4" fillId="2" borderId="1" xfId="0" applyNumberFormat="1" applyFont="1" applyFill="1" applyBorder="1"/>
    <xf numFmtId="0" fontId="5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2" fontId="3" fillId="0" borderId="2" xfId="0" applyNumberFormat="1" applyFont="1" applyBorder="1"/>
    <xf numFmtId="2" fontId="3" fillId="0" borderId="3" xfId="0" applyNumberFormat="1" applyFont="1" applyBorder="1"/>
    <xf numFmtId="2" fontId="3" fillId="0" borderId="4" xfId="0" applyNumberFormat="1" applyFont="1" applyBorder="1"/>
    <xf numFmtId="2" fontId="12" fillId="0" borderId="1" xfId="0" applyNumberFormat="1" applyFont="1" applyBorder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4">
    <cellStyle name="Normal_Sheet1" xfId="2"/>
    <cellStyle name="Нормален" xfId="0" builtinId="0"/>
    <cellStyle name="Нормален 2" xfId="3"/>
    <cellStyle name="Нормален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topLeftCell="A25" zoomScale="110" zoomScaleNormal="110" workbookViewId="0">
      <selection activeCell="G64" sqref="G64"/>
    </sheetView>
  </sheetViews>
  <sheetFormatPr defaultColWidth="9.140625" defaultRowHeight="12.75" x14ac:dyDescent="0.2"/>
  <cols>
    <col min="1" max="1" width="8.85546875" style="1"/>
    <col min="2" max="2" width="10" style="1" customWidth="1"/>
    <col min="3" max="3" width="28.28515625" style="1" bestFit="1" customWidth="1"/>
    <col min="4" max="8" width="12.140625" style="1" customWidth="1"/>
    <col min="9" max="11" width="8.85546875" style="1"/>
    <col min="12" max="16384" width="9.140625" style="1"/>
  </cols>
  <sheetData>
    <row r="1" spans="1:9" ht="46.9" customHeight="1" thickBot="1" x14ac:dyDescent="0.25">
      <c r="A1" s="36" t="s">
        <v>48</v>
      </c>
      <c r="B1" s="37"/>
      <c r="C1" s="37"/>
      <c r="D1" s="37"/>
      <c r="E1" s="37"/>
      <c r="F1" s="37"/>
      <c r="G1" s="37"/>
      <c r="H1" s="37"/>
      <c r="I1" s="20"/>
    </row>
    <row r="3" spans="1:9" ht="58.5" customHeight="1" x14ac:dyDescent="0.2">
      <c r="A3" s="17" t="s">
        <v>3</v>
      </c>
      <c r="B3" s="17" t="s">
        <v>0</v>
      </c>
      <c r="C3" s="17" t="s">
        <v>1</v>
      </c>
      <c r="D3" s="18" t="s">
        <v>33</v>
      </c>
      <c r="E3" s="18" t="s">
        <v>34</v>
      </c>
      <c r="F3" s="18" t="s">
        <v>35</v>
      </c>
      <c r="G3" s="16" t="s">
        <v>22</v>
      </c>
      <c r="H3" s="19" t="s">
        <v>36</v>
      </c>
    </row>
    <row r="4" spans="1:9" x14ac:dyDescent="0.2">
      <c r="A4" s="40" t="s">
        <v>17</v>
      </c>
      <c r="B4" s="3" t="s">
        <v>6</v>
      </c>
      <c r="C4" s="3" t="s">
        <v>10</v>
      </c>
      <c r="D4" s="3">
        <v>10</v>
      </c>
      <c r="E4" s="2">
        <v>121</v>
      </c>
      <c r="F4" s="2">
        <f>D4*E4</f>
        <v>1210</v>
      </c>
      <c r="G4" s="22"/>
      <c r="H4" s="25"/>
    </row>
    <row r="5" spans="1:9" x14ac:dyDescent="0.2">
      <c r="A5" s="38"/>
      <c r="B5" s="3" t="s">
        <v>6</v>
      </c>
      <c r="C5" s="3" t="s">
        <v>8</v>
      </c>
      <c r="D5" s="3">
        <v>16</v>
      </c>
      <c r="E5" s="2">
        <v>121</v>
      </c>
      <c r="F5" s="2">
        <f t="shared" ref="F5:F10" si="0">D5*E5</f>
        <v>1936</v>
      </c>
      <c r="G5" s="23"/>
      <c r="H5" s="26"/>
    </row>
    <row r="6" spans="1:9" x14ac:dyDescent="0.2">
      <c r="A6" s="38"/>
      <c r="B6" s="3" t="s">
        <v>14</v>
      </c>
      <c r="C6" s="3" t="s">
        <v>9</v>
      </c>
      <c r="D6" s="3">
        <v>3</v>
      </c>
      <c r="E6" s="2">
        <v>135</v>
      </c>
      <c r="F6" s="2">
        <f t="shared" si="0"/>
        <v>405</v>
      </c>
      <c r="G6" s="23"/>
      <c r="H6" s="26"/>
    </row>
    <row r="7" spans="1:9" x14ac:dyDescent="0.2">
      <c r="A7" s="38"/>
      <c r="B7" s="3" t="s">
        <v>14</v>
      </c>
      <c r="C7" s="3" t="s">
        <v>10</v>
      </c>
      <c r="D7" s="3">
        <v>9</v>
      </c>
      <c r="E7" s="2">
        <v>121</v>
      </c>
      <c r="F7" s="2">
        <f t="shared" si="0"/>
        <v>1089</v>
      </c>
      <c r="G7" s="23"/>
      <c r="H7" s="26"/>
    </row>
    <row r="8" spans="1:9" x14ac:dyDescent="0.2">
      <c r="A8" s="38"/>
      <c r="B8" s="3" t="s">
        <v>5</v>
      </c>
      <c r="C8" s="3" t="s">
        <v>9</v>
      </c>
      <c r="D8" s="3">
        <v>4</v>
      </c>
      <c r="E8" s="2">
        <v>230</v>
      </c>
      <c r="F8" s="2">
        <f t="shared" si="0"/>
        <v>920</v>
      </c>
      <c r="G8" s="23"/>
      <c r="H8" s="26"/>
    </row>
    <row r="9" spans="1:9" x14ac:dyDescent="0.2">
      <c r="A9" s="38"/>
      <c r="B9" s="3" t="s">
        <v>5</v>
      </c>
      <c r="C9" s="3" t="s">
        <v>10</v>
      </c>
      <c r="D9" s="3">
        <v>80</v>
      </c>
      <c r="E9" s="2">
        <v>190</v>
      </c>
      <c r="F9" s="2">
        <f t="shared" si="0"/>
        <v>15200</v>
      </c>
      <c r="G9" s="23"/>
      <c r="H9" s="26"/>
    </row>
    <row r="10" spans="1:9" x14ac:dyDescent="0.2">
      <c r="A10" s="38"/>
      <c r="B10" s="3" t="s">
        <v>5</v>
      </c>
      <c r="C10" s="3" t="s">
        <v>8</v>
      </c>
      <c r="D10" s="3">
        <v>28</v>
      </c>
      <c r="E10" s="2">
        <v>135</v>
      </c>
      <c r="F10" s="2">
        <f t="shared" si="0"/>
        <v>3780</v>
      </c>
      <c r="G10" s="23"/>
      <c r="H10" s="26"/>
    </row>
    <row r="11" spans="1:9" x14ac:dyDescent="0.2">
      <c r="A11" s="39"/>
      <c r="B11" s="34" t="s">
        <v>12</v>
      </c>
      <c r="C11" s="35"/>
      <c r="D11" s="7">
        <f>SUM(D4:D10)</f>
        <v>150</v>
      </c>
      <c r="E11" s="8"/>
      <c r="F11" s="8">
        <f t="shared" ref="F11" si="1">SUM(F4:F10)</f>
        <v>24540</v>
      </c>
      <c r="G11" s="23"/>
      <c r="H11" s="26"/>
    </row>
    <row r="12" spans="1:9" x14ac:dyDescent="0.2">
      <c r="A12" s="33" t="s">
        <v>43</v>
      </c>
      <c r="B12" s="3" t="s">
        <v>44</v>
      </c>
      <c r="C12" s="3" t="s">
        <v>8</v>
      </c>
      <c r="D12" s="3">
        <v>3</v>
      </c>
      <c r="E12" s="2">
        <v>100</v>
      </c>
      <c r="F12" s="2">
        <f t="shared" ref="F12:F13" si="2">D12*E12</f>
        <v>300</v>
      </c>
      <c r="G12" s="23"/>
      <c r="H12" s="26"/>
    </row>
    <row r="13" spans="1:9" x14ac:dyDescent="0.2">
      <c r="A13" s="33"/>
      <c r="B13" s="3" t="s">
        <v>44</v>
      </c>
      <c r="C13" s="3" t="s">
        <v>45</v>
      </c>
      <c r="D13" s="3">
        <v>20</v>
      </c>
      <c r="E13" s="2">
        <v>120</v>
      </c>
      <c r="F13" s="2">
        <f t="shared" si="2"/>
        <v>2400</v>
      </c>
      <c r="G13" s="23"/>
      <c r="H13" s="26"/>
    </row>
    <row r="14" spans="1:9" x14ac:dyDescent="0.2">
      <c r="A14" s="33"/>
      <c r="B14" s="34" t="s">
        <v>12</v>
      </c>
      <c r="C14" s="35"/>
      <c r="D14" s="7">
        <f>SUM(D12:D13)</f>
        <v>23</v>
      </c>
      <c r="E14" s="8"/>
      <c r="F14" s="8">
        <f t="shared" ref="F14" si="3">SUM(F12:F13)</f>
        <v>2700</v>
      </c>
      <c r="G14" s="23"/>
      <c r="H14" s="26"/>
    </row>
    <row r="15" spans="1:9" x14ac:dyDescent="0.2">
      <c r="A15" s="38" t="s">
        <v>18</v>
      </c>
      <c r="B15" s="3" t="s">
        <v>15</v>
      </c>
      <c r="C15" s="3" t="s">
        <v>10</v>
      </c>
      <c r="D15" s="3">
        <v>4</v>
      </c>
      <c r="E15" s="2">
        <v>190</v>
      </c>
      <c r="F15" s="2">
        <f t="shared" ref="F15:F24" si="4">D15*E15</f>
        <v>760</v>
      </c>
      <c r="G15" s="23"/>
      <c r="H15" s="26"/>
    </row>
    <row r="16" spans="1:9" x14ac:dyDescent="0.2">
      <c r="A16" s="38"/>
      <c r="B16" s="3" t="s">
        <v>15</v>
      </c>
      <c r="C16" s="3" t="s">
        <v>8</v>
      </c>
      <c r="D16" s="3">
        <v>2</v>
      </c>
      <c r="E16" s="2">
        <v>135</v>
      </c>
      <c r="F16" s="2">
        <f t="shared" si="4"/>
        <v>270</v>
      </c>
      <c r="G16" s="23"/>
      <c r="H16" s="26"/>
    </row>
    <row r="17" spans="1:8" x14ac:dyDescent="0.2">
      <c r="A17" s="38"/>
      <c r="B17" s="3" t="s">
        <v>14</v>
      </c>
      <c r="C17" s="3" t="s">
        <v>10</v>
      </c>
      <c r="D17" s="3">
        <v>1</v>
      </c>
      <c r="E17" s="2">
        <v>121</v>
      </c>
      <c r="F17" s="2">
        <f t="shared" si="4"/>
        <v>121</v>
      </c>
      <c r="G17" s="23"/>
      <c r="H17" s="26"/>
    </row>
    <row r="18" spans="1:8" x14ac:dyDescent="0.2">
      <c r="A18" s="38"/>
      <c r="B18" s="3" t="s">
        <v>14</v>
      </c>
      <c r="C18" s="3" t="s">
        <v>8</v>
      </c>
      <c r="D18" s="3">
        <v>1</v>
      </c>
      <c r="E18" s="2">
        <v>121</v>
      </c>
      <c r="F18" s="2">
        <f t="shared" si="4"/>
        <v>121</v>
      </c>
      <c r="G18" s="23"/>
      <c r="H18" s="26"/>
    </row>
    <row r="19" spans="1:8" x14ac:dyDescent="0.2">
      <c r="A19" s="38"/>
      <c r="B19" s="3" t="s">
        <v>6</v>
      </c>
      <c r="C19" s="3" t="s">
        <v>10</v>
      </c>
      <c r="D19" s="3">
        <v>1</v>
      </c>
      <c r="E19" s="2">
        <v>121</v>
      </c>
      <c r="F19" s="2">
        <f t="shared" si="4"/>
        <v>121</v>
      </c>
      <c r="G19" s="23"/>
      <c r="H19" s="26"/>
    </row>
    <row r="20" spans="1:8" x14ac:dyDescent="0.2">
      <c r="A20" s="38"/>
      <c r="B20" s="3" t="s">
        <v>6</v>
      </c>
      <c r="C20" s="3" t="s">
        <v>8</v>
      </c>
      <c r="D20" s="3">
        <v>3</v>
      </c>
      <c r="E20" s="2">
        <v>121</v>
      </c>
      <c r="F20" s="2">
        <f t="shared" si="4"/>
        <v>363</v>
      </c>
      <c r="G20" s="23"/>
      <c r="H20" s="26"/>
    </row>
    <row r="21" spans="1:8" x14ac:dyDescent="0.2">
      <c r="A21" s="38"/>
      <c r="B21" s="3" t="s">
        <v>4</v>
      </c>
      <c r="C21" s="3" t="s">
        <v>10</v>
      </c>
      <c r="D21" s="3">
        <v>2</v>
      </c>
      <c r="E21" s="2">
        <v>148</v>
      </c>
      <c r="F21" s="2">
        <f t="shared" si="4"/>
        <v>296</v>
      </c>
      <c r="G21" s="23"/>
      <c r="H21" s="26"/>
    </row>
    <row r="22" spans="1:8" x14ac:dyDescent="0.2">
      <c r="A22" s="38"/>
      <c r="B22" s="3" t="s">
        <v>4</v>
      </c>
      <c r="C22" s="3" t="s">
        <v>8</v>
      </c>
      <c r="D22" s="3">
        <v>2</v>
      </c>
      <c r="E22" s="2">
        <v>121</v>
      </c>
      <c r="F22" s="2">
        <f t="shared" si="4"/>
        <v>242</v>
      </c>
      <c r="G22" s="23"/>
      <c r="H22" s="26"/>
    </row>
    <row r="23" spans="1:8" x14ac:dyDescent="0.2">
      <c r="A23" s="38"/>
      <c r="B23" s="3" t="s">
        <v>5</v>
      </c>
      <c r="C23" s="3" t="s">
        <v>10</v>
      </c>
      <c r="D23" s="3">
        <v>8</v>
      </c>
      <c r="E23" s="2">
        <v>190</v>
      </c>
      <c r="F23" s="2">
        <f t="shared" si="4"/>
        <v>1520</v>
      </c>
      <c r="G23" s="23"/>
      <c r="H23" s="26"/>
    </row>
    <row r="24" spans="1:8" x14ac:dyDescent="0.2">
      <c r="A24" s="38"/>
      <c r="B24" s="3" t="s">
        <v>5</v>
      </c>
      <c r="C24" s="3" t="s">
        <v>8</v>
      </c>
      <c r="D24" s="3">
        <v>19</v>
      </c>
      <c r="E24" s="2">
        <v>135</v>
      </c>
      <c r="F24" s="2">
        <f t="shared" si="4"/>
        <v>2565</v>
      </c>
      <c r="G24" s="23"/>
      <c r="H24" s="26"/>
    </row>
    <row r="25" spans="1:8" x14ac:dyDescent="0.2">
      <c r="A25" s="38"/>
      <c r="B25" s="34" t="s">
        <v>12</v>
      </c>
      <c r="C25" s="35"/>
      <c r="D25" s="7">
        <f>SUM(D15:D24)</f>
        <v>43</v>
      </c>
      <c r="E25" s="8"/>
      <c r="F25" s="8">
        <f t="shared" ref="F25" si="5">SUM(F15:F24)</f>
        <v>6379</v>
      </c>
      <c r="G25" s="23"/>
      <c r="H25" s="26"/>
    </row>
    <row r="26" spans="1:8" x14ac:dyDescent="0.2">
      <c r="A26" s="33" t="s">
        <v>19</v>
      </c>
      <c r="B26" s="3" t="s">
        <v>5</v>
      </c>
      <c r="C26" s="3" t="s">
        <v>10</v>
      </c>
      <c r="D26" s="3">
        <v>1</v>
      </c>
      <c r="E26" s="2">
        <v>190</v>
      </c>
      <c r="F26" s="2">
        <f t="shared" ref="F26:F27" si="6">D26*E26</f>
        <v>190</v>
      </c>
      <c r="G26" s="23"/>
      <c r="H26" s="26"/>
    </row>
    <row r="27" spans="1:8" x14ac:dyDescent="0.2">
      <c r="A27" s="33"/>
      <c r="B27" s="3" t="s">
        <v>5</v>
      </c>
      <c r="C27" s="3" t="s">
        <v>8</v>
      </c>
      <c r="D27" s="3">
        <v>3</v>
      </c>
      <c r="E27" s="30">
        <v>135</v>
      </c>
      <c r="F27" s="2">
        <f t="shared" si="6"/>
        <v>405</v>
      </c>
      <c r="G27" s="23"/>
      <c r="H27" s="26"/>
    </row>
    <row r="28" spans="1:8" x14ac:dyDescent="0.2">
      <c r="A28" s="33"/>
      <c r="B28" s="34" t="s">
        <v>12</v>
      </c>
      <c r="C28" s="35"/>
      <c r="D28" s="7">
        <f>SUM(D26:D27)</f>
        <v>4</v>
      </c>
      <c r="E28" s="8"/>
      <c r="F28" s="8">
        <f t="shared" ref="F28" si="7">SUM(F26:F27)</f>
        <v>595</v>
      </c>
      <c r="G28" s="23"/>
      <c r="H28" s="26"/>
    </row>
    <row r="29" spans="1:8" x14ac:dyDescent="0.2">
      <c r="A29" s="33" t="s">
        <v>21</v>
      </c>
      <c r="B29" s="3" t="s">
        <v>13</v>
      </c>
      <c r="C29" s="3" t="s">
        <v>8</v>
      </c>
      <c r="D29" s="3">
        <v>34</v>
      </c>
      <c r="E29" s="2">
        <v>121</v>
      </c>
      <c r="F29" s="2">
        <f t="shared" ref="F29:F30" si="8">D29*E29</f>
        <v>4114</v>
      </c>
      <c r="G29" s="23"/>
      <c r="H29" s="26"/>
    </row>
    <row r="30" spans="1:8" x14ac:dyDescent="0.2">
      <c r="A30" s="33"/>
      <c r="B30" s="3" t="s">
        <v>11</v>
      </c>
      <c r="C30" s="3" t="s">
        <v>8</v>
      </c>
      <c r="D30" s="3">
        <v>5</v>
      </c>
      <c r="E30" s="2">
        <v>100</v>
      </c>
      <c r="F30" s="2">
        <f t="shared" si="8"/>
        <v>500</v>
      </c>
      <c r="G30" s="23"/>
      <c r="H30" s="26"/>
    </row>
    <row r="31" spans="1:8" x14ac:dyDescent="0.2">
      <c r="A31" s="33"/>
      <c r="B31" s="34" t="s">
        <v>12</v>
      </c>
      <c r="C31" s="35"/>
      <c r="D31" s="7">
        <f>SUM(D29:D30)</f>
        <v>39</v>
      </c>
      <c r="E31" s="8"/>
      <c r="F31" s="8">
        <f t="shared" ref="F31" si="9">SUM(F29:F30)</f>
        <v>4614</v>
      </c>
      <c r="G31" s="23"/>
      <c r="H31" s="26"/>
    </row>
    <row r="32" spans="1:8" x14ac:dyDescent="0.2">
      <c r="A32" s="33" t="s">
        <v>46</v>
      </c>
      <c r="B32" s="3" t="s">
        <v>47</v>
      </c>
      <c r="C32" s="3" t="s">
        <v>10</v>
      </c>
      <c r="D32" s="3">
        <v>31</v>
      </c>
      <c r="E32" s="2">
        <v>120</v>
      </c>
      <c r="F32" s="2">
        <f t="shared" ref="F32:F33" si="10">D32*E32</f>
        <v>3720</v>
      </c>
      <c r="G32" s="23"/>
      <c r="H32" s="26"/>
    </row>
    <row r="33" spans="1:8" x14ac:dyDescent="0.2">
      <c r="A33" s="33"/>
      <c r="B33" s="3" t="s">
        <v>47</v>
      </c>
      <c r="C33" s="3" t="s">
        <v>8</v>
      </c>
      <c r="D33" s="3">
        <v>98</v>
      </c>
      <c r="E33" s="2">
        <v>104</v>
      </c>
      <c r="F33" s="2">
        <f t="shared" si="10"/>
        <v>10192</v>
      </c>
      <c r="G33" s="23"/>
      <c r="H33" s="26"/>
    </row>
    <row r="34" spans="1:8" x14ac:dyDescent="0.2">
      <c r="A34" s="33"/>
      <c r="B34" s="34" t="s">
        <v>12</v>
      </c>
      <c r="C34" s="35"/>
      <c r="D34" s="7">
        <f>SUM(D32:D33)</f>
        <v>129</v>
      </c>
      <c r="E34" s="8"/>
      <c r="F34" s="8">
        <f t="shared" ref="F34" si="11">SUM(F32:F33)</f>
        <v>13912</v>
      </c>
      <c r="G34" s="23"/>
      <c r="H34" s="26"/>
    </row>
    <row r="35" spans="1:8" x14ac:dyDescent="0.2">
      <c r="A35" s="38" t="s">
        <v>20</v>
      </c>
      <c r="B35" s="3" t="s">
        <v>4</v>
      </c>
      <c r="C35" s="3" t="s">
        <v>9</v>
      </c>
      <c r="D35" s="3">
        <v>11</v>
      </c>
      <c r="E35" s="2">
        <v>180</v>
      </c>
      <c r="F35" s="2">
        <f t="shared" ref="F35:F46" si="12">D35*E35</f>
        <v>1980</v>
      </c>
      <c r="G35" s="23"/>
      <c r="H35" s="26"/>
    </row>
    <row r="36" spans="1:8" x14ac:dyDescent="0.2">
      <c r="A36" s="38"/>
      <c r="B36" s="3" t="s">
        <v>4</v>
      </c>
      <c r="C36" s="3" t="s">
        <v>10</v>
      </c>
      <c r="D36" s="3">
        <v>73</v>
      </c>
      <c r="E36" s="2">
        <v>148</v>
      </c>
      <c r="F36" s="2">
        <f t="shared" si="12"/>
        <v>10804</v>
      </c>
      <c r="G36" s="23"/>
      <c r="H36" s="26"/>
    </row>
    <row r="37" spans="1:8" x14ac:dyDescent="0.2">
      <c r="A37" s="38"/>
      <c r="B37" s="3" t="s">
        <v>4</v>
      </c>
      <c r="C37" s="3" t="s">
        <v>8</v>
      </c>
      <c r="D37" s="3">
        <v>15</v>
      </c>
      <c r="E37" s="2">
        <v>121</v>
      </c>
      <c r="F37" s="2">
        <f t="shared" si="12"/>
        <v>1815</v>
      </c>
      <c r="G37" s="23"/>
      <c r="H37" s="26"/>
    </row>
    <row r="38" spans="1:8" x14ac:dyDescent="0.2">
      <c r="A38" s="38"/>
      <c r="B38" s="3" t="s">
        <v>4</v>
      </c>
      <c r="C38" s="3" t="s">
        <v>16</v>
      </c>
      <c r="D38" s="3">
        <v>28</v>
      </c>
      <c r="E38" s="2">
        <v>117</v>
      </c>
      <c r="F38" s="2">
        <f t="shared" si="12"/>
        <v>3276</v>
      </c>
      <c r="G38" s="23"/>
      <c r="H38" s="26"/>
    </row>
    <row r="39" spans="1:8" x14ac:dyDescent="0.2">
      <c r="A39" s="38"/>
      <c r="B39" s="3" t="s">
        <v>6</v>
      </c>
      <c r="C39" s="3" t="s">
        <v>10</v>
      </c>
      <c r="D39" s="3">
        <v>10</v>
      </c>
      <c r="E39" s="2">
        <v>121</v>
      </c>
      <c r="F39" s="2">
        <f t="shared" si="12"/>
        <v>1210</v>
      </c>
      <c r="G39" s="23"/>
      <c r="H39" s="26"/>
    </row>
    <row r="40" spans="1:8" x14ac:dyDescent="0.2">
      <c r="A40" s="38"/>
      <c r="B40" s="3" t="s">
        <v>6</v>
      </c>
      <c r="C40" s="3" t="s">
        <v>8</v>
      </c>
      <c r="D40" s="3">
        <v>20</v>
      </c>
      <c r="E40" s="2">
        <v>121</v>
      </c>
      <c r="F40" s="2">
        <f t="shared" si="12"/>
        <v>2420</v>
      </c>
      <c r="G40" s="23"/>
      <c r="H40" s="26"/>
    </row>
    <row r="41" spans="1:8" x14ac:dyDescent="0.2">
      <c r="A41" s="38"/>
      <c r="B41" s="3" t="s">
        <v>5</v>
      </c>
      <c r="C41" s="3" t="s">
        <v>9</v>
      </c>
      <c r="D41" s="3">
        <v>9</v>
      </c>
      <c r="E41" s="2">
        <v>230</v>
      </c>
      <c r="F41" s="2">
        <f t="shared" si="12"/>
        <v>2070</v>
      </c>
      <c r="G41" s="23"/>
      <c r="H41" s="26"/>
    </row>
    <row r="42" spans="1:8" x14ac:dyDescent="0.2">
      <c r="A42" s="38"/>
      <c r="B42" s="3" t="s">
        <v>5</v>
      </c>
      <c r="C42" s="3" t="s">
        <v>10</v>
      </c>
      <c r="D42" s="3">
        <v>21</v>
      </c>
      <c r="E42" s="2">
        <v>190</v>
      </c>
      <c r="F42" s="2">
        <f t="shared" si="12"/>
        <v>3990</v>
      </c>
      <c r="G42" s="23"/>
      <c r="H42" s="26"/>
    </row>
    <row r="43" spans="1:8" x14ac:dyDescent="0.2">
      <c r="A43" s="38"/>
      <c r="B43" s="3" t="s">
        <v>5</v>
      </c>
      <c r="C43" s="3" t="s">
        <v>8</v>
      </c>
      <c r="D43" s="3">
        <v>1</v>
      </c>
      <c r="E43" s="2">
        <v>135</v>
      </c>
      <c r="F43" s="2">
        <f t="shared" si="12"/>
        <v>135</v>
      </c>
      <c r="G43" s="23"/>
      <c r="H43" s="26"/>
    </row>
    <row r="44" spans="1:8" x14ac:dyDescent="0.2">
      <c r="A44" s="38"/>
      <c r="B44" s="3" t="s">
        <v>14</v>
      </c>
      <c r="C44" s="3" t="s">
        <v>9</v>
      </c>
      <c r="D44" s="3">
        <v>2</v>
      </c>
      <c r="E44" s="2">
        <v>135</v>
      </c>
      <c r="F44" s="2">
        <f t="shared" si="12"/>
        <v>270</v>
      </c>
      <c r="G44" s="23"/>
      <c r="H44" s="26"/>
    </row>
    <row r="45" spans="1:8" x14ac:dyDescent="0.2">
      <c r="A45" s="38"/>
      <c r="B45" s="3" t="s">
        <v>7</v>
      </c>
      <c r="C45" s="3" t="s">
        <v>10</v>
      </c>
      <c r="D45" s="3">
        <v>9</v>
      </c>
      <c r="E45" s="29">
        <v>105</v>
      </c>
      <c r="F45" s="2">
        <f t="shared" si="12"/>
        <v>945</v>
      </c>
      <c r="G45" s="23"/>
      <c r="H45" s="26"/>
    </row>
    <row r="46" spans="1:8" x14ac:dyDescent="0.2">
      <c r="A46" s="38"/>
      <c r="B46" s="3" t="s">
        <v>7</v>
      </c>
      <c r="C46" s="3" t="s">
        <v>8</v>
      </c>
      <c r="D46" s="3">
        <v>16</v>
      </c>
      <c r="E46" s="2">
        <v>100</v>
      </c>
      <c r="F46" s="2">
        <f t="shared" si="12"/>
        <v>1600</v>
      </c>
      <c r="G46" s="23"/>
      <c r="H46" s="26"/>
    </row>
    <row r="47" spans="1:8" x14ac:dyDescent="0.2">
      <c r="A47" s="39"/>
      <c r="B47" s="34" t="s">
        <v>12</v>
      </c>
      <c r="C47" s="35"/>
      <c r="D47" s="7">
        <f>SUM(D35:D46)</f>
        <v>215</v>
      </c>
      <c r="E47" s="8"/>
      <c r="F47" s="8">
        <f t="shared" ref="F47" si="13">SUM(F35:F46)</f>
        <v>30515</v>
      </c>
      <c r="G47" s="24"/>
      <c r="H47" s="27"/>
    </row>
    <row r="48" spans="1:8" x14ac:dyDescent="0.2">
      <c r="A48" s="3"/>
      <c r="B48" s="31" t="s">
        <v>40</v>
      </c>
      <c r="C48" s="32"/>
      <c r="D48" s="4">
        <f>SUM(D47,D34,D31,D28,D25,D14,D11)</f>
        <v>603</v>
      </c>
      <c r="E48" s="4">
        <f t="shared" ref="E48" si="14">SUM(E47,E34,E31,E28,E25,E14,E11)</f>
        <v>0</v>
      </c>
      <c r="F48" s="5">
        <f>SUM(F47,F34,F31,F28,F25,F14,F11)</f>
        <v>83255</v>
      </c>
      <c r="G48" s="5">
        <v>4162</v>
      </c>
      <c r="H48" s="5">
        <v>832</v>
      </c>
    </row>
  </sheetData>
  <autoFilter ref="A3:H42"/>
  <mergeCells count="16">
    <mergeCell ref="A1:H1"/>
    <mergeCell ref="A15:A25"/>
    <mergeCell ref="A26:A28"/>
    <mergeCell ref="B28:C28"/>
    <mergeCell ref="A35:A47"/>
    <mergeCell ref="B47:C47"/>
    <mergeCell ref="B11:C11"/>
    <mergeCell ref="A4:A11"/>
    <mergeCell ref="B25:C25"/>
    <mergeCell ref="B48:C48"/>
    <mergeCell ref="A29:A31"/>
    <mergeCell ref="B31:C31"/>
    <mergeCell ref="A12:A14"/>
    <mergeCell ref="B14:C14"/>
    <mergeCell ref="A32:A34"/>
    <mergeCell ref="B34:C34"/>
  </mergeCells>
  <pageMargins left="0.7" right="0.7" top="0.75" bottom="0.75" header="0.3" footer="0.3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opLeftCell="A25" zoomScale="110" zoomScaleNormal="110" workbookViewId="0">
      <selection activeCell="G27" sqref="G27"/>
    </sheetView>
  </sheetViews>
  <sheetFormatPr defaultColWidth="9.140625" defaultRowHeight="12.75" x14ac:dyDescent="0.2"/>
  <cols>
    <col min="1" max="1" width="9.140625" style="1"/>
    <col min="2" max="2" width="10" style="1" customWidth="1"/>
    <col min="3" max="3" width="28.28515625" style="1" bestFit="1" customWidth="1"/>
    <col min="4" max="7" width="12.140625" style="1" customWidth="1"/>
    <col min="8" max="16384" width="9.140625" style="1"/>
  </cols>
  <sheetData>
    <row r="1" spans="1:8" ht="46.9" customHeight="1" thickBot="1" x14ac:dyDescent="0.25">
      <c r="A1" s="36" t="s">
        <v>49</v>
      </c>
      <c r="B1" s="37"/>
      <c r="C1" s="37"/>
      <c r="D1" s="37"/>
      <c r="E1" s="37"/>
      <c r="F1" s="37"/>
      <c r="G1" s="37"/>
      <c r="H1" s="20"/>
    </row>
    <row r="3" spans="1:8" ht="58.5" customHeight="1" x14ac:dyDescent="0.2">
      <c r="A3" s="17" t="s">
        <v>3</v>
      </c>
      <c r="B3" s="17" t="s">
        <v>0</v>
      </c>
      <c r="C3" s="17" t="s">
        <v>1</v>
      </c>
      <c r="D3" s="18" t="s">
        <v>33</v>
      </c>
      <c r="E3" s="18" t="s">
        <v>38</v>
      </c>
      <c r="F3" s="18" t="s">
        <v>39</v>
      </c>
      <c r="G3" s="16" t="s">
        <v>2</v>
      </c>
    </row>
    <row r="4" spans="1:8" x14ac:dyDescent="0.2">
      <c r="A4" s="40" t="s">
        <v>17</v>
      </c>
      <c r="B4" s="3" t="s">
        <v>6</v>
      </c>
      <c r="C4" s="3" t="s">
        <v>10</v>
      </c>
      <c r="D4" s="3">
        <v>10</v>
      </c>
      <c r="E4" s="2"/>
      <c r="F4" s="2">
        <f>D4*E4</f>
        <v>0</v>
      </c>
      <c r="G4" s="22"/>
    </row>
    <row r="5" spans="1:8" x14ac:dyDescent="0.2">
      <c r="A5" s="38"/>
      <c r="B5" s="3" t="s">
        <v>6</v>
      </c>
      <c r="C5" s="3" t="s">
        <v>8</v>
      </c>
      <c r="D5" s="3">
        <v>16</v>
      </c>
      <c r="E5" s="2"/>
      <c r="F5" s="2">
        <f t="shared" ref="F5:F10" si="0">D5*E5</f>
        <v>0</v>
      </c>
      <c r="G5" s="23"/>
    </row>
    <row r="6" spans="1:8" x14ac:dyDescent="0.2">
      <c r="A6" s="38"/>
      <c r="B6" s="3" t="s">
        <v>14</v>
      </c>
      <c r="C6" s="3" t="s">
        <v>9</v>
      </c>
      <c r="D6" s="3">
        <v>3</v>
      </c>
      <c r="E6" s="2"/>
      <c r="F6" s="2">
        <f t="shared" si="0"/>
        <v>0</v>
      </c>
      <c r="G6" s="23"/>
    </row>
    <row r="7" spans="1:8" x14ac:dyDescent="0.2">
      <c r="A7" s="38"/>
      <c r="B7" s="3" t="s">
        <v>14</v>
      </c>
      <c r="C7" s="3" t="s">
        <v>10</v>
      </c>
      <c r="D7" s="3">
        <v>9</v>
      </c>
      <c r="E7" s="2"/>
      <c r="F7" s="2">
        <f t="shared" si="0"/>
        <v>0</v>
      </c>
      <c r="G7" s="23"/>
    </row>
    <row r="8" spans="1:8" x14ac:dyDescent="0.2">
      <c r="A8" s="38"/>
      <c r="B8" s="3" t="s">
        <v>5</v>
      </c>
      <c r="C8" s="3" t="s">
        <v>9</v>
      </c>
      <c r="D8" s="3">
        <v>4</v>
      </c>
      <c r="E8" s="2"/>
      <c r="F8" s="2">
        <f t="shared" si="0"/>
        <v>0</v>
      </c>
      <c r="G8" s="23"/>
    </row>
    <row r="9" spans="1:8" x14ac:dyDescent="0.2">
      <c r="A9" s="38"/>
      <c r="B9" s="3" t="s">
        <v>5</v>
      </c>
      <c r="C9" s="3" t="s">
        <v>10</v>
      </c>
      <c r="D9" s="3">
        <v>80</v>
      </c>
      <c r="E9" s="2"/>
      <c r="F9" s="2">
        <f t="shared" si="0"/>
        <v>0</v>
      </c>
      <c r="G9" s="23"/>
    </row>
    <row r="10" spans="1:8" x14ac:dyDescent="0.2">
      <c r="A10" s="38"/>
      <c r="B10" s="3" t="s">
        <v>5</v>
      </c>
      <c r="C10" s="3" t="s">
        <v>8</v>
      </c>
      <c r="D10" s="3">
        <v>28</v>
      </c>
      <c r="E10" s="2"/>
      <c r="F10" s="2">
        <f t="shared" si="0"/>
        <v>0</v>
      </c>
      <c r="G10" s="23"/>
    </row>
    <row r="11" spans="1:8" x14ac:dyDescent="0.2">
      <c r="A11" s="39"/>
      <c r="B11" s="34" t="s">
        <v>12</v>
      </c>
      <c r="C11" s="35"/>
      <c r="D11" s="7">
        <f>SUM(D4:D10)</f>
        <v>150</v>
      </c>
      <c r="E11" s="8"/>
      <c r="F11" s="8">
        <f t="shared" ref="F11" si="1">SUM(F4:F10)</f>
        <v>0</v>
      </c>
      <c r="G11" s="23"/>
    </row>
    <row r="12" spans="1:8" x14ac:dyDescent="0.2">
      <c r="A12" s="40" t="s">
        <v>43</v>
      </c>
      <c r="B12" s="3" t="s">
        <v>44</v>
      </c>
      <c r="C12" s="3" t="s">
        <v>8</v>
      </c>
      <c r="D12" s="3">
        <v>3</v>
      </c>
      <c r="E12" s="2"/>
      <c r="F12" s="2">
        <f t="shared" ref="F12:F13" si="2">D12*E12</f>
        <v>0</v>
      </c>
      <c r="G12" s="23"/>
    </row>
    <row r="13" spans="1:8" x14ac:dyDescent="0.2">
      <c r="A13" s="38"/>
      <c r="B13" s="3" t="s">
        <v>44</v>
      </c>
      <c r="C13" s="3" t="s">
        <v>45</v>
      </c>
      <c r="D13" s="3">
        <v>20</v>
      </c>
      <c r="E13" s="2"/>
      <c r="F13" s="2">
        <f t="shared" si="2"/>
        <v>0</v>
      </c>
      <c r="G13" s="23"/>
    </row>
    <row r="14" spans="1:8" x14ac:dyDescent="0.2">
      <c r="A14" s="38"/>
      <c r="B14" s="34" t="s">
        <v>12</v>
      </c>
      <c r="C14" s="35"/>
      <c r="D14" s="7">
        <f>SUM(D12:D13)</f>
        <v>23</v>
      </c>
      <c r="E14" s="8"/>
      <c r="F14" s="8">
        <f t="shared" ref="F14" si="3">SUM(F12:F13)</f>
        <v>0</v>
      </c>
      <c r="G14" s="23"/>
    </row>
    <row r="15" spans="1:8" x14ac:dyDescent="0.2">
      <c r="A15" s="38" t="s">
        <v>18</v>
      </c>
      <c r="B15" s="3" t="s">
        <v>15</v>
      </c>
      <c r="C15" s="3" t="s">
        <v>10</v>
      </c>
      <c r="D15" s="3">
        <v>4</v>
      </c>
      <c r="E15" s="2"/>
      <c r="F15" s="2">
        <f t="shared" ref="F15:F24" si="4">D15*E15</f>
        <v>0</v>
      </c>
      <c r="G15" s="23"/>
    </row>
    <row r="16" spans="1:8" x14ac:dyDescent="0.2">
      <c r="A16" s="38"/>
      <c r="B16" s="3" t="s">
        <v>15</v>
      </c>
      <c r="C16" s="3" t="s">
        <v>8</v>
      </c>
      <c r="D16" s="3">
        <v>2</v>
      </c>
      <c r="E16" s="2"/>
      <c r="F16" s="2">
        <f t="shared" si="4"/>
        <v>0</v>
      </c>
      <c r="G16" s="23"/>
    </row>
    <row r="17" spans="1:7" x14ac:dyDescent="0.2">
      <c r="A17" s="38"/>
      <c r="B17" s="3" t="s">
        <v>14</v>
      </c>
      <c r="C17" s="3" t="s">
        <v>10</v>
      </c>
      <c r="D17" s="3">
        <v>1</v>
      </c>
      <c r="E17" s="2"/>
      <c r="F17" s="2">
        <f t="shared" si="4"/>
        <v>0</v>
      </c>
      <c r="G17" s="23"/>
    </row>
    <row r="18" spans="1:7" x14ac:dyDescent="0.2">
      <c r="A18" s="38"/>
      <c r="B18" s="3" t="s">
        <v>14</v>
      </c>
      <c r="C18" s="3" t="s">
        <v>8</v>
      </c>
      <c r="D18" s="3">
        <v>1</v>
      </c>
      <c r="E18" s="2"/>
      <c r="F18" s="2">
        <f t="shared" si="4"/>
        <v>0</v>
      </c>
      <c r="G18" s="23"/>
    </row>
    <row r="19" spans="1:7" x14ac:dyDescent="0.2">
      <c r="A19" s="38"/>
      <c r="B19" s="3" t="s">
        <v>6</v>
      </c>
      <c r="C19" s="3" t="s">
        <v>10</v>
      </c>
      <c r="D19" s="3">
        <v>1</v>
      </c>
      <c r="E19" s="2"/>
      <c r="F19" s="2">
        <f t="shared" si="4"/>
        <v>0</v>
      </c>
      <c r="G19" s="23"/>
    </row>
    <row r="20" spans="1:7" x14ac:dyDescent="0.2">
      <c r="A20" s="38"/>
      <c r="B20" s="3" t="s">
        <v>6</v>
      </c>
      <c r="C20" s="3" t="s">
        <v>8</v>
      </c>
      <c r="D20" s="3">
        <v>3</v>
      </c>
      <c r="E20" s="2"/>
      <c r="F20" s="2">
        <f t="shared" si="4"/>
        <v>0</v>
      </c>
      <c r="G20" s="23"/>
    </row>
    <row r="21" spans="1:7" x14ac:dyDescent="0.2">
      <c r="A21" s="38"/>
      <c r="B21" s="3" t="s">
        <v>4</v>
      </c>
      <c r="C21" s="3" t="s">
        <v>10</v>
      </c>
      <c r="D21" s="3">
        <v>2</v>
      </c>
      <c r="E21" s="2"/>
      <c r="F21" s="2">
        <f t="shared" si="4"/>
        <v>0</v>
      </c>
      <c r="G21" s="23"/>
    </row>
    <row r="22" spans="1:7" x14ac:dyDescent="0.2">
      <c r="A22" s="38"/>
      <c r="B22" s="3" t="s">
        <v>4</v>
      </c>
      <c r="C22" s="3" t="s">
        <v>8</v>
      </c>
      <c r="D22" s="3">
        <v>2</v>
      </c>
      <c r="E22" s="2"/>
      <c r="F22" s="2">
        <f t="shared" si="4"/>
        <v>0</v>
      </c>
      <c r="G22" s="23"/>
    </row>
    <row r="23" spans="1:7" x14ac:dyDescent="0.2">
      <c r="A23" s="38"/>
      <c r="B23" s="3" t="s">
        <v>5</v>
      </c>
      <c r="C23" s="3" t="s">
        <v>10</v>
      </c>
      <c r="D23" s="3">
        <v>8</v>
      </c>
      <c r="E23" s="2"/>
      <c r="F23" s="2">
        <f t="shared" si="4"/>
        <v>0</v>
      </c>
      <c r="G23" s="23"/>
    </row>
    <row r="24" spans="1:7" x14ac:dyDescent="0.2">
      <c r="A24" s="38"/>
      <c r="B24" s="3" t="s">
        <v>5</v>
      </c>
      <c r="C24" s="3" t="s">
        <v>8</v>
      </c>
      <c r="D24" s="3">
        <v>19</v>
      </c>
      <c r="E24" s="2"/>
      <c r="F24" s="2">
        <f t="shared" si="4"/>
        <v>0</v>
      </c>
      <c r="G24" s="23"/>
    </row>
    <row r="25" spans="1:7" x14ac:dyDescent="0.2">
      <c r="A25" s="38"/>
      <c r="B25" s="34" t="s">
        <v>12</v>
      </c>
      <c r="C25" s="35"/>
      <c r="D25" s="7">
        <f>SUM(D15:D24)</f>
        <v>43</v>
      </c>
      <c r="E25" s="8"/>
      <c r="F25" s="8">
        <f t="shared" ref="F25" si="5">SUM(F15:F24)</f>
        <v>0</v>
      </c>
      <c r="G25" s="23"/>
    </row>
    <row r="26" spans="1:7" x14ac:dyDescent="0.2">
      <c r="A26" s="33" t="s">
        <v>19</v>
      </c>
      <c r="B26" s="3" t="s">
        <v>5</v>
      </c>
      <c r="C26" s="3" t="s">
        <v>10</v>
      </c>
      <c r="D26" s="3">
        <v>1</v>
      </c>
      <c r="E26" s="2"/>
      <c r="F26" s="2">
        <f t="shared" ref="F26:F27" si="6">D26*E26</f>
        <v>0</v>
      </c>
      <c r="G26" s="23"/>
    </row>
    <row r="27" spans="1:7" x14ac:dyDescent="0.2">
      <c r="A27" s="33"/>
      <c r="B27" s="3" t="s">
        <v>5</v>
      </c>
      <c r="C27" s="3" t="s">
        <v>8</v>
      </c>
      <c r="D27" s="3">
        <v>3</v>
      </c>
      <c r="E27" s="28"/>
      <c r="F27" s="2">
        <f t="shared" si="6"/>
        <v>0</v>
      </c>
      <c r="G27" s="23"/>
    </row>
    <row r="28" spans="1:7" x14ac:dyDescent="0.2">
      <c r="A28" s="33"/>
      <c r="B28" s="34" t="s">
        <v>12</v>
      </c>
      <c r="C28" s="35"/>
      <c r="D28" s="7">
        <f>SUM(D26:D27)</f>
        <v>4</v>
      </c>
      <c r="E28" s="8"/>
      <c r="F28" s="8">
        <f t="shared" ref="F28" si="7">SUM(F26:F27)</f>
        <v>0</v>
      </c>
      <c r="G28" s="23"/>
    </row>
    <row r="29" spans="1:7" x14ac:dyDescent="0.2">
      <c r="A29" s="33" t="s">
        <v>21</v>
      </c>
      <c r="B29" s="3" t="s">
        <v>13</v>
      </c>
      <c r="C29" s="3" t="s">
        <v>8</v>
      </c>
      <c r="D29" s="3">
        <v>34</v>
      </c>
      <c r="E29" s="2"/>
      <c r="F29" s="2">
        <f t="shared" ref="F29:F30" si="8">D29*E29</f>
        <v>0</v>
      </c>
      <c r="G29" s="23"/>
    </row>
    <row r="30" spans="1:7" x14ac:dyDescent="0.2">
      <c r="A30" s="33"/>
      <c r="B30" s="3" t="s">
        <v>11</v>
      </c>
      <c r="C30" s="3" t="s">
        <v>8</v>
      </c>
      <c r="D30" s="3">
        <v>5</v>
      </c>
      <c r="E30" s="2"/>
      <c r="F30" s="2">
        <f t="shared" si="8"/>
        <v>0</v>
      </c>
      <c r="G30" s="23"/>
    </row>
    <row r="31" spans="1:7" x14ac:dyDescent="0.2">
      <c r="A31" s="33"/>
      <c r="B31" s="34" t="s">
        <v>12</v>
      </c>
      <c r="C31" s="35"/>
      <c r="D31" s="7">
        <f>SUM(D29:D30)</f>
        <v>39</v>
      </c>
      <c r="E31" s="8"/>
      <c r="F31" s="8">
        <f t="shared" ref="F31" si="9">SUM(F29:F30)</f>
        <v>0</v>
      </c>
      <c r="G31" s="23"/>
    </row>
    <row r="32" spans="1:7" x14ac:dyDescent="0.2">
      <c r="A32" s="33" t="s">
        <v>46</v>
      </c>
      <c r="B32" s="3" t="s">
        <v>47</v>
      </c>
      <c r="C32" s="3" t="s">
        <v>10</v>
      </c>
      <c r="D32" s="3">
        <v>31</v>
      </c>
      <c r="E32" s="2"/>
      <c r="F32" s="2">
        <f t="shared" ref="F32:F33" si="10">D32*E32</f>
        <v>0</v>
      </c>
      <c r="G32" s="23"/>
    </row>
    <row r="33" spans="1:7" x14ac:dyDescent="0.2">
      <c r="A33" s="33"/>
      <c r="B33" s="3" t="s">
        <v>47</v>
      </c>
      <c r="C33" s="3" t="s">
        <v>8</v>
      </c>
      <c r="D33" s="3">
        <v>98</v>
      </c>
      <c r="E33" s="2"/>
      <c r="F33" s="2">
        <f t="shared" si="10"/>
        <v>0</v>
      </c>
      <c r="G33" s="23"/>
    </row>
    <row r="34" spans="1:7" x14ac:dyDescent="0.2">
      <c r="A34" s="33"/>
      <c r="B34" s="34" t="s">
        <v>12</v>
      </c>
      <c r="C34" s="35"/>
      <c r="D34" s="7">
        <f>SUM(D32:D33)</f>
        <v>129</v>
      </c>
      <c r="E34" s="8"/>
      <c r="F34" s="8">
        <f t="shared" ref="F34" si="11">SUM(F32:F33)</f>
        <v>0</v>
      </c>
      <c r="G34" s="23"/>
    </row>
    <row r="35" spans="1:7" x14ac:dyDescent="0.2">
      <c r="A35" s="38" t="s">
        <v>20</v>
      </c>
      <c r="B35" s="3" t="s">
        <v>4</v>
      </c>
      <c r="C35" s="3" t="s">
        <v>9</v>
      </c>
      <c r="D35" s="3">
        <v>11</v>
      </c>
      <c r="E35" s="2"/>
      <c r="F35" s="2">
        <f t="shared" ref="F35:F46" si="12">D35*E35</f>
        <v>0</v>
      </c>
      <c r="G35" s="23"/>
    </row>
    <row r="36" spans="1:7" x14ac:dyDescent="0.2">
      <c r="A36" s="38"/>
      <c r="B36" s="3" t="s">
        <v>4</v>
      </c>
      <c r="C36" s="3" t="s">
        <v>10</v>
      </c>
      <c r="D36" s="3">
        <v>73</v>
      </c>
      <c r="E36" s="2"/>
      <c r="F36" s="2">
        <f t="shared" si="12"/>
        <v>0</v>
      </c>
      <c r="G36" s="23"/>
    </row>
    <row r="37" spans="1:7" x14ac:dyDescent="0.2">
      <c r="A37" s="38"/>
      <c r="B37" s="3" t="s">
        <v>4</v>
      </c>
      <c r="C37" s="3" t="s">
        <v>8</v>
      </c>
      <c r="D37" s="3">
        <v>15</v>
      </c>
      <c r="E37" s="2"/>
      <c r="F37" s="2">
        <f t="shared" si="12"/>
        <v>0</v>
      </c>
      <c r="G37" s="23"/>
    </row>
    <row r="38" spans="1:7" x14ac:dyDescent="0.2">
      <c r="A38" s="38"/>
      <c r="B38" s="3" t="s">
        <v>4</v>
      </c>
      <c r="C38" s="3" t="s">
        <v>16</v>
      </c>
      <c r="D38" s="3">
        <v>28</v>
      </c>
      <c r="E38" s="2"/>
      <c r="F38" s="2">
        <f t="shared" si="12"/>
        <v>0</v>
      </c>
      <c r="G38" s="23"/>
    </row>
    <row r="39" spans="1:7" x14ac:dyDescent="0.2">
      <c r="A39" s="38"/>
      <c r="B39" s="3" t="s">
        <v>6</v>
      </c>
      <c r="C39" s="3" t="s">
        <v>10</v>
      </c>
      <c r="D39" s="3">
        <v>10</v>
      </c>
      <c r="E39" s="2"/>
      <c r="F39" s="2">
        <f t="shared" si="12"/>
        <v>0</v>
      </c>
      <c r="G39" s="23"/>
    </row>
    <row r="40" spans="1:7" x14ac:dyDescent="0.2">
      <c r="A40" s="38"/>
      <c r="B40" s="3" t="s">
        <v>6</v>
      </c>
      <c r="C40" s="3" t="s">
        <v>8</v>
      </c>
      <c r="D40" s="3">
        <v>20</v>
      </c>
      <c r="E40" s="2"/>
      <c r="F40" s="2">
        <f t="shared" si="12"/>
        <v>0</v>
      </c>
      <c r="G40" s="23"/>
    </row>
    <row r="41" spans="1:7" x14ac:dyDescent="0.2">
      <c r="A41" s="38"/>
      <c r="B41" s="3" t="s">
        <v>5</v>
      </c>
      <c r="C41" s="3" t="s">
        <v>9</v>
      </c>
      <c r="D41" s="3">
        <v>9</v>
      </c>
      <c r="E41" s="2"/>
      <c r="F41" s="2">
        <f t="shared" si="12"/>
        <v>0</v>
      </c>
      <c r="G41" s="23"/>
    </row>
    <row r="42" spans="1:7" x14ac:dyDescent="0.2">
      <c r="A42" s="38"/>
      <c r="B42" s="3" t="s">
        <v>5</v>
      </c>
      <c r="C42" s="3" t="s">
        <v>10</v>
      </c>
      <c r="D42" s="3">
        <v>21</v>
      </c>
      <c r="E42" s="2"/>
      <c r="F42" s="2">
        <f t="shared" si="12"/>
        <v>0</v>
      </c>
      <c r="G42" s="23"/>
    </row>
    <row r="43" spans="1:7" x14ac:dyDescent="0.2">
      <c r="A43" s="38"/>
      <c r="B43" s="3" t="s">
        <v>5</v>
      </c>
      <c r="C43" s="3" t="s">
        <v>8</v>
      </c>
      <c r="D43" s="3">
        <v>1</v>
      </c>
      <c r="E43" s="2"/>
      <c r="F43" s="2">
        <f t="shared" si="12"/>
        <v>0</v>
      </c>
      <c r="G43" s="23"/>
    </row>
    <row r="44" spans="1:7" x14ac:dyDescent="0.2">
      <c r="A44" s="38"/>
      <c r="B44" s="3" t="s">
        <v>14</v>
      </c>
      <c r="C44" s="3" t="s">
        <v>9</v>
      </c>
      <c r="D44" s="3">
        <v>2</v>
      </c>
      <c r="E44" s="2"/>
      <c r="F44" s="2">
        <f t="shared" si="12"/>
        <v>0</v>
      </c>
      <c r="G44" s="23"/>
    </row>
    <row r="45" spans="1:7" x14ac:dyDescent="0.2">
      <c r="A45" s="38"/>
      <c r="B45" s="3" t="s">
        <v>7</v>
      </c>
      <c r="C45" s="3" t="s">
        <v>10</v>
      </c>
      <c r="D45" s="3">
        <v>9</v>
      </c>
      <c r="E45" s="2"/>
      <c r="F45" s="2">
        <f t="shared" si="12"/>
        <v>0</v>
      </c>
      <c r="G45" s="23"/>
    </row>
    <row r="46" spans="1:7" x14ac:dyDescent="0.2">
      <c r="A46" s="38"/>
      <c r="B46" s="3" t="s">
        <v>7</v>
      </c>
      <c r="C46" s="3" t="s">
        <v>8</v>
      </c>
      <c r="D46" s="3">
        <v>16</v>
      </c>
      <c r="E46" s="2"/>
      <c r="F46" s="2">
        <f t="shared" si="12"/>
        <v>0</v>
      </c>
      <c r="G46" s="23"/>
    </row>
    <row r="47" spans="1:7" x14ac:dyDescent="0.2">
      <c r="A47" s="39"/>
      <c r="B47" s="34" t="s">
        <v>12</v>
      </c>
      <c r="C47" s="35"/>
      <c r="D47" s="7">
        <f>SUM(D35:D46)</f>
        <v>215</v>
      </c>
      <c r="E47" s="8"/>
      <c r="F47" s="8">
        <f t="shared" ref="F47" si="13">SUM(F35:F46)</f>
        <v>0</v>
      </c>
      <c r="G47" s="24"/>
    </row>
    <row r="48" spans="1:7" x14ac:dyDescent="0.2">
      <c r="A48" s="3"/>
      <c r="B48" s="31" t="s">
        <v>40</v>
      </c>
      <c r="C48" s="32"/>
      <c r="D48" s="4">
        <f>SUM(D47,D34,D31,D28,D25,D14,D11)</f>
        <v>603</v>
      </c>
      <c r="E48" s="4"/>
      <c r="F48" s="5">
        <f t="shared" ref="F48" si="14">SUM(F47,F34,F31,F28,F25,F14,F11)</f>
        <v>0</v>
      </c>
      <c r="G48" s="5">
        <f>F48*0.05</f>
        <v>0</v>
      </c>
    </row>
  </sheetData>
  <autoFilter ref="A3:G42"/>
  <mergeCells count="16">
    <mergeCell ref="A15:A25"/>
    <mergeCell ref="B25:C25"/>
    <mergeCell ref="A1:G1"/>
    <mergeCell ref="A4:A11"/>
    <mergeCell ref="B11:C11"/>
    <mergeCell ref="A12:A14"/>
    <mergeCell ref="B14:C14"/>
    <mergeCell ref="A35:A47"/>
    <mergeCell ref="B47:C47"/>
    <mergeCell ref="B48:C48"/>
    <mergeCell ref="A26:A28"/>
    <mergeCell ref="B28:C28"/>
    <mergeCell ref="A29:A31"/>
    <mergeCell ref="B31:C31"/>
    <mergeCell ref="A32:A34"/>
    <mergeCell ref="B34:C34"/>
  </mergeCells>
  <pageMargins left="0.7" right="0.7" top="0.75" bottom="0.75" header="0.3" footer="0.3"/>
  <pageSetup paperSize="9" scale="9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workbookViewId="0">
      <selection activeCell="F9" sqref="F9"/>
    </sheetView>
  </sheetViews>
  <sheetFormatPr defaultRowHeight="15" x14ac:dyDescent="0.25"/>
  <cols>
    <col min="1" max="1" width="5.7109375" style="14" customWidth="1"/>
    <col min="2" max="2" width="10.5703125" style="14" customWidth="1"/>
    <col min="3" max="3" width="17.85546875" style="14" customWidth="1"/>
    <col min="4" max="11" width="8.85546875" style="14"/>
  </cols>
  <sheetData>
    <row r="2" spans="1:11" ht="18.75" x14ac:dyDescent="0.25">
      <c r="B2" s="9" t="s">
        <v>23</v>
      </c>
      <c r="C2" s="9"/>
    </row>
    <row r="3" spans="1:11" ht="18.75" x14ac:dyDescent="0.25">
      <c r="B3" s="9" t="s">
        <v>37</v>
      </c>
      <c r="C3" s="9"/>
    </row>
    <row r="4" spans="1:11" ht="18.75" x14ac:dyDescent="0.25">
      <c r="B4" s="9" t="s">
        <v>41</v>
      </c>
      <c r="C4" s="9"/>
    </row>
    <row r="5" spans="1:11" ht="19.5" thickBot="1" x14ac:dyDescent="0.3">
      <c r="B5" s="9"/>
      <c r="C5" s="9"/>
    </row>
    <row r="6" spans="1:11" ht="15.75" thickBot="1" x14ac:dyDescent="0.3">
      <c r="B6" s="41" t="s">
        <v>24</v>
      </c>
      <c r="C6" s="41" t="s">
        <v>25</v>
      </c>
      <c r="D6" s="43" t="s">
        <v>31</v>
      </c>
      <c r="E6" s="44"/>
      <c r="F6" s="44"/>
      <c r="G6" s="45"/>
      <c r="H6" s="41" t="s">
        <v>26</v>
      </c>
    </row>
    <row r="7" spans="1:11" ht="15.75" thickBot="1" x14ac:dyDescent="0.3">
      <c r="B7" s="42"/>
      <c r="C7" s="42"/>
      <c r="D7" s="11" t="s">
        <v>27</v>
      </c>
      <c r="E7" s="11" t="s">
        <v>28</v>
      </c>
      <c r="F7" s="11" t="s">
        <v>29</v>
      </c>
      <c r="G7" s="11" t="s">
        <v>30</v>
      </c>
      <c r="H7" s="46"/>
    </row>
    <row r="8" spans="1:11" ht="15.75" thickBot="1" x14ac:dyDescent="0.3">
      <c r="B8" s="21" t="s">
        <v>42</v>
      </c>
      <c r="C8" s="12" t="s">
        <v>32</v>
      </c>
      <c r="D8" s="10">
        <v>0</v>
      </c>
      <c r="E8" s="11">
        <v>300</v>
      </c>
      <c r="F8" s="11">
        <v>303</v>
      </c>
      <c r="G8" s="11">
        <v>0</v>
      </c>
      <c r="H8" s="13">
        <f>SUM(D8:G8)</f>
        <v>603</v>
      </c>
    </row>
    <row r="9" spans="1:11" x14ac:dyDescent="0.25">
      <c r="I9" s="15">
        <f>'ПРИЛ1_17-16-25'!D48</f>
        <v>603</v>
      </c>
    </row>
    <row r="11" spans="1:11" x14ac:dyDescent="0.25">
      <c r="A11" s="1"/>
      <c r="B11" s="1"/>
      <c r="C11" s="1"/>
      <c r="D11" s="1"/>
      <c r="E11" s="1"/>
      <c r="F11" s="1"/>
      <c r="G11" s="1"/>
      <c r="H11" s="6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6"/>
      <c r="I13" s="1"/>
      <c r="J13" s="1"/>
      <c r="K13" s="1"/>
    </row>
    <row r="15" spans="1:11" x14ac:dyDescent="0.25">
      <c r="A15" s="1"/>
      <c r="B15" s="1"/>
      <c r="C15" s="1"/>
      <c r="D15" s="1"/>
      <c r="E15" s="1"/>
      <c r="F15" s="1"/>
      <c r="G15" s="1"/>
      <c r="H15" s="6"/>
      <c r="I15" s="1"/>
      <c r="J15" s="1"/>
      <c r="K15" s="1"/>
    </row>
  </sheetData>
  <mergeCells count="4">
    <mergeCell ref="B6:B7"/>
    <mergeCell ref="C6:C7"/>
    <mergeCell ref="D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ПРИЛ1_17-16-25</vt:lpstr>
      <vt:lpstr>ПРИЛ2_17-16-25</vt:lpstr>
      <vt:lpstr>ПРИЛ3_17-16-25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2006-11-28T10:12:39Z</dcterms:created>
  <dcterms:modified xsi:type="dcterms:W3CDTF">2025-03-20T09:20:02Z</dcterms:modified>
</cp:coreProperties>
</file>