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dor\Desktop\корен 2025\"/>
    </mc:Choice>
  </mc:AlternateContent>
  <xr:revisionPtr revIDLastSave="0" documentId="13_ncr:1_{76DE0919-2E24-4720-91A0-A9C4B23EAA1A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Приложение № 1 17-13-25" sheetId="2" r:id="rId1"/>
    <sheet name="Приложение № 2 17-13-25" sheetId="4" r:id="rId2"/>
    <sheet name="Приложение №3 17-13-25" sheetId="5" r:id="rId3"/>
  </sheets>
  <definedNames>
    <definedName name="_xlnm._FilterDatabase" localSheetId="0" hidden="1">'Приложение № 1 17-13-25'!$A$4:$I$20</definedName>
    <definedName name="_xlnm._FilterDatabase" localSheetId="1" hidden="1">'Приложение № 2 17-13-25'!$A$4:$I$19</definedName>
  </definedNames>
  <calcPr calcId="191029"/>
</workbook>
</file>

<file path=xl/calcChain.xml><?xml version="1.0" encoding="utf-8"?>
<calcChain xmlns="http://schemas.openxmlformats.org/spreadsheetml/2006/main">
  <c r="G11" i="5" l="1"/>
  <c r="F17" i="4" l="1"/>
  <c r="F18" i="4" s="1"/>
  <c r="E17" i="4"/>
  <c r="E18" i="4" s="1"/>
  <c r="H16" i="4"/>
  <c r="H15" i="4"/>
  <c r="H14" i="4"/>
  <c r="H13" i="4"/>
  <c r="H12" i="4"/>
  <c r="H11" i="4"/>
  <c r="H10" i="4"/>
  <c r="H9" i="4"/>
  <c r="H8" i="4"/>
  <c r="H7" i="4"/>
  <c r="H6" i="4"/>
  <c r="H5" i="4"/>
  <c r="H17" i="4" l="1"/>
  <c r="H18" i="4" s="1"/>
  <c r="H8" i="2"/>
  <c r="H11" i="2"/>
  <c r="H5" i="2"/>
  <c r="H12" i="2"/>
  <c r="H6" i="2"/>
  <c r="H13" i="2"/>
  <c r="H7" i="2"/>
  <c r="F17" i="2"/>
  <c r="F18" i="2" s="1"/>
  <c r="H16" i="2"/>
  <c r="H15" i="2"/>
  <c r="H14" i="2"/>
  <c r="H10" i="2"/>
  <c r="H9" i="2"/>
  <c r="H17" i="2" l="1"/>
  <c r="H18" i="2" s="1"/>
  <c r="I5" i="2" s="1"/>
  <c r="E17" i="2" l="1"/>
  <c r="E18" i="2" s="1"/>
</calcChain>
</file>

<file path=xl/sharedStrings.xml><?xml version="1.0" encoding="utf-8"?>
<sst xmlns="http://schemas.openxmlformats.org/spreadsheetml/2006/main" count="96" uniqueCount="46">
  <si>
    <t>ПРИЛОЖЕНИЕ №1</t>
  </si>
  <si>
    <t>Обект №</t>
  </si>
  <si>
    <t>Отдел и подотдел</t>
  </si>
  <si>
    <t>Дървесен вид</t>
  </si>
  <si>
    <t>Сортимент</t>
  </si>
  <si>
    <t>Прогнозно количество дървесина пл.куб.м.</t>
  </si>
  <si>
    <t>Прогнозно количество дървесина пр.куб.м.</t>
  </si>
  <si>
    <t xml:space="preserve">Начална ед. цена за продажба на стояща дървесина на корен, лв./м3 без ДДС </t>
  </si>
  <si>
    <t>Обща начална цена за продажба на стояща дървесина на корен, под която не може да се подават ценови предложения, лв./м3 без ДДС</t>
  </si>
  <si>
    <t>Гаранция за изпълнение, лв.</t>
  </si>
  <si>
    <t>Трупи за бичене 18-29 см</t>
  </si>
  <si>
    <t>Средна технологична дървесина</t>
  </si>
  <si>
    <t>Дърва технологична дървесина</t>
  </si>
  <si>
    <t>бб</t>
  </si>
  <si>
    <t>Трупи за бичене над 30 см</t>
  </si>
  <si>
    <t>Общо за подотдела</t>
  </si>
  <si>
    <t>Трупи за бичене над 50 см</t>
  </si>
  <si>
    <t>ВСИЧКО ЗА ОБЕКТА</t>
  </si>
  <si>
    <t xml:space="preserve">ПРОДАЖБА НА СТОЯЩА ДЪРВЕСИНА НА КОРЕН </t>
  </si>
  <si>
    <t>чб</t>
  </si>
  <si>
    <t>ср.лп</t>
  </si>
  <si>
    <t>242-ж</t>
  </si>
  <si>
    <t>Обли греди</t>
  </si>
  <si>
    <t xml:space="preserve"> Емел Мехмедова – юрисконсулт при ТП ДГС „Омуртаг“</t>
  </si>
  <si>
    <t>Съгласувал:</t>
  </si>
  <si>
    <t>инж. Росен Русинов – зам. директор при ТП ДГС „Омуртаг“</t>
  </si>
  <si>
    <t xml:space="preserve"> Изготвил:</t>
  </si>
  <si>
    <t>ЗА ПРОДАВАЧА:                                                                                 ЗА КУПУВАЧА:</t>
  </si>
  <si>
    <t>Омуртаг</t>
  </si>
  <si>
    <t>IV-то</t>
  </si>
  <si>
    <t>III-то</t>
  </si>
  <si>
    <t>II-ро</t>
  </si>
  <si>
    <t>I-во</t>
  </si>
  <si>
    <t>Общо количество,
пл.куб.м</t>
  </si>
  <si>
    <t>ТП  ДГС</t>
  </si>
  <si>
    <t xml:space="preserve"> по тримесечия на 2025 година</t>
  </si>
  <si>
    <r>
      <t xml:space="preserve">График за покупко-продажба на </t>
    </r>
    <r>
      <rPr>
        <b/>
        <sz val="12"/>
        <color rgb="FFFF0000"/>
        <rFont val="Times New Roman"/>
        <family val="1"/>
        <charset val="204"/>
      </rPr>
      <t>прогнозни количества стояща дървесина на корен</t>
    </r>
  </si>
  <si>
    <t>към Договор №…... от …...........20…. г.</t>
  </si>
  <si>
    <t xml:space="preserve">ПРИЛОЖЕНИЕ 3 </t>
  </si>
  <si>
    <t xml:space="preserve">Достигната ед. цена за продажба на стояща дървесина на корен, лв./м3 без ДДС </t>
  </si>
  <si>
    <t>Обща достигната цена за продажба на стояща дървесина на корен, лв./м3 без ДДС</t>
  </si>
  <si>
    <t>Гаранция за участие, лв.</t>
  </si>
  <si>
    <t>Тримесечие на 2025 год. / прогнозно количество дървесиан (пл.куб.м)</t>
  </si>
  <si>
    <t>ПРИЛОЖЕНИЕ №2</t>
  </si>
  <si>
    <t>17-13-25</t>
  </si>
  <si>
    <t>за обект № 17-13-25, ТП " ДГС Омуртаг"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</si>
</sst>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л_в_._-;\-* #,##0.00\ _л_в_._-;_-* &quot;-&quot;??\ _л_в_._-;_-@_-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3" fillId="0" borderId="2" xfId="0" applyFont="1" applyBorder="1"/>
    <xf numFmtId="1" fontId="3" fillId="0" borderId="0" xfId="0" applyNumberFormat="1" applyFont="1"/>
    <xf numFmtId="0" fontId="5" fillId="0" borderId="2" xfId="0" applyFont="1" applyBorder="1"/>
    <xf numFmtId="2" fontId="3" fillId="0" borderId="2" xfId="0" applyNumberFormat="1" applyFont="1" applyBorder="1"/>
    <xf numFmtId="2" fontId="5" fillId="0" borderId="2" xfId="0" applyNumberFormat="1" applyFont="1" applyBorder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4" fillId="2" borderId="0" xfId="0" applyNumberFormat="1" applyFont="1" applyFill="1" applyAlignment="1">
      <alignment vertical="top"/>
    </xf>
    <xf numFmtId="0" fontId="4" fillId="2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2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top"/>
    </xf>
    <xf numFmtId="2" fontId="3" fillId="0" borderId="0" xfId="0" applyNumberFormat="1" applyFont="1"/>
    <xf numFmtId="1" fontId="3" fillId="0" borderId="3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</cellXfs>
  <cellStyles count="3">
    <cellStyle name="Запетая 2" xfId="2" xr:uid="{00000000-0005-0000-0000-000000000000}"/>
    <cellStyle name="Нормален" xfId="0" builtinId="0"/>
    <cellStyle name="Нормален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0"/>
  <sheetViews>
    <sheetView tabSelected="1" zoomScale="90" zoomScaleNormal="90" workbookViewId="0">
      <selection activeCell="G17" sqref="G17"/>
    </sheetView>
  </sheetViews>
  <sheetFormatPr defaultColWidth="9.28515625" defaultRowHeight="15" x14ac:dyDescent="0.25"/>
  <cols>
    <col min="1" max="3" width="10.7109375" style="1" customWidth="1"/>
    <col min="4" max="4" width="33.7109375" style="1" customWidth="1"/>
    <col min="5" max="6" width="12.7109375" style="1" customWidth="1"/>
    <col min="7" max="7" width="13.7109375" style="1" customWidth="1"/>
    <col min="8" max="8" width="17.7109375" style="1" customWidth="1"/>
    <col min="9" max="9" width="12.5703125" style="1" customWidth="1"/>
    <col min="10" max="16384" width="9.28515625" style="1"/>
  </cols>
  <sheetData>
    <row r="1" spans="1:11" ht="15.75" customHeight="1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2" spans="1:11" ht="15.75" customHeight="1" x14ac:dyDescent="0.25">
      <c r="A2" s="24"/>
      <c r="B2" s="24"/>
      <c r="C2" s="24"/>
      <c r="D2" s="24"/>
      <c r="E2" s="24"/>
      <c r="F2" s="24"/>
      <c r="G2" s="24"/>
      <c r="H2" s="24"/>
      <c r="I2" s="24"/>
    </row>
    <row r="3" spans="1:11" ht="15.75" customHeight="1" x14ac:dyDescent="0.25">
      <c r="A3" s="25" t="s">
        <v>18</v>
      </c>
      <c r="B3" s="25"/>
      <c r="C3" s="25"/>
      <c r="D3" s="25"/>
      <c r="E3" s="25"/>
      <c r="F3" s="25"/>
      <c r="G3" s="25"/>
      <c r="H3" s="25"/>
      <c r="I3" s="25"/>
    </row>
    <row r="4" spans="1:11" ht="137.44999999999999" customHeight="1" x14ac:dyDescent="0.25">
      <c r="A4" s="2" t="s">
        <v>1</v>
      </c>
      <c r="B4" s="2" t="s">
        <v>2</v>
      </c>
      <c r="C4" s="2" t="s">
        <v>3</v>
      </c>
      <c r="D4" s="3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41</v>
      </c>
    </row>
    <row r="5" spans="1:11" x14ac:dyDescent="0.25">
      <c r="A5" s="26" t="s">
        <v>44</v>
      </c>
      <c r="B5" s="31" t="s">
        <v>21</v>
      </c>
      <c r="C5" s="4" t="s">
        <v>19</v>
      </c>
      <c r="D5" s="4" t="s">
        <v>16</v>
      </c>
      <c r="E5" s="4">
        <v>194</v>
      </c>
      <c r="F5" s="4"/>
      <c r="G5" s="7">
        <v>97</v>
      </c>
      <c r="H5" s="7">
        <f>E5*G5</f>
        <v>18818</v>
      </c>
      <c r="I5" s="22">
        <f>H18*0.05</f>
        <v>5322.5124999999998</v>
      </c>
    </row>
    <row r="6" spans="1:11" x14ac:dyDescent="0.25">
      <c r="A6" s="26"/>
      <c r="B6" s="32"/>
      <c r="C6" s="4" t="s">
        <v>19</v>
      </c>
      <c r="D6" s="4" t="s">
        <v>14</v>
      </c>
      <c r="E6" s="4">
        <v>709</v>
      </c>
      <c r="F6" s="4"/>
      <c r="G6" s="7">
        <v>72</v>
      </c>
      <c r="H6" s="7">
        <f>E6*G6</f>
        <v>51048</v>
      </c>
      <c r="I6" s="22"/>
      <c r="J6" s="5"/>
      <c r="K6" s="5"/>
    </row>
    <row r="7" spans="1:11" x14ac:dyDescent="0.25">
      <c r="A7" s="26"/>
      <c r="B7" s="32"/>
      <c r="C7" s="4" t="s">
        <v>19</v>
      </c>
      <c r="D7" s="4" t="s">
        <v>10</v>
      </c>
      <c r="E7" s="4">
        <v>86</v>
      </c>
      <c r="F7" s="4"/>
      <c r="G7" s="7">
        <v>61</v>
      </c>
      <c r="H7" s="7">
        <f>E7*G7</f>
        <v>5246</v>
      </c>
      <c r="I7" s="22"/>
      <c r="J7" s="5"/>
      <c r="K7" s="5"/>
    </row>
    <row r="8" spans="1:11" x14ac:dyDescent="0.25">
      <c r="A8" s="26"/>
      <c r="B8" s="32"/>
      <c r="C8" s="4" t="s">
        <v>19</v>
      </c>
      <c r="D8" s="4" t="s">
        <v>22</v>
      </c>
      <c r="E8" s="4">
        <v>15</v>
      </c>
      <c r="F8" s="4"/>
      <c r="G8" s="7">
        <v>57</v>
      </c>
      <c r="H8" s="7">
        <f>E8*G8</f>
        <v>855</v>
      </c>
      <c r="I8" s="22"/>
      <c r="J8" s="5"/>
      <c r="K8" s="5"/>
    </row>
    <row r="9" spans="1:11" x14ac:dyDescent="0.25">
      <c r="A9" s="26"/>
      <c r="B9" s="32"/>
      <c r="C9" s="4" t="s">
        <v>19</v>
      </c>
      <c r="D9" s="4" t="s">
        <v>11</v>
      </c>
      <c r="E9" s="4">
        <v>50</v>
      </c>
      <c r="F9" s="4">
        <v>77</v>
      </c>
      <c r="G9" s="7">
        <v>27.95</v>
      </c>
      <c r="H9" s="7">
        <f t="shared" ref="H9:H10" si="0">F9*G9</f>
        <v>2152.15</v>
      </c>
      <c r="I9" s="22"/>
      <c r="J9" s="5"/>
      <c r="K9" s="5"/>
    </row>
    <row r="10" spans="1:11" x14ac:dyDescent="0.25">
      <c r="A10" s="26"/>
      <c r="B10" s="32"/>
      <c r="C10" s="4" t="s">
        <v>19</v>
      </c>
      <c r="D10" s="4" t="s">
        <v>12</v>
      </c>
      <c r="E10" s="4">
        <v>254</v>
      </c>
      <c r="F10" s="4">
        <v>391</v>
      </c>
      <c r="G10" s="7">
        <v>27.95</v>
      </c>
      <c r="H10" s="7">
        <f t="shared" si="0"/>
        <v>10928.449999999999</v>
      </c>
      <c r="I10" s="22"/>
      <c r="J10" s="5"/>
      <c r="K10" s="5"/>
    </row>
    <row r="11" spans="1:11" x14ac:dyDescent="0.25">
      <c r="A11" s="26"/>
      <c r="B11" s="32"/>
      <c r="C11" s="4" t="s">
        <v>13</v>
      </c>
      <c r="D11" s="4" t="s">
        <v>16</v>
      </c>
      <c r="E11" s="4">
        <v>23</v>
      </c>
      <c r="F11" s="4"/>
      <c r="G11" s="7">
        <v>102</v>
      </c>
      <c r="H11" s="7">
        <f>E11*G11</f>
        <v>2346</v>
      </c>
      <c r="I11" s="22"/>
      <c r="J11" s="5"/>
      <c r="K11" s="5"/>
    </row>
    <row r="12" spans="1:11" x14ac:dyDescent="0.25">
      <c r="A12" s="26"/>
      <c r="B12" s="32"/>
      <c r="C12" s="4" t="s">
        <v>13</v>
      </c>
      <c r="D12" s="4" t="s">
        <v>14</v>
      </c>
      <c r="E12" s="4">
        <v>138</v>
      </c>
      <c r="F12" s="4"/>
      <c r="G12" s="7">
        <v>82</v>
      </c>
      <c r="H12" s="7">
        <f>E12*G12</f>
        <v>11316</v>
      </c>
      <c r="I12" s="22"/>
      <c r="J12" s="5"/>
      <c r="K12" s="5"/>
    </row>
    <row r="13" spans="1:11" x14ac:dyDescent="0.25">
      <c r="A13" s="26"/>
      <c r="B13" s="32"/>
      <c r="C13" s="4" t="s">
        <v>13</v>
      </c>
      <c r="D13" s="4" t="s">
        <v>10</v>
      </c>
      <c r="E13" s="4">
        <v>11</v>
      </c>
      <c r="F13" s="4"/>
      <c r="G13" s="7">
        <v>66</v>
      </c>
      <c r="H13" s="7">
        <f>E13*G13</f>
        <v>726</v>
      </c>
      <c r="I13" s="22"/>
      <c r="J13" s="5"/>
      <c r="K13" s="5"/>
    </row>
    <row r="14" spans="1:11" x14ac:dyDescent="0.25">
      <c r="A14" s="26"/>
      <c r="B14" s="32"/>
      <c r="C14" s="4" t="s">
        <v>13</v>
      </c>
      <c r="D14" s="4" t="s">
        <v>11</v>
      </c>
      <c r="E14" s="4">
        <v>8</v>
      </c>
      <c r="F14" s="4">
        <v>12</v>
      </c>
      <c r="G14" s="7">
        <v>27.95</v>
      </c>
      <c r="H14" s="7">
        <f t="shared" ref="H14:H16" si="1">F14*G14</f>
        <v>335.4</v>
      </c>
      <c r="I14" s="22"/>
      <c r="J14" s="5"/>
      <c r="K14" s="5"/>
    </row>
    <row r="15" spans="1:11" x14ac:dyDescent="0.25">
      <c r="A15" s="26"/>
      <c r="B15" s="32"/>
      <c r="C15" s="4" t="s">
        <v>13</v>
      </c>
      <c r="D15" s="4" t="s">
        <v>12</v>
      </c>
      <c r="E15" s="4">
        <v>23</v>
      </c>
      <c r="F15" s="4">
        <v>35</v>
      </c>
      <c r="G15" s="7">
        <v>27.95</v>
      </c>
      <c r="H15" s="7">
        <f t="shared" si="1"/>
        <v>978.25</v>
      </c>
      <c r="I15" s="22"/>
      <c r="J15" s="5"/>
      <c r="K15" s="5"/>
    </row>
    <row r="16" spans="1:11" x14ac:dyDescent="0.25">
      <c r="A16" s="26"/>
      <c r="B16" s="32"/>
      <c r="C16" s="4" t="s">
        <v>20</v>
      </c>
      <c r="D16" s="4" t="s">
        <v>12</v>
      </c>
      <c r="E16" s="4">
        <v>38</v>
      </c>
      <c r="F16" s="4">
        <v>63</v>
      </c>
      <c r="G16" s="7">
        <v>27</v>
      </c>
      <c r="H16" s="7">
        <f t="shared" si="1"/>
        <v>1701</v>
      </c>
      <c r="I16" s="22"/>
      <c r="J16" s="5"/>
      <c r="K16" s="5"/>
    </row>
    <row r="17" spans="1:11" x14ac:dyDescent="0.25">
      <c r="A17" s="26"/>
      <c r="B17" s="28" t="s">
        <v>15</v>
      </c>
      <c r="C17" s="30"/>
      <c r="D17" s="4"/>
      <c r="E17" s="6">
        <f>SUM(E5:E16)</f>
        <v>1549</v>
      </c>
      <c r="F17" s="6">
        <f t="shared" ref="F17:H17" si="2">SUM(F5:F16)</f>
        <v>578</v>
      </c>
      <c r="G17" s="6"/>
      <c r="H17" s="8">
        <f t="shared" si="2"/>
        <v>106450.24999999999</v>
      </c>
      <c r="I17" s="22"/>
      <c r="J17" s="5"/>
      <c r="K17" s="5"/>
    </row>
    <row r="18" spans="1:11" x14ac:dyDescent="0.25">
      <c r="A18" s="27"/>
      <c r="B18" s="28" t="s">
        <v>17</v>
      </c>
      <c r="C18" s="29"/>
      <c r="D18" s="30"/>
      <c r="E18" s="6">
        <f>SUM(E17)</f>
        <v>1549</v>
      </c>
      <c r="F18" s="6">
        <f t="shared" ref="F18:H18" si="3">SUM(F17)</f>
        <v>578</v>
      </c>
      <c r="G18" s="6"/>
      <c r="H18" s="8">
        <f t="shared" si="3"/>
        <v>106450.24999999999</v>
      </c>
      <c r="I18" s="23"/>
      <c r="J18" s="21"/>
    </row>
    <row r="19" spans="1:11" ht="14.45" x14ac:dyDescent="0.25">
      <c r="H19" s="21"/>
      <c r="J19" s="21"/>
    </row>
    <row r="20" spans="1:11" ht="14.45" x14ac:dyDescent="0.25">
      <c r="H20" s="21"/>
      <c r="I20" s="21"/>
      <c r="J20" s="21"/>
    </row>
  </sheetData>
  <autoFilter ref="A4:I20" xr:uid="{00000000-0009-0000-0000-000000000000}"/>
  <mergeCells count="8">
    <mergeCell ref="I5:I18"/>
    <mergeCell ref="A1:I1"/>
    <mergeCell ref="A2:I2"/>
    <mergeCell ref="A3:I3"/>
    <mergeCell ref="A5:A18"/>
    <mergeCell ref="B18:D18"/>
    <mergeCell ref="B5:B16"/>
    <mergeCell ref="B17:C17"/>
  </mergeCells>
  <printOptions horizontalCentered="1"/>
  <pageMargins left="0.70866141732283472" right="0.70866141732283472" top="0.55118110236220474" bottom="0.55118110236220474" header="0.31496062992125984" footer="0.31496062992125984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8"/>
  <sheetViews>
    <sheetView topLeftCell="A2" zoomScale="90" zoomScaleNormal="90" workbookViewId="0">
      <selection activeCell="A5" sqref="A5:A18"/>
    </sheetView>
  </sheetViews>
  <sheetFormatPr defaultColWidth="9.28515625" defaultRowHeight="15" x14ac:dyDescent="0.25"/>
  <cols>
    <col min="1" max="3" width="10.7109375" style="1" customWidth="1"/>
    <col min="4" max="4" width="33.7109375" style="1" customWidth="1"/>
    <col min="5" max="6" width="12.7109375" style="1" customWidth="1"/>
    <col min="7" max="7" width="13.7109375" style="1" customWidth="1"/>
    <col min="8" max="8" width="17.7109375" style="1" customWidth="1"/>
    <col min="9" max="9" width="12.5703125" style="1" customWidth="1"/>
    <col min="10" max="16384" width="9.28515625" style="1"/>
  </cols>
  <sheetData>
    <row r="1" spans="1:11" ht="15.75" customHeight="1" x14ac:dyDescent="0.25">
      <c r="A1" s="24" t="s">
        <v>43</v>
      </c>
      <c r="B1" s="24"/>
      <c r="C1" s="24"/>
      <c r="D1" s="24"/>
      <c r="E1" s="24"/>
      <c r="F1" s="24"/>
      <c r="G1" s="24"/>
      <c r="H1" s="24"/>
      <c r="I1" s="24"/>
    </row>
    <row r="2" spans="1:11" ht="15.75" customHeight="1" x14ac:dyDescent="0.25">
      <c r="A2" s="24"/>
      <c r="B2" s="24"/>
      <c r="C2" s="24"/>
      <c r="D2" s="24"/>
      <c r="E2" s="24"/>
      <c r="F2" s="24"/>
      <c r="G2" s="24"/>
      <c r="H2" s="24"/>
      <c r="I2" s="24"/>
    </row>
    <row r="3" spans="1:11" ht="15.75" customHeight="1" x14ac:dyDescent="0.25">
      <c r="A3" s="25" t="s">
        <v>18</v>
      </c>
      <c r="B3" s="25"/>
      <c r="C3" s="25"/>
      <c r="D3" s="25"/>
      <c r="E3" s="25"/>
      <c r="F3" s="25"/>
      <c r="G3" s="25"/>
      <c r="H3" s="25"/>
      <c r="I3" s="25"/>
    </row>
    <row r="4" spans="1:11" ht="137.44999999999999" customHeight="1" x14ac:dyDescent="0.25">
      <c r="A4" s="2" t="s">
        <v>1</v>
      </c>
      <c r="B4" s="2" t="s">
        <v>2</v>
      </c>
      <c r="C4" s="2" t="s">
        <v>3</v>
      </c>
      <c r="D4" s="3" t="s">
        <v>4</v>
      </c>
      <c r="E4" s="2" t="s">
        <v>5</v>
      </c>
      <c r="F4" s="2" t="s">
        <v>6</v>
      </c>
      <c r="G4" s="2" t="s">
        <v>39</v>
      </c>
      <c r="H4" s="2" t="s">
        <v>40</v>
      </c>
      <c r="I4" s="2" t="s">
        <v>9</v>
      </c>
    </row>
    <row r="5" spans="1:11" x14ac:dyDescent="0.25">
      <c r="A5" s="26" t="s">
        <v>44</v>
      </c>
      <c r="B5" s="31" t="s">
        <v>21</v>
      </c>
      <c r="C5" s="4" t="s">
        <v>19</v>
      </c>
      <c r="D5" s="4" t="s">
        <v>16</v>
      </c>
      <c r="E5" s="4">
        <v>194</v>
      </c>
      <c r="F5" s="4"/>
      <c r="G5" s="4"/>
      <c r="H5" s="7">
        <f>E5*G5</f>
        <v>0</v>
      </c>
      <c r="I5" s="33"/>
    </row>
    <row r="6" spans="1:11" x14ac:dyDescent="0.25">
      <c r="A6" s="26"/>
      <c r="B6" s="32"/>
      <c r="C6" s="4" t="s">
        <v>19</v>
      </c>
      <c r="D6" s="4" t="s">
        <v>14</v>
      </c>
      <c r="E6" s="4">
        <v>709</v>
      </c>
      <c r="F6" s="4"/>
      <c r="G6" s="7"/>
      <c r="H6" s="7">
        <f>E6*G6</f>
        <v>0</v>
      </c>
      <c r="I6" s="33"/>
      <c r="J6" s="5"/>
      <c r="K6" s="5"/>
    </row>
    <row r="7" spans="1:11" x14ac:dyDescent="0.25">
      <c r="A7" s="26"/>
      <c r="B7" s="32"/>
      <c r="C7" s="4" t="s">
        <v>19</v>
      </c>
      <c r="D7" s="4" t="s">
        <v>10</v>
      </c>
      <c r="E7" s="4">
        <v>86</v>
      </c>
      <c r="F7" s="4"/>
      <c r="G7" s="7"/>
      <c r="H7" s="7">
        <f>E7*G7</f>
        <v>0</v>
      </c>
      <c r="I7" s="33"/>
      <c r="J7" s="5"/>
      <c r="K7" s="5"/>
    </row>
    <row r="8" spans="1:11" x14ac:dyDescent="0.25">
      <c r="A8" s="26"/>
      <c r="B8" s="32"/>
      <c r="C8" s="4" t="s">
        <v>19</v>
      </c>
      <c r="D8" s="4" t="s">
        <v>22</v>
      </c>
      <c r="E8" s="4">
        <v>15</v>
      </c>
      <c r="F8" s="4"/>
      <c r="G8" s="7"/>
      <c r="H8" s="7">
        <f>E8*G8</f>
        <v>0</v>
      </c>
      <c r="I8" s="33"/>
      <c r="J8" s="5"/>
      <c r="K8" s="5"/>
    </row>
    <row r="9" spans="1:11" x14ac:dyDescent="0.25">
      <c r="A9" s="26"/>
      <c r="B9" s="32"/>
      <c r="C9" s="4" t="s">
        <v>19</v>
      </c>
      <c r="D9" s="4" t="s">
        <v>11</v>
      </c>
      <c r="E9" s="4">
        <v>50</v>
      </c>
      <c r="F9" s="4">
        <v>77</v>
      </c>
      <c r="G9" s="7"/>
      <c r="H9" s="7">
        <f t="shared" ref="H9:H10" si="0">F9*G9</f>
        <v>0</v>
      </c>
      <c r="I9" s="33"/>
      <c r="J9" s="5"/>
      <c r="K9" s="5"/>
    </row>
    <row r="10" spans="1:11" x14ac:dyDescent="0.25">
      <c r="A10" s="26"/>
      <c r="B10" s="32"/>
      <c r="C10" s="4" t="s">
        <v>19</v>
      </c>
      <c r="D10" s="4" t="s">
        <v>12</v>
      </c>
      <c r="E10" s="4">
        <v>254</v>
      </c>
      <c r="F10" s="4">
        <v>391</v>
      </c>
      <c r="G10" s="7"/>
      <c r="H10" s="7">
        <f t="shared" si="0"/>
        <v>0</v>
      </c>
      <c r="I10" s="33"/>
      <c r="J10" s="5"/>
      <c r="K10" s="5"/>
    </row>
    <row r="11" spans="1:11" x14ac:dyDescent="0.25">
      <c r="A11" s="26"/>
      <c r="B11" s="32"/>
      <c r="C11" s="4" t="s">
        <v>13</v>
      </c>
      <c r="D11" s="4" t="s">
        <v>16</v>
      </c>
      <c r="E11" s="4">
        <v>23</v>
      </c>
      <c r="F11" s="4"/>
      <c r="G11" s="4"/>
      <c r="H11" s="7">
        <f>E11*G11</f>
        <v>0</v>
      </c>
      <c r="I11" s="33"/>
      <c r="J11" s="5"/>
      <c r="K11" s="5"/>
    </row>
    <row r="12" spans="1:11" x14ac:dyDescent="0.25">
      <c r="A12" s="26"/>
      <c r="B12" s="32"/>
      <c r="C12" s="4" t="s">
        <v>13</v>
      </c>
      <c r="D12" s="4" t="s">
        <v>14</v>
      </c>
      <c r="E12" s="4">
        <v>138</v>
      </c>
      <c r="F12" s="4"/>
      <c r="G12" s="7"/>
      <c r="H12" s="7">
        <f>E12*G12</f>
        <v>0</v>
      </c>
      <c r="I12" s="33"/>
      <c r="J12" s="5"/>
      <c r="K12" s="5"/>
    </row>
    <row r="13" spans="1:11" x14ac:dyDescent="0.25">
      <c r="A13" s="26"/>
      <c r="B13" s="32"/>
      <c r="C13" s="4" t="s">
        <v>13</v>
      </c>
      <c r="D13" s="4" t="s">
        <v>10</v>
      </c>
      <c r="E13" s="4">
        <v>11</v>
      </c>
      <c r="F13" s="4"/>
      <c r="G13" s="7"/>
      <c r="H13" s="7">
        <f>E13*G13</f>
        <v>0</v>
      </c>
      <c r="I13" s="33"/>
      <c r="J13" s="5"/>
      <c r="K13" s="5"/>
    </row>
    <row r="14" spans="1:11" x14ac:dyDescent="0.25">
      <c r="A14" s="26"/>
      <c r="B14" s="32"/>
      <c r="C14" s="4" t="s">
        <v>13</v>
      </c>
      <c r="D14" s="4" t="s">
        <v>11</v>
      </c>
      <c r="E14" s="4">
        <v>8</v>
      </c>
      <c r="F14" s="4">
        <v>12</v>
      </c>
      <c r="G14" s="7"/>
      <c r="H14" s="7">
        <f t="shared" ref="H14:H16" si="1">F14*G14</f>
        <v>0</v>
      </c>
      <c r="I14" s="33"/>
      <c r="J14" s="5"/>
      <c r="K14" s="5"/>
    </row>
    <row r="15" spans="1:11" x14ac:dyDescent="0.25">
      <c r="A15" s="26"/>
      <c r="B15" s="32"/>
      <c r="C15" s="4" t="s">
        <v>13</v>
      </c>
      <c r="D15" s="4" t="s">
        <v>12</v>
      </c>
      <c r="E15" s="4">
        <v>23</v>
      </c>
      <c r="F15" s="4">
        <v>35</v>
      </c>
      <c r="G15" s="7"/>
      <c r="H15" s="7">
        <f t="shared" si="1"/>
        <v>0</v>
      </c>
      <c r="I15" s="33"/>
      <c r="J15" s="5"/>
      <c r="K15" s="5"/>
    </row>
    <row r="16" spans="1:11" x14ac:dyDescent="0.25">
      <c r="A16" s="26"/>
      <c r="B16" s="32"/>
      <c r="C16" s="4" t="s">
        <v>20</v>
      </c>
      <c r="D16" s="4" t="s">
        <v>12</v>
      </c>
      <c r="E16" s="4">
        <v>38</v>
      </c>
      <c r="F16" s="4">
        <v>63</v>
      </c>
      <c r="G16" s="7"/>
      <c r="H16" s="7">
        <f t="shared" si="1"/>
        <v>0</v>
      </c>
      <c r="I16" s="33"/>
      <c r="J16" s="5"/>
      <c r="K16" s="5"/>
    </row>
    <row r="17" spans="1:11" x14ac:dyDescent="0.25">
      <c r="A17" s="26"/>
      <c r="B17" s="28" t="s">
        <v>15</v>
      </c>
      <c r="C17" s="30"/>
      <c r="D17" s="4"/>
      <c r="E17" s="6">
        <f>SUM(E5:E16)</f>
        <v>1549</v>
      </c>
      <c r="F17" s="6">
        <f t="shared" ref="F17:H17" si="2">SUM(F5:F16)</f>
        <v>578</v>
      </c>
      <c r="G17" s="6"/>
      <c r="H17" s="8">
        <f t="shared" si="2"/>
        <v>0</v>
      </c>
      <c r="I17" s="33"/>
      <c r="J17" s="5"/>
      <c r="K17" s="5"/>
    </row>
    <row r="18" spans="1:11" x14ac:dyDescent="0.25">
      <c r="A18" s="27"/>
      <c r="B18" s="28" t="s">
        <v>17</v>
      </c>
      <c r="C18" s="29"/>
      <c r="D18" s="30"/>
      <c r="E18" s="6">
        <f>SUM(E17)</f>
        <v>1549</v>
      </c>
      <c r="F18" s="6">
        <f t="shared" ref="F18:H18" si="3">SUM(F17)</f>
        <v>578</v>
      </c>
      <c r="G18" s="6"/>
      <c r="H18" s="8">
        <f t="shared" si="3"/>
        <v>0</v>
      </c>
      <c r="I18" s="34"/>
    </row>
  </sheetData>
  <autoFilter ref="A4:I19" xr:uid="{00000000-0009-0000-0000-000001000000}"/>
  <mergeCells count="8">
    <mergeCell ref="I5:I18"/>
    <mergeCell ref="A1:I1"/>
    <mergeCell ref="A2:I2"/>
    <mergeCell ref="A3:I3"/>
    <mergeCell ref="A5:A18"/>
    <mergeCell ref="B5:B16"/>
    <mergeCell ref="B17:C17"/>
    <mergeCell ref="B18:D18"/>
  </mergeCells>
  <printOptions horizontalCentered="1"/>
  <pageMargins left="0.70866141732283472" right="0.70866141732283472" top="0.55118110236220474" bottom="0.55118110236220474" header="0.31496062992125984" footer="0.31496062992125984"/>
  <pageSetup paperSize="9" scale="6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30"/>
  <sheetViews>
    <sheetView workbookViewId="0">
      <selection activeCell="F12" sqref="F12"/>
    </sheetView>
  </sheetViews>
  <sheetFormatPr defaultRowHeight="15" x14ac:dyDescent="0.25"/>
  <cols>
    <col min="2" max="2" width="9.7109375" customWidth="1"/>
    <col min="3" max="3" width="14.28515625" customWidth="1"/>
    <col min="4" max="4" width="16.28515625" customWidth="1"/>
    <col min="5" max="5" width="19.28515625" customWidth="1"/>
    <col min="6" max="6" width="20.5703125" customWidth="1"/>
    <col min="7" max="7" width="13.28515625" customWidth="1"/>
  </cols>
  <sheetData>
    <row r="2" spans="1:9" ht="15.75" x14ac:dyDescent="0.25">
      <c r="B2" s="45" t="s">
        <v>38</v>
      </c>
      <c r="C2" s="45"/>
      <c r="D2" s="45"/>
      <c r="E2" s="45"/>
      <c r="F2" s="45"/>
      <c r="G2" s="45"/>
      <c r="H2" s="20"/>
      <c r="I2" s="20"/>
    </row>
    <row r="3" spans="1:9" ht="15.75" x14ac:dyDescent="0.25">
      <c r="B3" s="46" t="s">
        <v>37</v>
      </c>
      <c r="C3" s="46"/>
      <c r="D3" s="46"/>
      <c r="E3" s="46"/>
      <c r="F3" s="46"/>
      <c r="G3" s="46"/>
      <c r="H3" s="19"/>
      <c r="I3" s="19"/>
    </row>
    <row r="4" spans="1:9" ht="15.75" customHeight="1" x14ac:dyDescent="0.25">
      <c r="B4" s="47" t="s">
        <v>36</v>
      </c>
      <c r="C4" s="47"/>
      <c r="D4" s="47"/>
      <c r="E4" s="47"/>
      <c r="F4" s="47"/>
      <c r="G4" s="47"/>
      <c r="H4" s="19"/>
      <c r="I4" s="19"/>
    </row>
    <row r="5" spans="1:9" ht="15.75" x14ac:dyDescent="0.25">
      <c r="B5" s="46" t="s">
        <v>35</v>
      </c>
      <c r="C5" s="46"/>
      <c r="D5" s="46"/>
      <c r="E5" s="46"/>
      <c r="F5" s="46"/>
      <c r="G5" s="46"/>
      <c r="H5" s="19"/>
      <c r="I5" s="19"/>
    </row>
    <row r="6" spans="1:9" ht="15.75" x14ac:dyDescent="0.25">
      <c r="B6" s="46" t="s">
        <v>45</v>
      </c>
      <c r="C6" s="46"/>
      <c r="D6" s="46"/>
      <c r="E6" s="46"/>
      <c r="F6" s="46"/>
      <c r="G6" s="46"/>
      <c r="H6" s="15"/>
      <c r="I6" s="15"/>
    </row>
    <row r="7" spans="1:9" ht="15.75" x14ac:dyDescent="0.25">
      <c r="B7" s="15"/>
      <c r="C7" s="15"/>
      <c r="D7" s="15"/>
      <c r="E7" s="15"/>
      <c r="F7" s="15"/>
      <c r="G7" s="15"/>
      <c r="H7" s="15"/>
      <c r="I7" s="15"/>
    </row>
    <row r="8" spans="1:9" ht="15.75" x14ac:dyDescent="0.25">
      <c r="B8" s="15"/>
      <c r="C8" s="15"/>
      <c r="D8" s="15"/>
      <c r="E8" s="15"/>
      <c r="F8" s="15"/>
      <c r="G8" s="15"/>
      <c r="H8" s="15"/>
      <c r="I8" s="15"/>
    </row>
    <row r="9" spans="1:9" ht="15.75" x14ac:dyDescent="0.25">
      <c r="B9" s="39" t="s">
        <v>34</v>
      </c>
      <c r="C9" s="41" t="s">
        <v>42</v>
      </c>
      <c r="D9" s="42"/>
      <c r="E9" s="42"/>
      <c r="F9" s="43"/>
      <c r="G9" s="44" t="s">
        <v>33</v>
      </c>
      <c r="H9" s="15"/>
      <c r="I9" s="15"/>
    </row>
    <row r="10" spans="1:9" ht="15.75" x14ac:dyDescent="0.25">
      <c r="B10" s="40"/>
      <c r="C10" s="17" t="s">
        <v>32</v>
      </c>
      <c r="D10" s="17" t="s">
        <v>31</v>
      </c>
      <c r="E10" s="17" t="s">
        <v>30</v>
      </c>
      <c r="F10" s="17" t="s">
        <v>29</v>
      </c>
      <c r="G10" s="40"/>
      <c r="H10" s="15"/>
      <c r="I10" s="15"/>
    </row>
    <row r="11" spans="1:9" ht="15.75" x14ac:dyDescent="0.25">
      <c r="B11" s="18" t="s">
        <v>28</v>
      </c>
      <c r="C11" s="17">
        <v>0</v>
      </c>
      <c r="D11" s="17">
        <v>1000</v>
      </c>
      <c r="E11" s="17">
        <v>549</v>
      </c>
      <c r="F11" s="17">
        <v>0</v>
      </c>
      <c r="G11" s="16">
        <f>SUM(C11:F11)</f>
        <v>1549</v>
      </c>
      <c r="H11" s="15"/>
      <c r="I11" s="15"/>
    </row>
    <row r="12" spans="1:9" ht="15.75" x14ac:dyDescent="0.25">
      <c r="B12" s="15"/>
      <c r="C12" s="15"/>
      <c r="D12" s="15"/>
      <c r="E12" s="15"/>
      <c r="F12" s="15"/>
      <c r="G12" s="15"/>
      <c r="H12" s="15"/>
      <c r="I12" s="15"/>
    </row>
    <row r="13" spans="1:9" ht="15.75" x14ac:dyDescent="0.25">
      <c r="B13" s="14"/>
      <c r="C13" s="14"/>
      <c r="D13" s="14"/>
      <c r="E13" s="14"/>
      <c r="F13" s="14"/>
      <c r="G13" s="15"/>
      <c r="H13" s="14"/>
      <c r="I13" s="13"/>
    </row>
    <row r="14" spans="1:9" x14ac:dyDescent="0.25">
      <c r="B14" s="38"/>
      <c r="C14" s="38"/>
      <c r="D14" s="38"/>
      <c r="E14" s="38"/>
      <c r="F14" s="12"/>
      <c r="G14" s="11"/>
      <c r="H14" s="11"/>
      <c r="I14" s="11"/>
    </row>
    <row r="16" spans="1:9" ht="15.75" x14ac:dyDescent="0.25">
      <c r="A16" s="37" t="s">
        <v>27</v>
      </c>
      <c r="B16" s="37"/>
      <c r="C16" s="37"/>
      <c r="D16" s="37"/>
      <c r="E16" s="37"/>
      <c r="F16" s="37"/>
      <c r="G16" s="37"/>
      <c r="H16" s="37"/>
      <c r="I16" s="37"/>
    </row>
    <row r="17" spans="1:9" ht="15.75" x14ac:dyDescent="0.25">
      <c r="A17" s="10"/>
      <c r="H17" s="1"/>
      <c r="I17" s="1"/>
    </row>
    <row r="18" spans="1:9" ht="15.75" x14ac:dyDescent="0.25">
      <c r="A18" s="37"/>
      <c r="B18" s="37"/>
      <c r="C18" s="37"/>
      <c r="D18" s="37"/>
      <c r="G18" s="37"/>
      <c r="H18" s="37"/>
      <c r="I18" s="37"/>
    </row>
    <row r="19" spans="1:9" ht="15.75" x14ac:dyDescent="0.25">
      <c r="A19" s="35"/>
      <c r="B19" s="35"/>
      <c r="C19" s="35"/>
      <c r="D19" s="35"/>
      <c r="H19" s="1"/>
      <c r="I19" s="1"/>
    </row>
    <row r="20" spans="1:9" ht="15.75" x14ac:dyDescent="0.25">
      <c r="A20" s="10"/>
      <c r="H20" s="1"/>
      <c r="I20" s="1"/>
    </row>
    <row r="21" spans="1:9" ht="15.75" x14ac:dyDescent="0.25">
      <c r="A21" s="37"/>
      <c r="B21" s="37"/>
      <c r="C21" s="37"/>
      <c r="D21" s="37"/>
      <c r="H21" s="1"/>
      <c r="I21" s="1"/>
    </row>
    <row r="22" spans="1:9" ht="15.75" x14ac:dyDescent="0.25">
      <c r="A22" s="35"/>
      <c r="B22" s="35"/>
      <c r="C22" s="35"/>
      <c r="D22" s="35"/>
      <c r="H22" s="1"/>
      <c r="I22" s="1"/>
    </row>
    <row r="23" spans="1:9" ht="15.75" x14ac:dyDescent="0.25">
      <c r="A23" s="10"/>
      <c r="H23" s="1"/>
      <c r="I23" s="1"/>
    </row>
    <row r="24" spans="1:9" ht="15.75" x14ac:dyDescent="0.25">
      <c r="A24" s="10"/>
      <c r="H24" s="1"/>
      <c r="I24" s="1"/>
    </row>
    <row r="25" spans="1:9" ht="15.75" x14ac:dyDescent="0.25">
      <c r="A25" s="10"/>
      <c r="H25" s="1"/>
      <c r="I25" s="1"/>
    </row>
    <row r="26" spans="1:9" ht="15.75" hidden="1" x14ac:dyDescent="0.25">
      <c r="A26" s="36" t="s">
        <v>26</v>
      </c>
      <c r="B26" s="36"/>
      <c r="C26" s="36"/>
      <c r="D26" s="36"/>
      <c r="H26" s="1"/>
      <c r="I26" s="1"/>
    </row>
    <row r="27" spans="1:9" ht="15.75" hidden="1" x14ac:dyDescent="0.25">
      <c r="A27" s="37" t="s">
        <v>25</v>
      </c>
      <c r="B27" s="37"/>
      <c r="C27" s="37"/>
      <c r="D27" s="37"/>
      <c r="E27" s="37"/>
      <c r="H27" s="1"/>
      <c r="I27" s="1"/>
    </row>
    <row r="28" spans="1:9" ht="15.75" hidden="1" x14ac:dyDescent="0.25">
      <c r="A28" s="10"/>
      <c r="H28" s="1"/>
      <c r="I28" s="1"/>
    </row>
    <row r="29" spans="1:9" ht="15.75" hidden="1" x14ac:dyDescent="0.25">
      <c r="A29" s="9" t="s">
        <v>24</v>
      </c>
      <c r="B29" s="9"/>
      <c r="C29" s="9"/>
      <c r="D29" s="9"/>
      <c r="H29" s="1"/>
      <c r="I29" s="1"/>
    </row>
    <row r="30" spans="1:9" ht="15.75" hidden="1" x14ac:dyDescent="0.25">
      <c r="A30" s="37" t="s">
        <v>23</v>
      </c>
      <c r="B30" s="37"/>
      <c r="C30" s="37"/>
      <c r="D30" s="37"/>
      <c r="E30" s="37"/>
      <c r="H30" s="1"/>
      <c r="I30" s="1"/>
    </row>
  </sheetData>
  <mergeCells count="18">
    <mergeCell ref="B9:B10"/>
    <mergeCell ref="C9:F9"/>
    <mergeCell ref="G9:G10"/>
    <mergeCell ref="B2:G2"/>
    <mergeCell ref="B3:G3"/>
    <mergeCell ref="B4:G4"/>
    <mergeCell ref="B5:G5"/>
    <mergeCell ref="B6:G6"/>
    <mergeCell ref="A22:D22"/>
    <mergeCell ref="A26:D26"/>
    <mergeCell ref="A27:E27"/>
    <mergeCell ref="A30:E30"/>
    <mergeCell ref="B14:E14"/>
    <mergeCell ref="A16:I16"/>
    <mergeCell ref="A18:D18"/>
    <mergeCell ref="G18:I18"/>
    <mergeCell ref="A19:D19"/>
    <mergeCell ref="A21:D21"/>
  </mergeCells>
  <pageMargins left="0.7" right="0.7" top="0.75" bottom="0.75" header="0.3" footer="0.3"/>
  <pageSetup paperSize="9" scale="72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Приложение № 1 17-13-25</vt:lpstr>
      <vt:lpstr>Приложение № 2 17-13-25</vt:lpstr>
      <vt:lpstr>Приложение №3 17-13-25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Rusinov</dc:creator>
  <cp:lastModifiedBy>Todor</cp:lastModifiedBy>
  <cp:lastPrinted>2024-11-05T12:31:18Z</cp:lastPrinted>
  <dcterms:created xsi:type="dcterms:W3CDTF">2024-10-30T07:24:30Z</dcterms:created>
  <dcterms:modified xsi:type="dcterms:W3CDTF">2025-02-25T12:09:38Z</dcterms:modified>
</cp:coreProperties>
</file>