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5597F5B-4D5A-4977-9B49-6B8A3C33A1D5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Приложение 1" sheetId="2" r:id="rId1"/>
    <sheet name="Приложение 2" sheetId="3" r:id="rId2"/>
    <sheet name="График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3" l="1"/>
  <c r="D33" i="3"/>
  <c r="I32" i="3"/>
  <c r="J32" i="3" s="1"/>
  <c r="I31" i="3"/>
  <c r="J31" i="3" s="1"/>
  <c r="I30" i="3"/>
  <c r="J30" i="3" s="1"/>
  <c r="I29" i="3"/>
  <c r="J29" i="3" s="1"/>
  <c r="I28" i="3"/>
  <c r="J28" i="3" s="1"/>
  <c r="H27" i="3"/>
  <c r="J27" i="3" s="1"/>
  <c r="I26" i="3"/>
  <c r="J26" i="3" s="1"/>
  <c r="J25" i="3"/>
  <c r="I25" i="3"/>
  <c r="I24" i="3"/>
  <c r="J24" i="3" s="1"/>
  <c r="I23" i="3"/>
  <c r="J23" i="3" s="1"/>
  <c r="I22" i="3"/>
  <c r="J22" i="3" s="1"/>
  <c r="I21" i="3"/>
  <c r="H20" i="3"/>
  <c r="J20" i="3" s="1"/>
  <c r="H19" i="3"/>
  <c r="J19" i="3" s="1"/>
  <c r="H18" i="3"/>
  <c r="J18" i="3" s="1"/>
  <c r="H17" i="3"/>
  <c r="J17" i="3" s="1"/>
  <c r="J16" i="3"/>
  <c r="H16" i="3"/>
  <c r="E15" i="3"/>
  <c r="E34" i="3" s="1"/>
  <c r="D15" i="3"/>
  <c r="D34" i="3" s="1"/>
  <c r="I14" i="3"/>
  <c r="J14" i="3" s="1"/>
  <c r="I13" i="3"/>
  <c r="J13" i="3" s="1"/>
  <c r="H12" i="3"/>
  <c r="J12" i="3" s="1"/>
  <c r="I11" i="3"/>
  <c r="J11" i="3" s="1"/>
  <c r="I10" i="3"/>
  <c r="J10" i="3" s="1"/>
  <c r="I9" i="3"/>
  <c r="J9" i="3" s="1"/>
  <c r="H8" i="3"/>
  <c r="J8" i="3" s="1"/>
  <c r="H7" i="3"/>
  <c r="J7" i="3" s="1"/>
  <c r="H6" i="3"/>
  <c r="J6" i="3" s="1"/>
  <c r="I31" i="2"/>
  <c r="J31" i="2" s="1"/>
  <c r="I32" i="2"/>
  <c r="J32" i="2" s="1"/>
  <c r="I28" i="2"/>
  <c r="J28" i="2" s="1"/>
  <c r="I29" i="2"/>
  <c r="J29" i="2" s="1"/>
  <c r="I22" i="2"/>
  <c r="J22" i="2" s="1"/>
  <c r="I21" i="2"/>
  <c r="J21" i="2" s="1"/>
  <c r="H20" i="2"/>
  <c r="J20" i="2" s="1"/>
  <c r="H19" i="2"/>
  <c r="J19" i="2" s="1"/>
  <c r="H12" i="2"/>
  <c r="J12" i="2" s="1"/>
  <c r="D33" i="2"/>
  <c r="I30" i="2"/>
  <c r="J30" i="2" s="1"/>
  <c r="I26" i="2"/>
  <c r="J26" i="2" s="1"/>
  <c r="I25" i="2"/>
  <c r="J25" i="2" s="1"/>
  <c r="I24" i="2"/>
  <c r="J24" i="2" s="1"/>
  <c r="I23" i="2"/>
  <c r="J23" i="2" s="1"/>
  <c r="H27" i="2"/>
  <c r="J27" i="2" s="1"/>
  <c r="H18" i="2"/>
  <c r="J18" i="2" s="1"/>
  <c r="H8" i="2"/>
  <c r="J8" i="2" s="1"/>
  <c r="I14" i="2"/>
  <c r="J14" i="2" s="1"/>
  <c r="I13" i="2"/>
  <c r="J13" i="2" s="1"/>
  <c r="I11" i="2"/>
  <c r="J11" i="2" s="1"/>
  <c r="I10" i="2"/>
  <c r="J10" i="2" s="1"/>
  <c r="I9" i="2"/>
  <c r="H17" i="2"/>
  <c r="J17" i="2" s="1"/>
  <c r="H16" i="2"/>
  <c r="J16" i="2" s="1"/>
  <c r="H7" i="2"/>
  <c r="J7" i="2" s="1"/>
  <c r="H6" i="2"/>
  <c r="J6" i="2" s="1"/>
  <c r="E33" i="2"/>
  <c r="E15" i="2"/>
  <c r="D15" i="2"/>
  <c r="I33" i="3" l="1"/>
  <c r="J21" i="3"/>
  <c r="J33" i="3" s="1"/>
  <c r="H33" i="3"/>
  <c r="J15" i="3"/>
  <c r="H15" i="3"/>
  <c r="I15" i="3"/>
  <c r="I34" i="3" s="1"/>
  <c r="D34" i="2"/>
  <c r="E34" i="2"/>
  <c r="J33" i="2"/>
  <c r="I15" i="2"/>
  <c r="H15" i="2"/>
  <c r="J9" i="2"/>
  <c r="J15" i="2" s="1"/>
  <c r="I33" i="2"/>
  <c r="H33" i="2"/>
  <c r="F13" i="4"/>
  <c r="E13" i="4"/>
  <c r="D13" i="4"/>
  <c r="C13" i="4"/>
  <c r="G11" i="4"/>
  <c r="H34" i="3" l="1"/>
  <c r="J34" i="3"/>
  <c r="J34" i="2"/>
  <c r="I34" i="2"/>
  <c r="H34" i="2"/>
  <c r="G13" i="4"/>
</calcChain>
</file>

<file path=xl/sharedStrings.xml><?xml version="1.0" encoding="utf-8"?>
<sst xmlns="http://schemas.openxmlformats.org/spreadsheetml/2006/main" count="152" uniqueCount="45">
  <si>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</si>
  <si>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</si>
  <si>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</si>
  <si>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</si>
  <si>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</si>
  <si>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</si>
  <si>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</si>
  <si>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</si>
  <si>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</si>
  <si>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</si>
  <si>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Дърва за огрев</t>
  </si>
  <si>
    <t>Всичко за подотдела</t>
  </si>
  <si>
    <t>Трупи за бичене 18-29 см.</t>
  </si>
  <si>
    <t>Средна технологична дървесина</t>
  </si>
  <si>
    <t>Гаранция за участие, 5%</t>
  </si>
  <si>
    <t>Стъпка на наддаване</t>
  </si>
  <si>
    <t>Достигната цена лв./пл.м3 без ДДС</t>
  </si>
  <si>
    <t>Достигната цена лв./пр.м3 без ДДС</t>
  </si>
  <si>
    <t>към Договор № ……….. \ …………………</t>
  </si>
  <si>
    <t>ОБЩО</t>
  </si>
  <si>
    <t>І</t>
  </si>
  <si>
    <t>ІІ</t>
  </si>
  <si>
    <t>ІІІ</t>
  </si>
  <si>
    <t>ІV</t>
  </si>
  <si>
    <t>ВСИЧКО:</t>
  </si>
  <si>
    <t>Трупи за бичене 30-49 см.</t>
  </si>
  <si>
    <t>Дърва-технологична дървесина</t>
  </si>
  <si>
    <t>ОЗМ</t>
  </si>
  <si>
    <r>
      <t>тримесечие - 20</t>
    </r>
    <r>
      <rPr>
        <b/>
        <sz val="11"/>
        <color rgb="FFFF0000"/>
        <rFont val="Times New Roman"/>
        <family val="1"/>
        <charset val="204"/>
      </rPr>
      <t>25г</t>
    </r>
    <r>
      <rPr>
        <b/>
        <sz val="11"/>
        <color theme="1"/>
        <rFont val="Times New Roman"/>
        <family val="1"/>
        <charset val="204"/>
      </rPr>
      <t>., пл.куб.м.</t>
    </r>
  </si>
  <si>
    <t>цр</t>
  </si>
  <si>
    <t>бл</t>
  </si>
  <si>
    <t>мждр</t>
  </si>
  <si>
    <t>Приложение №1 за обект №2-13-25</t>
  </si>
  <si>
    <t>Всичко за Обект №2-13-25</t>
  </si>
  <si>
    <t>102-м</t>
  </si>
  <si>
    <t>102-с</t>
  </si>
  <si>
    <t>гбр</t>
  </si>
  <si>
    <t>срлп</t>
  </si>
  <si>
    <t>Приложение №2 за обект №2-13-25</t>
  </si>
  <si>
    <t>Обект № 2-13-25</t>
  </si>
  <si>
    <t>102-м; 102-с</t>
  </si>
  <si>
    <t>График за продажба на дървесина по тримесечия</t>
  </si>
  <si>
    <t>Продавач:</t>
  </si>
  <si>
    <t>Купувач:</t>
  </si>
  <si>
    <t>ПРИЛОЖЕНИЕ № 3  за  ОБЕКТ №2-13-25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</si>
</sst>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3" borderId="9" xfId="1" applyFont="1" applyFill="1" applyBorder="1" applyAlignment="1">
      <alignment vertical="top"/>
    </xf>
    <xf numFmtId="0" fontId="5" fillId="3" borderId="6" xfId="1" applyFont="1" applyFill="1" applyBorder="1"/>
    <xf numFmtId="1" fontId="5" fillId="3" borderId="6" xfId="1" applyNumberFormat="1" applyFont="1" applyFill="1" applyBorder="1"/>
    <xf numFmtId="0" fontId="3" fillId="3" borderId="4" xfId="1" applyFont="1" applyFill="1" applyBorder="1"/>
    <xf numFmtId="2" fontId="5" fillId="3" borderId="6" xfId="1" applyNumberFormat="1" applyFont="1" applyFill="1" applyBorder="1"/>
    <xf numFmtId="0" fontId="6" fillId="4" borderId="10" xfId="0" applyFont="1" applyFill="1" applyBorder="1"/>
    <xf numFmtId="1" fontId="5" fillId="4" borderId="4" xfId="1" applyNumberFormat="1" applyFont="1" applyFill="1" applyBorder="1" applyAlignment="1">
      <alignment vertical="top"/>
    </xf>
    <xf numFmtId="0" fontId="6" fillId="4" borderId="4" xfId="0" applyFont="1" applyFill="1" applyBorder="1"/>
    <xf numFmtId="0" fontId="3" fillId="0" borderId="4" xfId="1" applyFont="1" applyBorder="1" applyAlignment="1">
      <alignment vertical="top"/>
    </xf>
    <xf numFmtId="2" fontId="3" fillId="0" borderId="4" xfId="1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2" fontId="5" fillId="4" borderId="4" xfId="1" applyNumberFormat="1" applyFont="1" applyFill="1" applyBorder="1" applyAlignment="1">
      <alignment vertical="top"/>
    </xf>
    <xf numFmtId="2" fontId="3" fillId="0" borderId="8" xfId="1" applyNumberFormat="1" applyFont="1" applyBorder="1"/>
    <xf numFmtId="0" fontId="0" fillId="0" borderId="9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/>
    <xf numFmtId="0" fontId="12" fillId="0" borderId="0" xfId="0" applyFont="1"/>
    <xf numFmtId="0" fontId="13" fillId="0" borderId="0" xfId="0" applyFont="1"/>
    <xf numFmtId="2" fontId="3" fillId="0" borderId="6" xfId="1" applyNumberFormat="1" applyFont="1" applyBorder="1"/>
    <xf numFmtId="0" fontId="3" fillId="3" borderId="19" xfId="1" applyFont="1" applyFill="1" applyBorder="1" applyAlignment="1">
      <alignment vertical="center" wrapText="1"/>
    </xf>
    <xf numFmtId="1" fontId="3" fillId="0" borderId="4" xfId="1" applyNumberFormat="1" applyFont="1" applyBorder="1"/>
    <xf numFmtId="2" fontId="0" fillId="0" borderId="0" xfId="0" applyNumberFormat="1"/>
    <xf numFmtId="1" fontId="3" fillId="0" borderId="6" xfId="1" applyNumberFormat="1" applyFont="1" applyBorder="1"/>
    <xf numFmtId="0" fontId="4" fillId="0" borderId="6" xfId="0" applyFont="1" applyBorder="1" applyAlignment="1">
      <alignment wrapText="1"/>
    </xf>
    <xf numFmtId="0" fontId="5" fillId="0" borderId="2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2">
    <cellStyle name="Normal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opLeftCell="A13" workbookViewId="0">
      <selection sqref="A1:XFD1048576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3" max="13" width="9.5703125" bestFit="1" customWidth="1"/>
  </cols>
  <sheetData>
    <row r="1" spans="1:13" ht="15.75" thickBot="1" x14ac:dyDescent="0.3"/>
    <row r="2" spans="1:13" ht="16.149999999999999" customHeight="1" thickBot="1" x14ac:dyDescent="0.3">
      <c r="C2" s="43" t="s">
        <v>32</v>
      </c>
      <c r="D2" s="44"/>
      <c r="E2" s="44"/>
      <c r="F2" s="44"/>
      <c r="G2" s="45"/>
    </row>
    <row r="3" spans="1:13" ht="16.5" thickBot="1" x14ac:dyDescent="0.3">
      <c r="C3" s="43"/>
      <c r="D3" s="44"/>
      <c r="E3" s="44"/>
      <c r="F3" s="44"/>
      <c r="G3" s="45"/>
    </row>
    <row r="4" spans="1:13" ht="15.75" x14ac:dyDescent="0.25">
      <c r="A4" s="1"/>
      <c r="B4" s="1"/>
      <c r="C4" s="46"/>
      <c r="D4" s="46"/>
      <c r="E4" s="46"/>
      <c r="F4" s="1"/>
      <c r="G4" s="1"/>
      <c r="H4" s="1"/>
      <c r="I4" s="1"/>
      <c r="J4" s="1"/>
    </row>
    <row r="5" spans="1:13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18" t="s">
        <v>14</v>
      </c>
      <c r="L5" s="2" t="s">
        <v>15</v>
      </c>
    </row>
    <row r="6" spans="1:13" ht="15.75" x14ac:dyDescent="0.25">
      <c r="A6" s="36" t="s">
        <v>34</v>
      </c>
      <c r="B6" s="14" t="s">
        <v>29</v>
      </c>
      <c r="C6" s="35" t="s">
        <v>25</v>
      </c>
      <c r="D6" s="32">
        <v>2</v>
      </c>
      <c r="E6" s="32"/>
      <c r="F6" s="13">
        <v>76</v>
      </c>
      <c r="G6" s="13"/>
      <c r="H6" s="17">
        <f t="shared" ref="H6:H7" si="0">D6*F6</f>
        <v>152</v>
      </c>
      <c r="I6" s="13"/>
      <c r="J6" s="17">
        <f t="shared" ref="J6:J32" si="1">H6+I6</f>
        <v>152</v>
      </c>
      <c r="K6" s="41">
        <v>3419.3</v>
      </c>
      <c r="L6" s="41">
        <v>684</v>
      </c>
      <c r="M6" s="33"/>
    </row>
    <row r="7" spans="1:13" ht="15.75" x14ac:dyDescent="0.25">
      <c r="A7" s="37"/>
      <c r="B7" s="14" t="s">
        <v>29</v>
      </c>
      <c r="C7" s="35" t="s">
        <v>12</v>
      </c>
      <c r="D7" s="32">
        <v>71</v>
      </c>
      <c r="E7" s="32"/>
      <c r="F7" s="13">
        <v>71</v>
      </c>
      <c r="G7" s="13"/>
      <c r="H7" s="17">
        <f t="shared" si="0"/>
        <v>5041</v>
      </c>
      <c r="I7" s="13"/>
      <c r="J7" s="17">
        <f t="shared" si="1"/>
        <v>5041</v>
      </c>
      <c r="K7" s="41"/>
      <c r="L7" s="41"/>
      <c r="M7" s="33"/>
    </row>
    <row r="8" spans="1:13" ht="15.75" x14ac:dyDescent="0.25">
      <c r="A8" s="37"/>
      <c r="B8" s="14" t="s">
        <v>30</v>
      </c>
      <c r="C8" s="35" t="s">
        <v>12</v>
      </c>
      <c r="D8" s="32">
        <v>1</v>
      </c>
      <c r="E8" s="32"/>
      <c r="F8" s="13">
        <v>76</v>
      </c>
      <c r="G8" s="13"/>
      <c r="H8" s="17">
        <f t="shared" ref="H8" si="2">D8*F8</f>
        <v>76</v>
      </c>
      <c r="I8" s="13"/>
      <c r="J8" s="17">
        <f t="shared" ref="J8" si="3">H8+I8</f>
        <v>76</v>
      </c>
      <c r="K8" s="41"/>
      <c r="L8" s="41"/>
      <c r="M8" s="33"/>
    </row>
    <row r="9" spans="1:13" ht="15.75" x14ac:dyDescent="0.25">
      <c r="A9" s="37"/>
      <c r="B9" s="14" t="s">
        <v>29</v>
      </c>
      <c r="C9" s="15" t="s">
        <v>13</v>
      </c>
      <c r="D9" s="34">
        <v>24</v>
      </c>
      <c r="E9" s="34">
        <v>40</v>
      </c>
      <c r="F9" s="13"/>
      <c r="G9" s="13">
        <v>40</v>
      </c>
      <c r="H9" s="30"/>
      <c r="I9" s="13">
        <f t="shared" ref="I9:I14" si="4">E9*G9</f>
        <v>1600</v>
      </c>
      <c r="J9" s="17">
        <f t="shared" si="1"/>
        <v>1600</v>
      </c>
      <c r="K9" s="41"/>
      <c r="L9" s="41"/>
      <c r="M9" s="33"/>
    </row>
    <row r="10" spans="1:13" ht="15.75" x14ac:dyDescent="0.25">
      <c r="A10" s="37"/>
      <c r="B10" s="14" t="s">
        <v>30</v>
      </c>
      <c r="C10" s="15" t="s">
        <v>13</v>
      </c>
      <c r="D10" s="34">
        <v>1</v>
      </c>
      <c r="E10" s="34">
        <v>2</v>
      </c>
      <c r="F10" s="13"/>
      <c r="G10" s="13">
        <v>40</v>
      </c>
      <c r="H10" s="30"/>
      <c r="I10" s="13">
        <f t="shared" si="4"/>
        <v>80</v>
      </c>
      <c r="J10" s="17">
        <f t="shared" si="1"/>
        <v>80</v>
      </c>
      <c r="K10" s="41"/>
      <c r="L10" s="41"/>
      <c r="M10" s="33"/>
    </row>
    <row r="11" spans="1:13" ht="15.75" x14ac:dyDescent="0.25">
      <c r="A11" s="37"/>
      <c r="B11" s="14" t="s">
        <v>29</v>
      </c>
      <c r="C11" s="15" t="s">
        <v>26</v>
      </c>
      <c r="D11" s="34">
        <v>35</v>
      </c>
      <c r="E11" s="34">
        <v>58</v>
      </c>
      <c r="F11" s="13"/>
      <c r="G11" s="13">
        <v>40</v>
      </c>
      <c r="H11" s="30"/>
      <c r="I11" s="13">
        <f t="shared" si="4"/>
        <v>2320</v>
      </c>
      <c r="J11" s="17">
        <f t="shared" si="1"/>
        <v>2320</v>
      </c>
      <c r="K11" s="41"/>
      <c r="L11" s="41"/>
      <c r="M11" s="33"/>
    </row>
    <row r="12" spans="1:13" ht="15.75" x14ac:dyDescent="0.25">
      <c r="A12" s="37"/>
      <c r="B12" s="12" t="s">
        <v>29</v>
      </c>
      <c r="C12" s="35" t="s">
        <v>27</v>
      </c>
      <c r="D12" s="32">
        <v>6</v>
      </c>
      <c r="E12" s="32"/>
      <c r="F12" s="13">
        <v>66</v>
      </c>
      <c r="G12" s="13"/>
      <c r="H12" s="17">
        <f t="shared" ref="H12" si="5">D12*F12</f>
        <v>396</v>
      </c>
      <c r="I12" s="13"/>
      <c r="J12" s="17">
        <f t="shared" si="1"/>
        <v>396</v>
      </c>
      <c r="K12" s="41"/>
      <c r="L12" s="41"/>
      <c r="M12" s="33"/>
    </row>
    <row r="13" spans="1:13" ht="15.75" x14ac:dyDescent="0.25">
      <c r="A13" s="37"/>
      <c r="B13" s="14" t="s">
        <v>29</v>
      </c>
      <c r="C13" s="15" t="s">
        <v>10</v>
      </c>
      <c r="D13" s="34">
        <v>36</v>
      </c>
      <c r="E13" s="34">
        <v>65</v>
      </c>
      <c r="F13" s="13"/>
      <c r="G13" s="13">
        <v>40</v>
      </c>
      <c r="H13" s="30"/>
      <c r="I13" s="13">
        <f t="shared" si="4"/>
        <v>2600</v>
      </c>
      <c r="J13" s="17">
        <f t="shared" si="1"/>
        <v>2600</v>
      </c>
      <c r="K13" s="41"/>
      <c r="L13" s="41"/>
      <c r="M13" s="33"/>
    </row>
    <row r="14" spans="1:13" ht="15.75" x14ac:dyDescent="0.25">
      <c r="A14" s="37"/>
      <c r="B14" s="14" t="s">
        <v>30</v>
      </c>
      <c r="C14" s="15" t="s">
        <v>10</v>
      </c>
      <c r="D14" s="34">
        <v>2</v>
      </c>
      <c r="E14" s="34">
        <v>4</v>
      </c>
      <c r="F14" s="13"/>
      <c r="G14" s="13">
        <v>40</v>
      </c>
      <c r="H14" s="30"/>
      <c r="I14" s="13">
        <f t="shared" si="4"/>
        <v>160</v>
      </c>
      <c r="J14" s="17">
        <f t="shared" si="1"/>
        <v>160</v>
      </c>
      <c r="K14" s="41"/>
      <c r="L14" s="41"/>
      <c r="M14" s="33"/>
    </row>
    <row r="15" spans="1:13" ht="15.75" x14ac:dyDescent="0.25">
      <c r="A15" s="31"/>
      <c r="B15" s="4"/>
      <c r="C15" s="5" t="s">
        <v>11</v>
      </c>
      <c r="D15" s="6">
        <f>SUM(D6:D14)</f>
        <v>178</v>
      </c>
      <c r="E15" s="6">
        <f>SUM(E6:E14)</f>
        <v>169</v>
      </c>
      <c r="F15" s="7"/>
      <c r="G15" s="7"/>
      <c r="H15" s="8">
        <f>SUM(H6:H14)</f>
        <v>5665</v>
      </c>
      <c r="I15" s="8">
        <f>SUM(I6:I14)</f>
        <v>6760</v>
      </c>
      <c r="J15" s="8">
        <f>SUM(J6:J14)</f>
        <v>12425</v>
      </c>
      <c r="K15" s="41"/>
      <c r="L15" s="41"/>
      <c r="M15" s="33"/>
    </row>
    <row r="16" spans="1:13" ht="15.75" x14ac:dyDescent="0.25">
      <c r="A16" s="38" t="s">
        <v>35</v>
      </c>
      <c r="B16" s="12" t="s">
        <v>29</v>
      </c>
      <c r="C16" s="35" t="s">
        <v>25</v>
      </c>
      <c r="D16" s="32">
        <v>2</v>
      </c>
      <c r="E16" s="32"/>
      <c r="F16" s="13">
        <v>76</v>
      </c>
      <c r="G16" s="13"/>
      <c r="H16" s="17">
        <f t="shared" ref="H16:H17" si="6">D16*F16</f>
        <v>152</v>
      </c>
      <c r="I16" s="13"/>
      <c r="J16" s="17">
        <f t="shared" si="1"/>
        <v>152</v>
      </c>
      <c r="K16" s="41"/>
      <c r="L16" s="41"/>
      <c r="M16" s="33"/>
    </row>
    <row r="17" spans="1:13" ht="15.75" x14ac:dyDescent="0.25">
      <c r="A17" s="39"/>
      <c r="B17" s="12" t="s">
        <v>29</v>
      </c>
      <c r="C17" s="35" t="s">
        <v>12</v>
      </c>
      <c r="D17" s="32">
        <v>216</v>
      </c>
      <c r="E17" s="32"/>
      <c r="F17" s="13">
        <v>71</v>
      </c>
      <c r="G17" s="13"/>
      <c r="H17" s="17">
        <f t="shared" si="6"/>
        <v>15336</v>
      </c>
      <c r="I17" s="13"/>
      <c r="J17" s="17">
        <f t="shared" si="1"/>
        <v>15336</v>
      </c>
      <c r="K17" s="41"/>
      <c r="L17" s="41"/>
      <c r="M17" s="33"/>
    </row>
    <row r="18" spans="1:13" ht="15.75" x14ac:dyDescent="0.25">
      <c r="A18" s="39"/>
      <c r="B18" s="12" t="s">
        <v>36</v>
      </c>
      <c r="C18" s="35" t="s">
        <v>12</v>
      </c>
      <c r="D18" s="32">
        <v>3</v>
      </c>
      <c r="E18" s="32"/>
      <c r="F18" s="13">
        <v>71</v>
      </c>
      <c r="G18" s="13"/>
      <c r="H18" s="17">
        <f t="shared" ref="H18" si="7">D18*F18</f>
        <v>213</v>
      </c>
      <c r="I18" s="13"/>
      <c r="J18" s="17">
        <f t="shared" ref="J18" si="8">H18+I18</f>
        <v>213</v>
      </c>
      <c r="K18" s="41"/>
      <c r="L18" s="41"/>
      <c r="M18" s="33"/>
    </row>
    <row r="19" spans="1:13" ht="15.75" x14ac:dyDescent="0.25">
      <c r="A19" s="39"/>
      <c r="B19" s="12" t="s">
        <v>37</v>
      </c>
      <c r="C19" s="35" t="s">
        <v>12</v>
      </c>
      <c r="D19" s="32">
        <v>10</v>
      </c>
      <c r="E19" s="32"/>
      <c r="F19" s="13">
        <v>51</v>
      </c>
      <c r="G19" s="13"/>
      <c r="H19" s="17">
        <f t="shared" ref="H19:H20" si="9">D19*F19</f>
        <v>510</v>
      </c>
      <c r="I19" s="13"/>
      <c r="J19" s="17">
        <f t="shared" ref="J19:J22" si="10">H19+I19</f>
        <v>510</v>
      </c>
      <c r="K19" s="41"/>
      <c r="L19" s="41"/>
      <c r="M19" s="33"/>
    </row>
    <row r="20" spans="1:13" ht="15.75" x14ac:dyDescent="0.25">
      <c r="A20" s="39"/>
      <c r="B20" s="12" t="s">
        <v>30</v>
      </c>
      <c r="C20" s="35" t="s">
        <v>12</v>
      </c>
      <c r="D20" s="32">
        <v>2</v>
      </c>
      <c r="E20" s="32"/>
      <c r="F20" s="13">
        <v>76</v>
      </c>
      <c r="G20" s="13"/>
      <c r="H20" s="17">
        <f t="shared" si="9"/>
        <v>152</v>
      </c>
      <c r="I20" s="13"/>
      <c r="J20" s="17">
        <f t="shared" si="10"/>
        <v>152</v>
      </c>
      <c r="K20" s="41"/>
      <c r="L20" s="41"/>
      <c r="M20" s="33"/>
    </row>
    <row r="21" spans="1:13" ht="15.75" x14ac:dyDescent="0.25">
      <c r="A21" s="39"/>
      <c r="B21" s="12" t="s">
        <v>29</v>
      </c>
      <c r="C21" s="15" t="s">
        <v>13</v>
      </c>
      <c r="D21" s="32">
        <v>107</v>
      </c>
      <c r="E21" s="32">
        <v>178</v>
      </c>
      <c r="F21" s="13"/>
      <c r="G21" s="13">
        <v>40</v>
      </c>
      <c r="H21" s="13"/>
      <c r="I21" s="13">
        <f t="shared" ref="I21:I22" si="11">E21*G21</f>
        <v>7120</v>
      </c>
      <c r="J21" s="17">
        <f t="shared" si="10"/>
        <v>7120</v>
      </c>
      <c r="K21" s="41"/>
      <c r="L21" s="41"/>
      <c r="M21" s="33"/>
    </row>
    <row r="22" spans="1:13" ht="15.75" x14ac:dyDescent="0.25">
      <c r="A22" s="39"/>
      <c r="B22" s="12" t="s">
        <v>36</v>
      </c>
      <c r="C22" s="15" t="s">
        <v>13</v>
      </c>
      <c r="D22" s="32">
        <v>2</v>
      </c>
      <c r="E22" s="32">
        <v>3</v>
      </c>
      <c r="F22" s="13"/>
      <c r="G22" s="13">
        <v>40</v>
      </c>
      <c r="H22" s="13"/>
      <c r="I22" s="13">
        <f t="shared" si="11"/>
        <v>120</v>
      </c>
      <c r="J22" s="17">
        <f t="shared" si="10"/>
        <v>120</v>
      </c>
      <c r="K22" s="41"/>
      <c r="L22" s="41"/>
      <c r="M22" s="33"/>
    </row>
    <row r="23" spans="1:13" ht="15.75" x14ac:dyDescent="0.25">
      <c r="A23" s="39"/>
      <c r="B23" s="12" t="s">
        <v>37</v>
      </c>
      <c r="C23" s="15" t="s">
        <v>13</v>
      </c>
      <c r="D23" s="32">
        <v>14</v>
      </c>
      <c r="E23" s="32">
        <v>23</v>
      </c>
      <c r="F23" s="13"/>
      <c r="G23" s="13">
        <v>23</v>
      </c>
      <c r="H23" s="13"/>
      <c r="I23" s="13">
        <f t="shared" ref="I23:I26" si="12">E23*G23</f>
        <v>529</v>
      </c>
      <c r="J23" s="17">
        <f t="shared" si="1"/>
        <v>529</v>
      </c>
      <c r="K23" s="41"/>
      <c r="L23" s="41"/>
      <c r="M23" s="33"/>
    </row>
    <row r="24" spans="1:13" ht="15.75" x14ac:dyDescent="0.25">
      <c r="A24" s="39"/>
      <c r="B24" s="12" t="s">
        <v>30</v>
      </c>
      <c r="C24" s="15" t="s">
        <v>13</v>
      </c>
      <c r="D24" s="32">
        <v>11</v>
      </c>
      <c r="E24" s="32">
        <v>18</v>
      </c>
      <c r="F24" s="13"/>
      <c r="G24" s="13">
        <v>40</v>
      </c>
      <c r="H24" s="13"/>
      <c r="I24" s="13">
        <f t="shared" si="12"/>
        <v>720</v>
      </c>
      <c r="J24" s="17">
        <f t="shared" si="1"/>
        <v>720</v>
      </c>
      <c r="K24" s="41"/>
      <c r="L24" s="41"/>
      <c r="M24" s="33"/>
    </row>
    <row r="25" spans="1:13" ht="15.75" x14ac:dyDescent="0.25">
      <c r="A25" s="39"/>
      <c r="B25" s="12" t="s">
        <v>29</v>
      </c>
      <c r="C25" s="15" t="s">
        <v>26</v>
      </c>
      <c r="D25" s="32">
        <v>155</v>
      </c>
      <c r="E25" s="32">
        <v>258</v>
      </c>
      <c r="F25" s="13"/>
      <c r="G25" s="13">
        <v>40</v>
      </c>
      <c r="H25" s="13"/>
      <c r="I25" s="13">
        <f t="shared" si="12"/>
        <v>10320</v>
      </c>
      <c r="J25" s="17">
        <f t="shared" si="1"/>
        <v>10320</v>
      </c>
      <c r="K25" s="41"/>
      <c r="L25" s="41"/>
      <c r="M25" s="33"/>
    </row>
    <row r="26" spans="1:13" ht="15.75" x14ac:dyDescent="0.25">
      <c r="A26" s="39"/>
      <c r="B26" s="12" t="s">
        <v>30</v>
      </c>
      <c r="C26" s="15" t="s">
        <v>26</v>
      </c>
      <c r="D26" s="32">
        <v>20</v>
      </c>
      <c r="E26" s="32">
        <v>33</v>
      </c>
      <c r="F26" s="13"/>
      <c r="G26" s="13">
        <v>40</v>
      </c>
      <c r="H26" s="13"/>
      <c r="I26" s="13">
        <f t="shared" si="12"/>
        <v>1320</v>
      </c>
      <c r="J26" s="17">
        <f t="shared" si="1"/>
        <v>1320</v>
      </c>
      <c r="K26" s="41"/>
      <c r="L26" s="41"/>
      <c r="M26" s="33"/>
    </row>
    <row r="27" spans="1:13" ht="15.75" x14ac:dyDescent="0.25">
      <c r="A27" s="39"/>
      <c r="B27" s="12" t="s">
        <v>29</v>
      </c>
      <c r="C27" s="35" t="s">
        <v>27</v>
      </c>
      <c r="D27" s="32">
        <v>26</v>
      </c>
      <c r="E27" s="32"/>
      <c r="F27" s="13">
        <v>66</v>
      </c>
      <c r="G27" s="13"/>
      <c r="H27" s="17">
        <f t="shared" ref="H27" si="13">D27*F27</f>
        <v>1716</v>
      </c>
      <c r="I27" s="13"/>
      <c r="J27" s="17">
        <f t="shared" ref="J27" si="14">H27+I27</f>
        <v>1716</v>
      </c>
      <c r="K27" s="41"/>
      <c r="L27" s="41"/>
      <c r="M27" s="33"/>
    </row>
    <row r="28" spans="1:13" ht="15.75" x14ac:dyDescent="0.25">
      <c r="A28" s="39"/>
      <c r="B28" s="12" t="s">
        <v>29</v>
      </c>
      <c r="C28" s="15" t="s">
        <v>10</v>
      </c>
      <c r="D28" s="32">
        <v>200</v>
      </c>
      <c r="E28" s="32">
        <v>364</v>
      </c>
      <c r="F28" s="13"/>
      <c r="G28" s="13">
        <v>40</v>
      </c>
      <c r="H28" s="17"/>
      <c r="I28" s="13">
        <f t="shared" ref="I28:I32" si="15">E28*G28</f>
        <v>14560</v>
      </c>
      <c r="J28" s="17">
        <f t="shared" si="1"/>
        <v>14560</v>
      </c>
      <c r="K28" s="41"/>
      <c r="L28" s="41"/>
      <c r="M28" s="33"/>
    </row>
    <row r="29" spans="1:13" ht="15.75" x14ac:dyDescent="0.25">
      <c r="A29" s="39"/>
      <c r="B29" s="12" t="s">
        <v>36</v>
      </c>
      <c r="C29" s="15" t="s">
        <v>10</v>
      </c>
      <c r="D29" s="32">
        <v>6</v>
      </c>
      <c r="E29" s="32">
        <v>11</v>
      </c>
      <c r="F29" s="13"/>
      <c r="G29" s="13">
        <v>40</v>
      </c>
      <c r="H29" s="17"/>
      <c r="I29" s="13">
        <f t="shared" si="15"/>
        <v>440</v>
      </c>
      <c r="J29" s="17">
        <f t="shared" si="1"/>
        <v>440</v>
      </c>
      <c r="K29" s="41"/>
      <c r="L29" s="41"/>
      <c r="M29" s="33"/>
    </row>
    <row r="30" spans="1:13" ht="15.75" x14ac:dyDescent="0.25">
      <c r="A30" s="39"/>
      <c r="B30" s="12" t="s">
        <v>37</v>
      </c>
      <c r="C30" s="15" t="s">
        <v>10</v>
      </c>
      <c r="D30" s="32">
        <v>17</v>
      </c>
      <c r="E30" s="32">
        <v>31</v>
      </c>
      <c r="F30" s="13"/>
      <c r="G30" s="13">
        <v>23</v>
      </c>
      <c r="H30" s="13"/>
      <c r="I30" s="13">
        <f t="shared" si="15"/>
        <v>713</v>
      </c>
      <c r="J30" s="17">
        <f t="shared" si="1"/>
        <v>713</v>
      </c>
      <c r="K30" s="41"/>
      <c r="L30" s="41"/>
      <c r="M30" s="33"/>
    </row>
    <row r="31" spans="1:13" ht="15.75" x14ac:dyDescent="0.25">
      <c r="A31" s="39"/>
      <c r="B31" s="12" t="s">
        <v>30</v>
      </c>
      <c r="C31" s="15" t="s">
        <v>10</v>
      </c>
      <c r="D31" s="32">
        <v>23</v>
      </c>
      <c r="E31" s="32">
        <v>42</v>
      </c>
      <c r="F31" s="13"/>
      <c r="G31" s="13">
        <v>40</v>
      </c>
      <c r="H31" s="13"/>
      <c r="I31" s="13">
        <f t="shared" si="15"/>
        <v>1680</v>
      </c>
      <c r="J31" s="17">
        <f t="shared" si="1"/>
        <v>1680</v>
      </c>
      <c r="K31" s="41"/>
      <c r="L31" s="41"/>
      <c r="M31" s="33"/>
    </row>
    <row r="32" spans="1:13" ht="15.75" x14ac:dyDescent="0.25">
      <c r="A32" s="40"/>
      <c r="B32" s="12" t="s">
        <v>31</v>
      </c>
      <c r="C32" s="15" t="s">
        <v>10</v>
      </c>
      <c r="D32" s="32">
        <v>5</v>
      </c>
      <c r="E32" s="32">
        <v>9</v>
      </c>
      <c r="F32" s="13"/>
      <c r="G32" s="13">
        <v>40</v>
      </c>
      <c r="H32" s="13"/>
      <c r="I32" s="13">
        <f t="shared" si="15"/>
        <v>360</v>
      </c>
      <c r="J32" s="17">
        <f t="shared" si="1"/>
        <v>360</v>
      </c>
      <c r="K32" s="41"/>
      <c r="L32" s="41"/>
      <c r="M32" s="33"/>
    </row>
    <row r="33" spans="1:13" ht="15.75" x14ac:dyDescent="0.25">
      <c r="A33" s="31"/>
      <c r="B33" s="4"/>
      <c r="C33" s="5" t="s">
        <v>11</v>
      </c>
      <c r="D33" s="6">
        <f>SUM(D16:D32)</f>
        <v>819</v>
      </c>
      <c r="E33" s="6">
        <f>SUM(E16:E32)</f>
        <v>970</v>
      </c>
      <c r="F33" s="7"/>
      <c r="G33" s="7"/>
      <c r="H33" s="8">
        <f>SUM(H16:H32)</f>
        <v>18079</v>
      </c>
      <c r="I33" s="8">
        <f>SUM(I16:I32)</f>
        <v>37882</v>
      </c>
      <c r="J33" s="8">
        <f>SUM(J16:J32)</f>
        <v>55961</v>
      </c>
      <c r="K33" s="41"/>
      <c r="L33" s="41"/>
      <c r="M33" s="33"/>
    </row>
    <row r="34" spans="1:13" ht="15.75" x14ac:dyDescent="0.25">
      <c r="A34" s="9"/>
      <c r="B34" s="47" t="s">
        <v>33</v>
      </c>
      <c r="C34" s="48"/>
      <c r="D34" s="10">
        <f>SUM(+D15+D33)</f>
        <v>997</v>
      </c>
      <c r="E34" s="10">
        <f>SUM(+E15+E33)</f>
        <v>1139</v>
      </c>
      <c r="F34" s="11"/>
      <c r="G34" s="11"/>
      <c r="H34" s="16">
        <f>SUM(+H15+H33)</f>
        <v>23744</v>
      </c>
      <c r="I34" s="16">
        <f>SUM(+I15+I33)</f>
        <v>44642</v>
      </c>
      <c r="J34" s="16">
        <f>SUM(+J15+J33)</f>
        <v>68386</v>
      </c>
      <c r="K34" s="42"/>
      <c r="L34" s="42"/>
    </row>
  </sheetData>
  <mergeCells count="8">
    <mergeCell ref="A6:A14"/>
    <mergeCell ref="A16:A32"/>
    <mergeCell ref="K6:K34"/>
    <mergeCell ref="L6:L34"/>
    <mergeCell ref="C2:G2"/>
    <mergeCell ref="C3:G3"/>
    <mergeCell ref="C4:E4"/>
    <mergeCell ref="B34:C3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opLeftCell="A16" workbookViewId="0">
      <selection activeCell="M10" sqref="M10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9.5703125" bestFit="1" customWidth="1"/>
  </cols>
  <sheetData>
    <row r="1" spans="1:11" ht="15.75" thickBot="1" x14ac:dyDescent="0.3"/>
    <row r="2" spans="1:11" ht="16.149999999999999" customHeight="1" thickBot="1" x14ac:dyDescent="0.3">
      <c r="C2" s="43" t="s">
        <v>38</v>
      </c>
      <c r="D2" s="44"/>
      <c r="E2" s="44"/>
      <c r="F2" s="44"/>
      <c r="G2" s="45"/>
    </row>
    <row r="3" spans="1:11" ht="16.5" thickBot="1" x14ac:dyDescent="0.3">
      <c r="C3" s="43"/>
      <c r="D3" s="44"/>
      <c r="E3" s="44"/>
      <c r="F3" s="44"/>
      <c r="G3" s="45"/>
    </row>
    <row r="4" spans="1:11" ht="15.75" x14ac:dyDescent="0.25">
      <c r="A4" s="1"/>
      <c r="B4" s="1"/>
      <c r="C4" s="46"/>
      <c r="D4" s="46"/>
      <c r="E4" s="46"/>
      <c r="F4" s="1"/>
      <c r="G4" s="1"/>
      <c r="H4" s="1"/>
      <c r="I4" s="1"/>
      <c r="J4" s="1"/>
    </row>
    <row r="5" spans="1:11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16</v>
      </c>
      <c r="G5" s="2" t="s">
        <v>17</v>
      </c>
      <c r="H5" s="2" t="s">
        <v>7</v>
      </c>
      <c r="I5" s="2" t="s">
        <v>8</v>
      </c>
      <c r="J5" s="2" t="s">
        <v>9</v>
      </c>
    </row>
    <row r="6" spans="1:11" ht="15.75" x14ac:dyDescent="0.25">
      <c r="A6" s="36" t="s">
        <v>34</v>
      </c>
      <c r="B6" s="14" t="s">
        <v>29</v>
      </c>
      <c r="C6" s="35" t="s">
        <v>25</v>
      </c>
      <c r="D6" s="32">
        <v>2</v>
      </c>
      <c r="E6" s="32"/>
      <c r="F6" s="13"/>
      <c r="G6" s="13"/>
      <c r="H6" s="17">
        <f t="shared" ref="H6:H8" si="0">D6*F6</f>
        <v>0</v>
      </c>
      <c r="I6" s="13"/>
      <c r="J6" s="17">
        <f t="shared" ref="J6:J32" si="1">H6+I6</f>
        <v>0</v>
      </c>
      <c r="K6" s="33"/>
    </row>
    <row r="7" spans="1:11" ht="15.75" x14ac:dyDescent="0.25">
      <c r="A7" s="37"/>
      <c r="B7" s="14" t="s">
        <v>29</v>
      </c>
      <c r="C7" s="35" t="s">
        <v>12</v>
      </c>
      <c r="D7" s="32">
        <v>71</v>
      </c>
      <c r="E7" s="32"/>
      <c r="F7" s="13"/>
      <c r="G7" s="13"/>
      <c r="H7" s="17">
        <f t="shared" si="0"/>
        <v>0</v>
      </c>
      <c r="I7" s="13"/>
      <c r="J7" s="17">
        <f t="shared" si="1"/>
        <v>0</v>
      </c>
      <c r="K7" s="33"/>
    </row>
    <row r="8" spans="1:11" ht="15.75" x14ac:dyDescent="0.25">
      <c r="A8" s="37"/>
      <c r="B8" s="14" t="s">
        <v>30</v>
      </c>
      <c r="C8" s="35" t="s">
        <v>12</v>
      </c>
      <c r="D8" s="32">
        <v>1</v>
      </c>
      <c r="E8" s="32"/>
      <c r="F8" s="13"/>
      <c r="G8" s="13"/>
      <c r="H8" s="17">
        <f t="shared" si="0"/>
        <v>0</v>
      </c>
      <c r="I8" s="13"/>
      <c r="J8" s="17">
        <f t="shared" si="1"/>
        <v>0</v>
      </c>
      <c r="K8" s="33"/>
    </row>
    <row r="9" spans="1:11" ht="15.75" x14ac:dyDescent="0.25">
      <c r="A9" s="37"/>
      <c r="B9" s="14" t="s">
        <v>29</v>
      </c>
      <c r="C9" s="15" t="s">
        <v>13</v>
      </c>
      <c r="D9" s="34">
        <v>24</v>
      </c>
      <c r="E9" s="34">
        <v>40</v>
      </c>
      <c r="F9" s="13"/>
      <c r="G9" s="13"/>
      <c r="H9" s="30"/>
      <c r="I9" s="13">
        <f t="shared" ref="I9:I14" si="2">E9*G9</f>
        <v>0</v>
      </c>
      <c r="J9" s="17">
        <f t="shared" si="1"/>
        <v>0</v>
      </c>
      <c r="K9" s="33"/>
    </row>
    <row r="10" spans="1:11" ht="15.75" x14ac:dyDescent="0.25">
      <c r="A10" s="37"/>
      <c r="B10" s="14" t="s">
        <v>30</v>
      </c>
      <c r="C10" s="15" t="s">
        <v>13</v>
      </c>
      <c r="D10" s="34">
        <v>1</v>
      </c>
      <c r="E10" s="34">
        <v>2</v>
      </c>
      <c r="F10" s="13"/>
      <c r="G10" s="13"/>
      <c r="H10" s="30"/>
      <c r="I10" s="13">
        <f t="shared" si="2"/>
        <v>0</v>
      </c>
      <c r="J10" s="17">
        <f t="shared" si="1"/>
        <v>0</v>
      </c>
      <c r="K10" s="33"/>
    </row>
    <row r="11" spans="1:11" ht="15.75" x14ac:dyDescent="0.25">
      <c r="A11" s="37"/>
      <c r="B11" s="14" t="s">
        <v>29</v>
      </c>
      <c r="C11" s="15" t="s">
        <v>26</v>
      </c>
      <c r="D11" s="34">
        <v>35</v>
      </c>
      <c r="E11" s="34">
        <v>58</v>
      </c>
      <c r="F11" s="13"/>
      <c r="G11" s="13"/>
      <c r="H11" s="30"/>
      <c r="I11" s="13">
        <f t="shared" si="2"/>
        <v>0</v>
      </c>
      <c r="J11" s="17">
        <f t="shared" si="1"/>
        <v>0</v>
      </c>
      <c r="K11" s="33"/>
    </row>
    <row r="12" spans="1:11" ht="15.75" x14ac:dyDescent="0.25">
      <c r="A12" s="37"/>
      <c r="B12" s="12" t="s">
        <v>29</v>
      </c>
      <c r="C12" s="35" t="s">
        <v>27</v>
      </c>
      <c r="D12" s="32">
        <v>6</v>
      </c>
      <c r="E12" s="32"/>
      <c r="F12" s="13"/>
      <c r="G12" s="13"/>
      <c r="H12" s="17">
        <f t="shared" ref="H12" si="3">D12*F12</f>
        <v>0</v>
      </c>
      <c r="I12" s="13"/>
      <c r="J12" s="17">
        <f t="shared" si="1"/>
        <v>0</v>
      </c>
      <c r="K12" s="33"/>
    </row>
    <row r="13" spans="1:11" ht="15.75" x14ac:dyDescent="0.25">
      <c r="A13" s="37"/>
      <c r="B13" s="14" t="s">
        <v>29</v>
      </c>
      <c r="C13" s="15" t="s">
        <v>10</v>
      </c>
      <c r="D13" s="34">
        <v>36</v>
      </c>
      <c r="E13" s="34">
        <v>65</v>
      </c>
      <c r="F13" s="13"/>
      <c r="G13" s="13"/>
      <c r="H13" s="30"/>
      <c r="I13" s="13">
        <f t="shared" si="2"/>
        <v>0</v>
      </c>
      <c r="J13" s="17">
        <f t="shared" si="1"/>
        <v>0</v>
      </c>
      <c r="K13" s="33"/>
    </row>
    <row r="14" spans="1:11" ht="15.75" x14ac:dyDescent="0.25">
      <c r="A14" s="37"/>
      <c r="B14" s="14" t="s">
        <v>30</v>
      </c>
      <c r="C14" s="15" t="s">
        <v>10</v>
      </c>
      <c r="D14" s="34">
        <v>2</v>
      </c>
      <c r="E14" s="34">
        <v>4</v>
      </c>
      <c r="F14" s="13"/>
      <c r="G14" s="13"/>
      <c r="H14" s="30"/>
      <c r="I14" s="13">
        <f t="shared" si="2"/>
        <v>0</v>
      </c>
      <c r="J14" s="17">
        <f t="shared" si="1"/>
        <v>0</v>
      </c>
      <c r="K14" s="33"/>
    </row>
    <row r="15" spans="1:11" ht="15.75" x14ac:dyDescent="0.25">
      <c r="A15" s="31"/>
      <c r="B15" s="4"/>
      <c r="C15" s="5" t="s">
        <v>11</v>
      </c>
      <c r="D15" s="6">
        <f>SUM(D6:D14)</f>
        <v>178</v>
      </c>
      <c r="E15" s="6">
        <f>SUM(E6:E14)</f>
        <v>169</v>
      </c>
      <c r="F15" s="7"/>
      <c r="G15" s="7"/>
      <c r="H15" s="8">
        <f>SUM(H6:H14)</f>
        <v>0</v>
      </c>
      <c r="I15" s="8">
        <f>SUM(I6:I14)</f>
        <v>0</v>
      </c>
      <c r="J15" s="8">
        <f>SUM(J6:J14)</f>
        <v>0</v>
      </c>
      <c r="K15" s="33"/>
    </row>
    <row r="16" spans="1:11" ht="15.75" x14ac:dyDescent="0.25">
      <c r="A16" s="38" t="s">
        <v>35</v>
      </c>
      <c r="B16" s="12" t="s">
        <v>29</v>
      </c>
      <c r="C16" s="35" t="s">
        <v>25</v>
      </c>
      <c r="D16" s="32">
        <v>2</v>
      </c>
      <c r="E16" s="32"/>
      <c r="F16" s="13"/>
      <c r="G16" s="13"/>
      <c r="H16" s="17">
        <f t="shared" ref="H16:H20" si="4">D16*F16</f>
        <v>0</v>
      </c>
      <c r="I16" s="13"/>
      <c r="J16" s="17">
        <f t="shared" si="1"/>
        <v>0</v>
      </c>
      <c r="K16" s="33"/>
    </row>
    <row r="17" spans="1:11" ht="15.75" x14ac:dyDescent="0.25">
      <c r="A17" s="39"/>
      <c r="B17" s="12" t="s">
        <v>29</v>
      </c>
      <c r="C17" s="35" t="s">
        <v>12</v>
      </c>
      <c r="D17" s="32">
        <v>216</v>
      </c>
      <c r="E17" s="32"/>
      <c r="F17" s="13"/>
      <c r="G17" s="13"/>
      <c r="H17" s="17">
        <f t="shared" si="4"/>
        <v>0</v>
      </c>
      <c r="I17" s="13"/>
      <c r="J17" s="17">
        <f t="shared" si="1"/>
        <v>0</v>
      </c>
      <c r="K17" s="33"/>
    </row>
    <row r="18" spans="1:11" ht="15.75" x14ac:dyDescent="0.25">
      <c r="A18" s="39"/>
      <c r="B18" s="12" t="s">
        <v>36</v>
      </c>
      <c r="C18" s="35" t="s">
        <v>12</v>
      </c>
      <c r="D18" s="32">
        <v>3</v>
      </c>
      <c r="E18" s="32"/>
      <c r="F18" s="13"/>
      <c r="G18" s="13"/>
      <c r="H18" s="17">
        <f t="shared" si="4"/>
        <v>0</v>
      </c>
      <c r="I18" s="13"/>
      <c r="J18" s="17">
        <f t="shared" si="1"/>
        <v>0</v>
      </c>
      <c r="K18" s="33"/>
    </row>
    <row r="19" spans="1:11" ht="15.75" x14ac:dyDescent="0.25">
      <c r="A19" s="39"/>
      <c r="B19" s="12" t="s">
        <v>37</v>
      </c>
      <c r="C19" s="35" t="s">
        <v>12</v>
      </c>
      <c r="D19" s="32">
        <v>10</v>
      </c>
      <c r="E19" s="32"/>
      <c r="F19" s="13"/>
      <c r="G19" s="13"/>
      <c r="H19" s="17">
        <f t="shared" si="4"/>
        <v>0</v>
      </c>
      <c r="I19" s="13"/>
      <c r="J19" s="17">
        <f t="shared" si="1"/>
        <v>0</v>
      </c>
      <c r="K19" s="33"/>
    </row>
    <row r="20" spans="1:11" ht="15.75" x14ac:dyDescent="0.25">
      <c r="A20" s="39"/>
      <c r="B20" s="12" t="s">
        <v>30</v>
      </c>
      <c r="C20" s="35" t="s">
        <v>12</v>
      </c>
      <c r="D20" s="32">
        <v>2</v>
      </c>
      <c r="E20" s="32"/>
      <c r="F20" s="13"/>
      <c r="G20" s="13"/>
      <c r="H20" s="17">
        <f t="shared" si="4"/>
        <v>0</v>
      </c>
      <c r="I20" s="13"/>
      <c r="J20" s="17">
        <f t="shared" si="1"/>
        <v>0</v>
      </c>
      <c r="K20" s="33"/>
    </row>
    <row r="21" spans="1:11" ht="15.75" x14ac:dyDescent="0.25">
      <c r="A21" s="39"/>
      <c r="B21" s="12" t="s">
        <v>29</v>
      </c>
      <c r="C21" s="15" t="s">
        <v>13</v>
      </c>
      <c r="D21" s="32">
        <v>107</v>
      </c>
      <c r="E21" s="32">
        <v>178</v>
      </c>
      <c r="F21" s="13"/>
      <c r="G21" s="13"/>
      <c r="H21" s="13"/>
      <c r="I21" s="13">
        <f t="shared" ref="I21:I26" si="5">E21*G21</f>
        <v>0</v>
      </c>
      <c r="J21" s="17">
        <f t="shared" si="1"/>
        <v>0</v>
      </c>
      <c r="K21" s="33"/>
    </row>
    <row r="22" spans="1:11" ht="15.75" x14ac:dyDescent="0.25">
      <c r="A22" s="39"/>
      <c r="B22" s="12" t="s">
        <v>36</v>
      </c>
      <c r="C22" s="15" t="s">
        <v>13</v>
      </c>
      <c r="D22" s="32">
        <v>2</v>
      </c>
      <c r="E22" s="32">
        <v>3</v>
      </c>
      <c r="F22" s="13"/>
      <c r="G22" s="13"/>
      <c r="H22" s="13"/>
      <c r="I22" s="13">
        <f t="shared" si="5"/>
        <v>0</v>
      </c>
      <c r="J22" s="17">
        <f t="shared" si="1"/>
        <v>0</v>
      </c>
      <c r="K22" s="33"/>
    </row>
    <row r="23" spans="1:11" ht="15.75" x14ac:dyDescent="0.25">
      <c r="A23" s="39"/>
      <c r="B23" s="12" t="s">
        <v>37</v>
      </c>
      <c r="C23" s="15" t="s">
        <v>13</v>
      </c>
      <c r="D23" s="32">
        <v>14</v>
      </c>
      <c r="E23" s="32">
        <v>23</v>
      </c>
      <c r="F23" s="13"/>
      <c r="G23" s="13"/>
      <c r="H23" s="13"/>
      <c r="I23" s="13">
        <f t="shared" si="5"/>
        <v>0</v>
      </c>
      <c r="J23" s="17">
        <f t="shared" si="1"/>
        <v>0</v>
      </c>
      <c r="K23" s="33"/>
    </row>
    <row r="24" spans="1:11" ht="15.75" x14ac:dyDescent="0.25">
      <c r="A24" s="39"/>
      <c r="B24" s="12" t="s">
        <v>30</v>
      </c>
      <c r="C24" s="15" t="s">
        <v>13</v>
      </c>
      <c r="D24" s="32">
        <v>11</v>
      </c>
      <c r="E24" s="32">
        <v>18</v>
      </c>
      <c r="F24" s="13"/>
      <c r="G24" s="13"/>
      <c r="H24" s="13"/>
      <c r="I24" s="13">
        <f t="shared" si="5"/>
        <v>0</v>
      </c>
      <c r="J24" s="17">
        <f t="shared" si="1"/>
        <v>0</v>
      </c>
      <c r="K24" s="33"/>
    </row>
    <row r="25" spans="1:11" ht="15.75" x14ac:dyDescent="0.25">
      <c r="A25" s="39"/>
      <c r="B25" s="12" t="s">
        <v>29</v>
      </c>
      <c r="C25" s="15" t="s">
        <v>26</v>
      </c>
      <c r="D25" s="32">
        <v>155</v>
      </c>
      <c r="E25" s="32">
        <v>258</v>
      </c>
      <c r="F25" s="13"/>
      <c r="G25" s="13"/>
      <c r="H25" s="13"/>
      <c r="I25" s="13">
        <f t="shared" si="5"/>
        <v>0</v>
      </c>
      <c r="J25" s="17">
        <f t="shared" si="1"/>
        <v>0</v>
      </c>
      <c r="K25" s="33"/>
    </row>
    <row r="26" spans="1:11" ht="15.75" x14ac:dyDescent="0.25">
      <c r="A26" s="39"/>
      <c r="B26" s="12" t="s">
        <v>30</v>
      </c>
      <c r="C26" s="15" t="s">
        <v>26</v>
      </c>
      <c r="D26" s="32">
        <v>20</v>
      </c>
      <c r="E26" s="32">
        <v>33</v>
      </c>
      <c r="F26" s="13"/>
      <c r="G26" s="13"/>
      <c r="H26" s="13"/>
      <c r="I26" s="13">
        <f t="shared" si="5"/>
        <v>0</v>
      </c>
      <c r="J26" s="17">
        <f t="shared" si="1"/>
        <v>0</v>
      </c>
      <c r="K26" s="33"/>
    </row>
    <row r="27" spans="1:11" ht="15.75" x14ac:dyDescent="0.25">
      <c r="A27" s="39"/>
      <c r="B27" s="12" t="s">
        <v>29</v>
      </c>
      <c r="C27" s="35" t="s">
        <v>27</v>
      </c>
      <c r="D27" s="32">
        <v>26</v>
      </c>
      <c r="E27" s="32"/>
      <c r="F27" s="13"/>
      <c r="G27" s="13"/>
      <c r="H27" s="17">
        <f t="shared" ref="H27" si="6">D27*F27</f>
        <v>0</v>
      </c>
      <c r="I27" s="13"/>
      <c r="J27" s="17">
        <f t="shared" si="1"/>
        <v>0</v>
      </c>
      <c r="K27" s="33"/>
    </row>
    <row r="28" spans="1:11" ht="15.75" x14ac:dyDescent="0.25">
      <c r="A28" s="39"/>
      <c r="B28" s="12" t="s">
        <v>29</v>
      </c>
      <c r="C28" s="15" t="s">
        <v>10</v>
      </c>
      <c r="D28" s="32">
        <v>200</v>
      </c>
      <c r="E28" s="32">
        <v>364</v>
      </c>
      <c r="F28" s="13"/>
      <c r="G28" s="13"/>
      <c r="H28" s="17"/>
      <c r="I28" s="13">
        <f t="shared" ref="I28:I32" si="7">E28*G28</f>
        <v>0</v>
      </c>
      <c r="J28" s="17">
        <f t="shared" si="1"/>
        <v>0</v>
      </c>
      <c r="K28" s="33"/>
    </row>
    <row r="29" spans="1:11" ht="15.75" x14ac:dyDescent="0.25">
      <c r="A29" s="39"/>
      <c r="B29" s="12" t="s">
        <v>36</v>
      </c>
      <c r="C29" s="15" t="s">
        <v>10</v>
      </c>
      <c r="D29" s="32">
        <v>6</v>
      </c>
      <c r="E29" s="32">
        <v>11</v>
      </c>
      <c r="F29" s="13"/>
      <c r="G29" s="13"/>
      <c r="H29" s="17"/>
      <c r="I29" s="13">
        <f t="shared" si="7"/>
        <v>0</v>
      </c>
      <c r="J29" s="17">
        <f t="shared" si="1"/>
        <v>0</v>
      </c>
      <c r="K29" s="33"/>
    </row>
    <row r="30" spans="1:11" ht="15.75" x14ac:dyDescent="0.25">
      <c r="A30" s="39"/>
      <c r="B30" s="12" t="s">
        <v>37</v>
      </c>
      <c r="C30" s="15" t="s">
        <v>10</v>
      </c>
      <c r="D30" s="32">
        <v>17</v>
      </c>
      <c r="E30" s="32">
        <v>31</v>
      </c>
      <c r="F30" s="13"/>
      <c r="G30" s="13"/>
      <c r="H30" s="13"/>
      <c r="I30" s="13">
        <f t="shared" si="7"/>
        <v>0</v>
      </c>
      <c r="J30" s="17">
        <f t="shared" si="1"/>
        <v>0</v>
      </c>
      <c r="K30" s="33"/>
    </row>
    <row r="31" spans="1:11" ht="15.75" x14ac:dyDescent="0.25">
      <c r="A31" s="39"/>
      <c r="B31" s="12" t="s">
        <v>30</v>
      </c>
      <c r="C31" s="15" t="s">
        <v>10</v>
      </c>
      <c r="D31" s="32">
        <v>23</v>
      </c>
      <c r="E31" s="32">
        <v>42</v>
      </c>
      <c r="F31" s="13"/>
      <c r="G31" s="13"/>
      <c r="H31" s="13"/>
      <c r="I31" s="13">
        <f t="shared" si="7"/>
        <v>0</v>
      </c>
      <c r="J31" s="17">
        <f t="shared" si="1"/>
        <v>0</v>
      </c>
      <c r="K31" s="33"/>
    </row>
    <row r="32" spans="1:11" ht="15.75" x14ac:dyDescent="0.25">
      <c r="A32" s="40"/>
      <c r="B32" s="12" t="s">
        <v>31</v>
      </c>
      <c r="C32" s="15" t="s">
        <v>10</v>
      </c>
      <c r="D32" s="32">
        <v>5</v>
      </c>
      <c r="E32" s="32">
        <v>9</v>
      </c>
      <c r="F32" s="13"/>
      <c r="G32" s="13"/>
      <c r="H32" s="13"/>
      <c r="I32" s="13">
        <f t="shared" si="7"/>
        <v>0</v>
      </c>
      <c r="J32" s="17">
        <f t="shared" si="1"/>
        <v>0</v>
      </c>
      <c r="K32" s="33"/>
    </row>
    <row r="33" spans="1:11" ht="15.75" x14ac:dyDescent="0.25">
      <c r="A33" s="31"/>
      <c r="B33" s="4"/>
      <c r="C33" s="5" t="s">
        <v>11</v>
      </c>
      <c r="D33" s="6">
        <f>SUM(D16:D32)</f>
        <v>819</v>
      </c>
      <c r="E33" s="6">
        <f>SUM(E16:E32)</f>
        <v>970</v>
      </c>
      <c r="F33" s="7"/>
      <c r="G33" s="7"/>
      <c r="H33" s="8">
        <f>SUM(H16:H32)</f>
        <v>0</v>
      </c>
      <c r="I33" s="8">
        <f>SUM(I16:I32)</f>
        <v>0</v>
      </c>
      <c r="J33" s="8">
        <f>SUM(J16:J32)</f>
        <v>0</v>
      </c>
      <c r="K33" s="33"/>
    </row>
    <row r="34" spans="1:11" ht="15.75" x14ac:dyDescent="0.25">
      <c r="A34" s="9"/>
      <c r="B34" s="47" t="s">
        <v>33</v>
      </c>
      <c r="C34" s="48"/>
      <c r="D34" s="10">
        <f>SUM(+D15+D33)</f>
        <v>997</v>
      </c>
      <c r="E34" s="10">
        <f>SUM(+E15+E33)</f>
        <v>1139</v>
      </c>
      <c r="F34" s="11"/>
      <c r="G34" s="11"/>
      <c r="H34" s="16">
        <f>SUM(+H15+H33)</f>
        <v>0</v>
      </c>
      <c r="I34" s="16">
        <f>SUM(+I15+I33)</f>
        <v>0</v>
      </c>
      <c r="J34" s="16">
        <f>SUM(+J15+J33)</f>
        <v>0</v>
      </c>
    </row>
  </sheetData>
  <mergeCells count="6">
    <mergeCell ref="A16:A32"/>
    <mergeCell ref="B34:C34"/>
    <mergeCell ref="C2:G2"/>
    <mergeCell ref="C3:G3"/>
    <mergeCell ref="C4:E4"/>
    <mergeCell ref="A6:A14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7"/>
  <sheetViews>
    <sheetView tabSelected="1" workbookViewId="0">
      <selection activeCell="K12" sqref="K12"/>
    </sheetView>
  </sheetViews>
  <sheetFormatPr defaultRowHeight="15" x14ac:dyDescent="0.25"/>
  <cols>
    <col min="2" max="2" width="18.7109375" customWidth="1"/>
  </cols>
  <sheetData>
    <row r="2" spans="2:7" x14ac:dyDescent="0.25">
      <c r="B2" s="49" t="s">
        <v>44</v>
      </c>
      <c r="C2" s="49"/>
      <c r="D2" s="49"/>
      <c r="E2" s="49"/>
      <c r="F2" s="49"/>
      <c r="G2" s="49"/>
    </row>
    <row r="3" spans="2:7" x14ac:dyDescent="0.25">
      <c r="B3" s="49" t="s">
        <v>18</v>
      </c>
      <c r="C3" s="49"/>
      <c r="D3" s="49"/>
      <c r="E3" s="49"/>
      <c r="F3" s="49"/>
      <c r="G3" s="49"/>
    </row>
    <row r="4" spans="2:7" x14ac:dyDescent="0.25">
      <c r="B4" s="19"/>
      <c r="C4" s="19"/>
      <c r="D4" s="19"/>
      <c r="E4" s="19"/>
      <c r="F4" s="19"/>
      <c r="G4" s="20"/>
    </row>
    <row r="5" spans="2:7" x14ac:dyDescent="0.25">
      <c r="B5" s="19"/>
      <c r="C5" s="19"/>
      <c r="D5" s="19"/>
      <c r="E5" s="19"/>
      <c r="F5" s="19"/>
      <c r="G5" s="20"/>
    </row>
    <row r="6" spans="2:7" x14ac:dyDescent="0.25">
      <c r="B6" s="49" t="s">
        <v>41</v>
      </c>
      <c r="C6" s="49"/>
      <c r="D6" s="49"/>
      <c r="E6" s="49"/>
      <c r="F6" s="49"/>
      <c r="G6" s="49"/>
    </row>
    <row r="7" spans="2:7" ht="15.75" thickBot="1" x14ac:dyDescent="0.3">
      <c r="B7" s="20"/>
      <c r="C7" s="20"/>
      <c r="D7" s="20"/>
      <c r="E7" s="20"/>
      <c r="F7" s="20"/>
      <c r="G7" s="20"/>
    </row>
    <row r="8" spans="2:7" x14ac:dyDescent="0.25">
      <c r="B8" s="50" t="s">
        <v>39</v>
      </c>
      <c r="C8" s="53" t="s">
        <v>28</v>
      </c>
      <c r="D8" s="53"/>
      <c r="E8" s="53"/>
      <c r="F8" s="53"/>
      <c r="G8" s="55" t="s">
        <v>19</v>
      </c>
    </row>
    <row r="9" spans="2:7" x14ac:dyDescent="0.25">
      <c r="B9" s="51"/>
      <c r="C9" s="54"/>
      <c r="D9" s="54"/>
      <c r="E9" s="54"/>
      <c r="F9" s="54"/>
      <c r="G9" s="56"/>
    </row>
    <row r="10" spans="2:7" ht="15.75" thickBot="1" x14ac:dyDescent="0.3">
      <c r="B10" s="52"/>
      <c r="C10" s="21" t="s">
        <v>20</v>
      </c>
      <c r="D10" s="21" t="s">
        <v>21</v>
      </c>
      <c r="E10" s="21" t="s">
        <v>22</v>
      </c>
      <c r="F10" s="21" t="s">
        <v>23</v>
      </c>
      <c r="G10" s="57"/>
    </row>
    <row r="11" spans="2:7" ht="59.25" customHeight="1" x14ac:dyDescent="0.25">
      <c r="B11" s="22" t="s">
        <v>40</v>
      </c>
      <c r="C11" s="23">
        <v>97</v>
      </c>
      <c r="D11" s="23">
        <v>350</v>
      </c>
      <c r="E11" s="23">
        <v>350</v>
      </c>
      <c r="F11" s="23">
        <v>200</v>
      </c>
      <c r="G11" s="24">
        <f>SUM(C11:F11)</f>
        <v>997</v>
      </c>
    </row>
    <row r="12" spans="2:7" x14ac:dyDescent="0.25">
      <c r="B12" s="25"/>
      <c r="C12" s="26"/>
      <c r="D12" s="26"/>
      <c r="E12" s="26"/>
      <c r="F12" s="26"/>
      <c r="G12" s="24"/>
    </row>
    <row r="13" spans="2:7" x14ac:dyDescent="0.25">
      <c r="B13" s="27" t="s">
        <v>24</v>
      </c>
      <c r="C13" s="25">
        <f>SUM(C11:C12)</f>
        <v>97</v>
      </c>
      <c r="D13" s="25">
        <f>SUM(D11:D12)</f>
        <v>350</v>
      </c>
      <c r="E13" s="25">
        <f>SUM(E11:E12)</f>
        <v>350</v>
      </c>
      <c r="F13" s="25">
        <f>SUM(F11)</f>
        <v>200</v>
      </c>
      <c r="G13" s="25">
        <f>SUM(C13:F13)</f>
        <v>997</v>
      </c>
    </row>
    <row r="14" spans="2:7" x14ac:dyDescent="0.25">
      <c r="B14" s="20"/>
      <c r="C14" s="20"/>
      <c r="D14" s="20"/>
      <c r="E14" s="20"/>
      <c r="F14" s="20"/>
      <c r="G14" s="20"/>
    </row>
    <row r="17" spans="2:7" ht="15.75" x14ac:dyDescent="0.25">
      <c r="B17" s="28" t="s">
        <v>42</v>
      </c>
      <c r="C17" s="28"/>
      <c r="E17" s="28"/>
      <c r="F17" s="28" t="s">
        <v>43</v>
      </c>
      <c r="G17" s="29"/>
    </row>
  </sheetData>
  <mergeCells count="6">
    <mergeCell ref="B2:G2"/>
    <mergeCell ref="B3:G3"/>
    <mergeCell ref="B6:G6"/>
    <mergeCell ref="B8:B10"/>
    <mergeCell ref="C8:F9"/>
    <mergeCell ref="G8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2025-02-07T06:46:32Z</dcterms:modified>
</cp:coreProperties>
</file>