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3B87BC6-1C7F-4C01-98D0-DA51A60DF235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Приложение 1" sheetId="2" r:id="rId1"/>
    <sheet name="Приложение 2" sheetId="3" r:id="rId2"/>
    <sheet name="График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4" i="2" l="1"/>
  <c r="D141" i="3"/>
  <c r="E141" i="3"/>
  <c r="E140" i="3"/>
  <c r="D140" i="3"/>
  <c r="I139" i="3"/>
  <c r="J139" i="3" s="1"/>
  <c r="I138" i="3"/>
  <c r="J138" i="3" s="1"/>
  <c r="I137" i="3"/>
  <c r="J137" i="3" s="1"/>
  <c r="I136" i="3"/>
  <c r="J136" i="3" s="1"/>
  <c r="I135" i="3"/>
  <c r="J135" i="3" s="1"/>
  <c r="H134" i="3"/>
  <c r="J134" i="3" s="1"/>
  <c r="H133" i="3"/>
  <c r="J133" i="3" s="1"/>
  <c r="I132" i="3"/>
  <c r="J132" i="3" s="1"/>
  <c r="J131" i="3"/>
  <c r="I131" i="3"/>
  <c r="I130" i="3"/>
  <c r="J130" i="3" s="1"/>
  <c r="I129" i="3"/>
  <c r="J128" i="3"/>
  <c r="I128" i="3"/>
  <c r="H127" i="3"/>
  <c r="J127" i="3" s="1"/>
  <c r="H126" i="3"/>
  <c r="J126" i="3" s="1"/>
  <c r="H125" i="3"/>
  <c r="J125" i="3" s="1"/>
  <c r="H124" i="3"/>
  <c r="J124" i="3" s="1"/>
  <c r="H123" i="3"/>
  <c r="H140" i="3" s="1"/>
  <c r="E122" i="3"/>
  <c r="D122" i="3"/>
  <c r="I121" i="3"/>
  <c r="J121" i="3" s="1"/>
  <c r="I120" i="3"/>
  <c r="J120" i="3" s="1"/>
  <c r="J119" i="3"/>
  <c r="I119" i="3"/>
  <c r="J118" i="3"/>
  <c r="H118" i="3"/>
  <c r="I117" i="3"/>
  <c r="J117" i="3" s="1"/>
  <c r="J116" i="3"/>
  <c r="H116" i="3"/>
  <c r="H115" i="3"/>
  <c r="H122" i="3" s="1"/>
  <c r="E114" i="3"/>
  <c r="D114" i="3"/>
  <c r="J113" i="3"/>
  <c r="I113" i="3"/>
  <c r="I112" i="3"/>
  <c r="J112" i="3" s="1"/>
  <c r="I111" i="3"/>
  <c r="J111" i="3" s="1"/>
  <c r="J110" i="3"/>
  <c r="H110" i="3"/>
  <c r="I109" i="3"/>
  <c r="J109" i="3" s="1"/>
  <c r="H108" i="3"/>
  <c r="J108" i="3" s="1"/>
  <c r="H107" i="3"/>
  <c r="H114" i="3" s="1"/>
  <c r="E106" i="3"/>
  <c r="D106" i="3"/>
  <c r="I105" i="3"/>
  <c r="J105" i="3" s="1"/>
  <c r="I104" i="3"/>
  <c r="J104" i="3" s="1"/>
  <c r="I103" i="3"/>
  <c r="J103" i="3" s="1"/>
  <c r="H102" i="3"/>
  <c r="J102" i="3" s="1"/>
  <c r="I101" i="3"/>
  <c r="J101" i="3" s="1"/>
  <c r="H100" i="3"/>
  <c r="J100" i="3" s="1"/>
  <c r="H99" i="3"/>
  <c r="H106" i="3" s="1"/>
  <c r="E98" i="3"/>
  <c r="D98" i="3"/>
  <c r="I97" i="3"/>
  <c r="J97" i="3" s="1"/>
  <c r="I96" i="3"/>
  <c r="J96" i="3" s="1"/>
  <c r="I95" i="3"/>
  <c r="J95" i="3" s="1"/>
  <c r="H94" i="3"/>
  <c r="J94" i="3" s="1"/>
  <c r="J93" i="3"/>
  <c r="I93" i="3"/>
  <c r="H92" i="3"/>
  <c r="J92" i="3" s="1"/>
  <c r="J91" i="3"/>
  <c r="H91" i="3"/>
  <c r="H90" i="3"/>
  <c r="E89" i="3"/>
  <c r="D89" i="3"/>
  <c r="I88" i="3"/>
  <c r="J88" i="3" s="1"/>
  <c r="I87" i="3"/>
  <c r="J87" i="3" s="1"/>
  <c r="I86" i="3"/>
  <c r="J86" i="3" s="1"/>
  <c r="H85" i="3"/>
  <c r="J85" i="3" s="1"/>
  <c r="I84" i="3"/>
  <c r="J84" i="3" s="1"/>
  <c r="H83" i="3"/>
  <c r="J83" i="3" s="1"/>
  <c r="H82" i="3"/>
  <c r="J82" i="3" s="1"/>
  <c r="H81" i="3"/>
  <c r="E80" i="3"/>
  <c r="D80" i="3"/>
  <c r="I79" i="3"/>
  <c r="J79" i="3" s="1"/>
  <c r="I78" i="3"/>
  <c r="J78" i="3" s="1"/>
  <c r="I77" i="3"/>
  <c r="J77" i="3" s="1"/>
  <c r="H76" i="3"/>
  <c r="J76" i="3" s="1"/>
  <c r="I75" i="3"/>
  <c r="J75" i="3" s="1"/>
  <c r="H74" i="3"/>
  <c r="J74" i="3" s="1"/>
  <c r="H73" i="3"/>
  <c r="H80" i="3" s="1"/>
  <c r="E72" i="3"/>
  <c r="D72" i="3"/>
  <c r="I71" i="3"/>
  <c r="J71" i="3" s="1"/>
  <c r="I70" i="3"/>
  <c r="J70" i="3" s="1"/>
  <c r="I69" i="3"/>
  <c r="J69" i="3" s="1"/>
  <c r="I68" i="3"/>
  <c r="J68" i="3" s="1"/>
  <c r="H67" i="3"/>
  <c r="J67" i="3" s="1"/>
  <c r="I66" i="3"/>
  <c r="J66" i="3" s="1"/>
  <c r="H65" i="3"/>
  <c r="J65" i="3" s="1"/>
  <c r="H64" i="3"/>
  <c r="J64" i="3" s="1"/>
  <c r="H63" i="3"/>
  <c r="J63" i="3" s="1"/>
  <c r="E62" i="3"/>
  <c r="D62" i="3"/>
  <c r="I61" i="3"/>
  <c r="J61" i="3" s="1"/>
  <c r="J60" i="3"/>
  <c r="I60" i="3"/>
  <c r="I59" i="3"/>
  <c r="I58" i="3"/>
  <c r="J58" i="3" s="1"/>
  <c r="J57" i="3"/>
  <c r="H57" i="3"/>
  <c r="H56" i="3"/>
  <c r="J56" i="3" s="1"/>
  <c r="J55" i="3"/>
  <c r="I55" i="3"/>
  <c r="I54" i="3"/>
  <c r="J54" i="3" s="1"/>
  <c r="H53" i="3"/>
  <c r="J53" i="3" s="1"/>
  <c r="H52" i="3"/>
  <c r="J52" i="3" s="1"/>
  <c r="H51" i="3"/>
  <c r="J51" i="3" s="1"/>
  <c r="J50" i="3"/>
  <c r="H50" i="3"/>
  <c r="E49" i="3"/>
  <c r="D49" i="3"/>
  <c r="I48" i="3"/>
  <c r="J48" i="3" s="1"/>
  <c r="I47" i="3"/>
  <c r="J47" i="3" s="1"/>
  <c r="I46" i="3"/>
  <c r="J46" i="3" s="1"/>
  <c r="I45" i="3"/>
  <c r="J45" i="3" s="1"/>
  <c r="H44" i="3"/>
  <c r="J44" i="3" s="1"/>
  <c r="H43" i="3"/>
  <c r="J43" i="3" s="1"/>
  <c r="I42" i="3"/>
  <c r="J42" i="3" s="1"/>
  <c r="I41" i="3"/>
  <c r="I49" i="3" s="1"/>
  <c r="H40" i="3"/>
  <c r="J40" i="3" s="1"/>
  <c r="J39" i="3"/>
  <c r="H39" i="3"/>
  <c r="J38" i="3"/>
  <c r="H38" i="3"/>
  <c r="H37" i="3"/>
  <c r="E36" i="3"/>
  <c r="D36" i="3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J29" i="3"/>
  <c r="H29" i="3"/>
  <c r="I28" i="3"/>
  <c r="J28" i="3" s="1"/>
  <c r="I27" i="3"/>
  <c r="J27" i="3" s="1"/>
  <c r="H26" i="3"/>
  <c r="J26" i="3" s="1"/>
  <c r="H25" i="3"/>
  <c r="J25" i="3" s="1"/>
  <c r="H24" i="3"/>
  <c r="J24" i="3" s="1"/>
  <c r="H23" i="3"/>
  <c r="E22" i="3"/>
  <c r="D22" i="3"/>
  <c r="I21" i="3"/>
  <c r="J21" i="3" s="1"/>
  <c r="H21" i="3"/>
  <c r="H22" i="3" s="1"/>
  <c r="J20" i="3"/>
  <c r="I20" i="3"/>
  <c r="H20" i="3"/>
  <c r="I19" i="3"/>
  <c r="J19" i="3" s="1"/>
  <c r="H19" i="3"/>
  <c r="H18" i="3"/>
  <c r="J18" i="3" s="1"/>
  <c r="I17" i="3"/>
  <c r="J17" i="3" s="1"/>
  <c r="H16" i="3"/>
  <c r="J16" i="3" s="1"/>
  <c r="H15" i="3"/>
  <c r="J15" i="3" s="1"/>
  <c r="H14" i="3"/>
  <c r="J14" i="3" s="1"/>
  <c r="E13" i="3"/>
  <c r="D13" i="3"/>
  <c r="I12" i="3"/>
  <c r="J12" i="3" s="1"/>
  <c r="I11" i="3"/>
  <c r="J11" i="3" s="1"/>
  <c r="I10" i="3"/>
  <c r="J10" i="3" s="1"/>
  <c r="H9" i="3"/>
  <c r="J9" i="3" s="1"/>
  <c r="I8" i="3"/>
  <c r="J8" i="3" s="1"/>
  <c r="H7" i="3"/>
  <c r="J7" i="3" s="1"/>
  <c r="H6" i="3"/>
  <c r="J6" i="3" s="1"/>
  <c r="K6" i="2"/>
  <c r="E141" i="2"/>
  <c r="D141" i="2"/>
  <c r="E140" i="2"/>
  <c r="D140" i="2"/>
  <c r="I139" i="2"/>
  <c r="J139" i="2" s="1"/>
  <c r="I138" i="2"/>
  <c r="J138" i="2" s="1"/>
  <c r="I137" i="2"/>
  <c r="J137" i="2" s="1"/>
  <c r="I136" i="2"/>
  <c r="J136" i="2" s="1"/>
  <c r="I135" i="2"/>
  <c r="J135" i="2" s="1"/>
  <c r="I131" i="2"/>
  <c r="J131" i="2" s="1"/>
  <c r="I132" i="2"/>
  <c r="J132" i="2" s="1"/>
  <c r="H134" i="2"/>
  <c r="J134" i="2" s="1"/>
  <c r="H133" i="2"/>
  <c r="J133" i="2" s="1"/>
  <c r="H127" i="2"/>
  <c r="J127" i="2" s="1"/>
  <c r="H126" i="2"/>
  <c r="J126" i="2" s="1"/>
  <c r="H125" i="2"/>
  <c r="J125" i="2" s="1"/>
  <c r="J123" i="3" l="1"/>
  <c r="I140" i="3"/>
  <c r="J115" i="3"/>
  <c r="J122" i="3" s="1"/>
  <c r="J107" i="3"/>
  <c r="J114" i="3"/>
  <c r="I114" i="3"/>
  <c r="I106" i="3"/>
  <c r="H98" i="3"/>
  <c r="I98" i="3"/>
  <c r="H89" i="3"/>
  <c r="J73" i="3"/>
  <c r="J80" i="3" s="1"/>
  <c r="I62" i="3"/>
  <c r="H62" i="3"/>
  <c r="H49" i="3"/>
  <c r="H36" i="3"/>
  <c r="I36" i="3"/>
  <c r="J13" i="3"/>
  <c r="J22" i="3"/>
  <c r="I13" i="3"/>
  <c r="J72" i="3"/>
  <c r="J62" i="3"/>
  <c r="I72" i="3"/>
  <c r="J99" i="3"/>
  <c r="J106" i="3" s="1"/>
  <c r="I22" i="3"/>
  <c r="J59" i="3"/>
  <c r="J37" i="3"/>
  <c r="H72" i="3"/>
  <c r="J23" i="3"/>
  <c r="J36" i="3" s="1"/>
  <c r="I80" i="3"/>
  <c r="J129" i="3"/>
  <c r="J140" i="3" s="1"/>
  <c r="J81" i="3"/>
  <c r="J89" i="3" s="1"/>
  <c r="I122" i="3"/>
  <c r="H13" i="3"/>
  <c r="I89" i="3"/>
  <c r="J41" i="3"/>
  <c r="J90" i="3"/>
  <c r="J98" i="3" s="1"/>
  <c r="D13" i="2"/>
  <c r="H7" i="2"/>
  <c r="J7" i="2" s="1"/>
  <c r="I130" i="2"/>
  <c r="J130" i="2" s="1"/>
  <c r="I129" i="2"/>
  <c r="J129" i="2" s="1"/>
  <c r="I128" i="2"/>
  <c r="H124" i="2"/>
  <c r="H123" i="2"/>
  <c r="E122" i="2"/>
  <c r="D122" i="2"/>
  <c r="I121" i="2"/>
  <c r="J121" i="2" s="1"/>
  <c r="I120" i="2"/>
  <c r="J120" i="2" s="1"/>
  <c r="I119" i="2"/>
  <c r="J119" i="2" s="1"/>
  <c r="H118" i="2"/>
  <c r="J118" i="2" s="1"/>
  <c r="I117" i="2"/>
  <c r="J117" i="2" s="1"/>
  <c r="H116" i="2"/>
  <c r="J116" i="2" s="1"/>
  <c r="H115" i="2"/>
  <c r="J115" i="2" s="1"/>
  <c r="E114" i="2"/>
  <c r="D114" i="2"/>
  <c r="I113" i="2"/>
  <c r="J113" i="2" s="1"/>
  <c r="I112" i="2"/>
  <c r="J112" i="2" s="1"/>
  <c r="I111" i="2"/>
  <c r="J111" i="2" s="1"/>
  <c r="H110" i="2"/>
  <c r="J110" i="2" s="1"/>
  <c r="I109" i="2"/>
  <c r="H108" i="2"/>
  <c r="J108" i="2" s="1"/>
  <c r="H107" i="2"/>
  <c r="J107" i="2" s="1"/>
  <c r="E106" i="2"/>
  <c r="D106" i="2"/>
  <c r="I105" i="2"/>
  <c r="J105" i="2" s="1"/>
  <c r="I104" i="2"/>
  <c r="J104" i="2" s="1"/>
  <c r="I103" i="2"/>
  <c r="J103" i="2" s="1"/>
  <c r="H102" i="2"/>
  <c r="J102" i="2" s="1"/>
  <c r="I101" i="2"/>
  <c r="H100" i="2"/>
  <c r="J100" i="2" s="1"/>
  <c r="H99" i="2"/>
  <c r="E98" i="2"/>
  <c r="D98" i="2"/>
  <c r="I97" i="2"/>
  <c r="J97" i="2" s="1"/>
  <c r="I96" i="2"/>
  <c r="J96" i="2" s="1"/>
  <c r="I95" i="2"/>
  <c r="J95" i="2" s="1"/>
  <c r="H94" i="2"/>
  <c r="J94" i="2" s="1"/>
  <c r="I93" i="2"/>
  <c r="J93" i="2" s="1"/>
  <c r="H92" i="2"/>
  <c r="J92" i="2" s="1"/>
  <c r="H91" i="2"/>
  <c r="J91" i="2" s="1"/>
  <c r="H90" i="2"/>
  <c r="J90" i="2" s="1"/>
  <c r="E89" i="2"/>
  <c r="D89" i="2"/>
  <c r="I88" i="2"/>
  <c r="J88" i="2" s="1"/>
  <c r="I87" i="2"/>
  <c r="J87" i="2" s="1"/>
  <c r="I86" i="2"/>
  <c r="J86" i="2" s="1"/>
  <c r="H85" i="2"/>
  <c r="J85" i="2" s="1"/>
  <c r="I84" i="2"/>
  <c r="J84" i="2" s="1"/>
  <c r="H83" i="2"/>
  <c r="J83" i="2" s="1"/>
  <c r="H82" i="2"/>
  <c r="J82" i="2" s="1"/>
  <c r="H81" i="2"/>
  <c r="E80" i="2"/>
  <c r="D80" i="2"/>
  <c r="I79" i="2"/>
  <c r="J79" i="2" s="1"/>
  <c r="I78" i="2"/>
  <c r="J78" i="2" s="1"/>
  <c r="I77" i="2"/>
  <c r="J77" i="2" s="1"/>
  <c r="H76" i="2"/>
  <c r="J76" i="2" s="1"/>
  <c r="I75" i="2"/>
  <c r="J75" i="2" s="1"/>
  <c r="H74" i="2"/>
  <c r="H73" i="2"/>
  <c r="J73" i="2" s="1"/>
  <c r="E72" i="2"/>
  <c r="D72" i="2"/>
  <c r="I71" i="2"/>
  <c r="J71" i="2" s="1"/>
  <c r="I70" i="2"/>
  <c r="J70" i="2" s="1"/>
  <c r="I69" i="2"/>
  <c r="J69" i="2" s="1"/>
  <c r="I68" i="2"/>
  <c r="J68" i="2" s="1"/>
  <c r="H67" i="2"/>
  <c r="J67" i="2" s="1"/>
  <c r="I66" i="2"/>
  <c r="H65" i="2"/>
  <c r="J65" i="2" s="1"/>
  <c r="H64" i="2"/>
  <c r="J64" i="2" s="1"/>
  <c r="H63" i="2"/>
  <c r="E62" i="2"/>
  <c r="D62" i="2"/>
  <c r="I61" i="2"/>
  <c r="J61" i="2" s="1"/>
  <c r="I60" i="2"/>
  <c r="J60" i="2" s="1"/>
  <c r="I59" i="2"/>
  <c r="J59" i="2" s="1"/>
  <c r="I58" i="2"/>
  <c r="J58" i="2" s="1"/>
  <c r="H57" i="2"/>
  <c r="J57" i="2" s="1"/>
  <c r="H56" i="2"/>
  <c r="J56" i="2" s="1"/>
  <c r="I55" i="2"/>
  <c r="J55" i="2" s="1"/>
  <c r="I54" i="2"/>
  <c r="J54" i="2" s="1"/>
  <c r="H53" i="2"/>
  <c r="J53" i="2" s="1"/>
  <c r="H52" i="2"/>
  <c r="J52" i="2" s="1"/>
  <c r="H51" i="2"/>
  <c r="J51" i="2" s="1"/>
  <c r="H50" i="2"/>
  <c r="J50" i="2" s="1"/>
  <c r="E49" i="2"/>
  <c r="D49" i="2"/>
  <c r="I48" i="2"/>
  <c r="J48" i="2" s="1"/>
  <c r="I47" i="2"/>
  <c r="J47" i="2" s="1"/>
  <c r="I46" i="2"/>
  <c r="J46" i="2" s="1"/>
  <c r="I45" i="2"/>
  <c r="J45" i="2" s="1"/>
  <c r="H44" i="2"/>
  <c r="J44" i="2" s="1"/>
  <c r="H43" i="2"/>
  <c r="J43" i="2" s="1"/>
  <c r="I42" i="2"/>
  <c r="J42" i="2" s="1"/>
  <c r="I41" i="2"/>
  <c r="J41" i="2" s="1"/>
  <c r="H40" i="2"/>
  <c r="J40" i="2" s="1"/>
  <c r="H39" i="2"/>
  <c r="J39" i="2" s="1"/>
  <c r="H38" i="2"/>
  <c r="J38" i="2" s="1"/>
  <c r="H37" i="2"/>
  <c r="J37" i="2" s="1"/>
  <c r="E36" i="2"/>
  <c r="D36" i="2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H29" i="2"/>
  <c r="J29" i="2" s="1"/>
  <c r="I28" i="2"/>
  <c r="J28" i="2" s="1"/>
  <c r="I27" i="2"/>
  <c r="H26" i="2"/>
  <c r="H25" i="2"/>
  <c r="J25" i="2" s="1"/>
  <c r="H24" i="2"/>
  <c r="J24" i="2" s="1"/>
  <c r="H23" i="2"/>
  <c r="J23" i="2" s="1"/>
  <c r="E22" i="2"/>
  <c r="D22" i="2"/>
  <c r="I21" i="2"/>
  <c r="J21" i="2" s="1"/>
  <c r="H21" i="2"/>
  <c r="I20" i="2"/>
  <c r="J20" i="2" s="1"/>
  <c r="H20" i="2"/>
  <c r="I19" i="2"/>
  <c r="J19" i="2" s="1"/>
  <c r="H19" i="2"/>
  <c r="H18" i="2"/>
  <c r="J18" i="2" s="1"/>
  <c r="I17" i="2"/>
  <c r="J17" i="2" s="1"/>
  <c r="H16" i="2"/>
  <c r="J16" i="2" s="1"/>
  <c r="H15" i="2"/>
  <c r="J15" i="2" s="1"/>
  <c r="H14" i="2"/>
  <c r="E13" i="2"/>
  <c r="I12" i="2"/>
  <c r="J12" i="2" s="1"/>
  <c r="I11" i="2"/>
  <c r="J11" i="2" s="1"/>
  <c r="I10" i="2"/>
  <c r="J10" i="2" s="1"/>
  <c r="H9" i="2"/>
  <c r="J9" i="2" s="1"/>
  <c r="I8" i="2"/>
  <c r="H6" i="2"/>
  <c r="J6" i="2" s="1"/>
  <c r="H141" i="3" l="1"/>
  <c r="I141" i="3"/>
  <c r="J141" i="3"/>
  <c r="J49" i="3"/>
  <c r="H72" i="2"/>
  <c r="J128" i="2"/>
  <c r="I140" i="2"/>
  <c r="J124" i="2"/>
  <c r="H140" i="2"/>
  <c r="I72" i="2"/>
  <c r="I122" i="2"/>
  <c r="H36" i="2"/>
  <c r="I36" i="2"/>
  <c r="J122" i="2"/>
  <c r="J123" i="2"/>
  <c r="J66" i="2"/>
  <c r="I114" i="2"/>
  <c r="H22" i="2"/>
  <c r="H106" i="2"/>
  <c r="J109" i="2"/>
  <c r="J114" i="2" s="1"/>
  <c r="J99" i="2"/>
  <c r="H98" i="2"/>
  <c r="H89" i="2"/>
  <c r="I106" i="2"/>
  <c r="J26" i="2"/>
  <c r="I13" i="2"/>
  <c r="J98" i="2"/>
  <c r="J101" i="2"/>
  <c r="J62" i="2"/>
  <c r="J49" i="2"/>
  <c r="J80" i="2"/>
  <c r="H13" i="2"/>
  <c r="H80" i="2"/>
  <c r="H114" i="2"/>
  <c r="J8" i="2"/>
  <c r="J13" i="2" s="1"/>
  <c r="I80" i="2"/>
  <c r="H122" i="2"/>
  <c r="J14" i="2"/>
  <c r="J22" i="2" s="1"/>
  <c r="J27" i="2"/>
  <c r="H49" i="2"/>
  <c r="J81" i="2"/>
  <c r="J89" i="2" s="1"/>
  <c r="H62" i="2"/>
  <c r="I89" i="2"/>
  <c r="I62" i="2"/>
  <c r="I49" i="2"/>
  <c r="I22" i="2"/>
  <c r="J63" i="2"/>
  <c r="I98" i="2"/>
  <c r="I141" i="2" l="1"/>
  <c r="H141" i="2"/>
  <c r="J72" i="2"/>
  <c r="J140" i="2"/>
  <c r="J106" i="2"/>
  <c r="J36" i="2"/>
  <c r="J141" i="2" l="1"/>
  <c r="F13" i="4"/>
  <c r="E13" i="4"/>
  <c r="D13" i="4"/>
  <c r="C13" i="4"/>
  <c r="G11" i="4"/>
  <c r="G13" i="4" l="1"/>
</calcChain>
</file>

<file path=xl/sharedStrings.xml><?xml version="1.0" encoding="utf-8"?>
<sst xmlns="http://schemas.openxmlformats.org/spreadsheetml/2006/main" count="580" uniqueCount="60">
  <si>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</si>
  <si>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</si>
  <si>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</si>
  <si>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</si>
  <si>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</si>
  <si>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</si>
  <si>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</si>
  <si>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</si>
  <si>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</si>
  <si>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</si>
  <si>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Дърва за огрев</t>
  </si>
  <si>
    <t>Всичко за подотдела</t>
  </si>
  <si>
    <t>Гаранция за участие, 5%</t>
  </si>
  <si>
    <t>Стъпка на наддаване</t>
  </si>
  <si>
    <t>Достигната цена лв./пл.м3 без ДДС</t>
  </si>
  <si>
    <t>Достигната цена лв./пр.м3 без ДДС</t>
  </si>
  <si>
    <t>към Договор № ……….. \ …………………</t>
  </si>
  <si>
    <t>ОБЩО</t>
  </si>
  <si>
    <t>І</t>
  </si>
  <si>
    <t>ІІ</t>
  </si>
  <si>
    <t>ІІІ</t>
  </si>
  <si>
    <t>ІV</t>
  </si>
  <si>
    <t>ВСИЧКО:</t>
  </si>
  <si>
    <t>гбр</t>
  </si>
  <si>
    <t>кл</t>
  </si>
  <si>
    <t>ОЗМ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</si>
  <si>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25г</t>
    </r>
    <r>
      <rPr>
        <b/>
        <sz val="11"/>
        <color theme="1"/>
        <rFont val="Times New Roman"/>
        <family val="1"/>
        <charset val="204"/>
      </rPr>
      <t>., пл.куб.м.</t>
    </r>
  </si>
  <si>
    <t>цр</t>
  </si>
  <si>
    <t>бл</t>
  </si>
  <si>
    <t>кгбр</t>
  </si>
  <si>
    <t>Трупи за бичене 30-49см.</t>
  </si>
  <si>
    <t>Технологична дървесина от Средна</t>
  </si>
  <si>
    <t>Технологична дървесина от Дърва</t>
  </si>
  <si>
    <t>Трупи за бичене 18-29см.</t>
  </si>
  <si>
    <t>мждр</t>
  </si>
  <si>
    <t>360-к</t>
  </si>
  <si>
    <t>361-г</t>
  </si>
  <si>
    <t>Трупи  за бичене 30 -49 см.</t>
  </si>
  <si>
    <t>362-б</t>
  </si>
  <si>
    <t>362-ж</t>
  </si>
  <si>
    <t>366-б</t>
  </si>
  <si>
    <t>Трупи  за бичене 30 - 49 см.</t>
  </si>
  <si>
    <t>366-г</t>
  </si>
  <si>
    <t>366-е</t>
  </si>
  <si>
    <t>366-з</t>
  </si>
  <si>
    <t>366-к</t>
  </si>
  <si>
    <t>366-м</t>
  </si>
  <si>
    <t>366-о</t>
  </si>
  <si>
    <t>Приложение №1 за обект №2-10-25</t>
  </si>
  <si>
    <t>359-з</t>
  </si>
  <si>
    <t>Всичко за Обект №2-10-25</t>
  </si>
  <si>
    <t>37-г</t>
  </si>
  <si>
    <t>здб</t>
  </si>
  <si>
    <t>Приложение №2 за обект №2-10-25</t>
  </si>
  <si>
    <t>ПРИЛОЖЕНИЕ № 3 ЗА ОБЕКТ №2-10-25</t>
  </si>
  <si>
    <t>Обект № 2-10-25</t>
  </si>
  <si>
    <t>359-з; 360-к; 361-г; 362-б; 362-ж; 366-б; 366-г; 366-е; 366-з; 366-к; 366-м; 366-о; 37-г</t>
  </si>
  <si>
    <t>График за продажба на дървесина по тримесечия</t>
  </si>
  <si>
    <t>Продавач:</t>
  </si>
  <si>
    <t>Купувач: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</si>
</sst>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vertical="top"/>
    </xf>
    <xf numFmtId="1" fontId="3" fillId="0" borderId="6" xfId="1" applyNumberFormat="1" applyFont="1" applyBorder="1" applyAlignment="1">
      <alignment vertical="top"/>
    </xf>
    <xf numFmtId="1" fontId="3" fillId="0" borderId="4" xfId="1" applyNumberFormat="1" applyFont="1" applyBorder="1" applyAlignment="1">
      <alignment vertical="top"/>
    </xf>
    <xf numFmtId="0" fontId="3" fillId="3" borderId="8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vertical="top"/>
    </xf>
    <xf numFmtId="0" fontId="6" fillId="3" borderId="6" xfId="1" applyFont="1" applyFill="1" applyBorder="1"/>
    <xf numFmtId="1" fontId="6" fillId="3" borderId="6" xfId="1" applyNumberFormat="1" applyFont="1" applyFill="1" applyBorder="1"/>
    <xf numFmtId="0" fontId="3" fillId="3" borderId="4" xfId="1" applyFont="1" applyFill="1" applyBorder="1"/>
    <xf numFmtId="2" fontId="6" fillId="3" borderId="6" xfId="1" applyNumberFormat="1" applyFont="1" applyFill="1" applyBorder="1"/>
    <xf numFmtId="0" fontId="7" fillId="4" borderId="10" xfId="0" applyFont="1" applyFill="1" applyBorder="1"/>
    <xf numFmtId="1" fontId="6" fillId="4" borderId="4" xfId="1" applyNumberFormat="1" applyFont="1" applyFill="1" applyBorder="1" applyAlignment="1">
      <alignment vertical="top"/>
    </xf>
    <xf numFmtId="0" fontId="7" fillId="4" borderId="4" xfId="0" applyFont="1" applyFill="1" applyBorder="1"/>
    <xf numFmtId="0" fontId="3" fillId="0" borderId="4" xfId="1" applyFont="1" applyBorder="1" applyAlignment="1">
      <alignment vertical="top"/>
    </xf>
    <xf numFmtId="2" fontId="3" fillId="0" borderId="4" xfId="1" applyNumberFormat="1" applyFont="1" applyBorder="1"/>
    <xf numFmtId="0" fontId="5" fillId="0" borderId="4" xfId="0" applyFont="1" applyBorder="1"/>
    <xf numFmtId="2" fontId="6" fillId="4" borderId="4" xfId="1" applyNumberFormat="1" applyFont="1" applyFill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3" fillId="0" borderId="0" xfId="0" applyFont="1"/>
    <xf numFmtId="0" fontId="14" fillId="0" borderId="0" xfId="0" applyFont="1"/>
    <xf numFmtId="2" fontId="3" fillId="0" borderId="6" xfId="1" applyNumberFormat="1" applyFont="1" applyBorder="1"/>
    <xf numFmtId="1" fontId="3" fillId="0" borderId="4" xfId="1" applyNumberFormat="1" applyFont="1" applyBorder="1"/>
    <xf numFmtId="2" fontId="0" fillId="0" borderId="0" xfId="0" applyNumberFormat="1"/>
    <xf numFmtId="1" fontId="3" fillId="0" borderId="6" xfId="1" applyNumberFormat="1" applyFont="1" applyBorder="1"/>
    <xf numFmtId="0" fontId="5" fillId="5" borderId="4" xfId="0" applyFont="1" applyFill="1" applyBorder="1"/>
    <xf numFmtId="0" fontId="5" fillId="6" borderId="4" xfId="0" applyFont="1" applyFill="1" applyBorder="1" applyAlignment="1">
      <alignment wrapText="1"/>
    </xf>
    <xf numFmtId="0" fontId="3" fillId="5" borderId="6" xfId="1" applyFont="1" applyFill="1" applyBorder="1" applyAlignment="1">
      <alignment vertical="center" wrapText="1"/>
    </xf>
    <xf numFmtId="2" fontId="3" fillId="5" borderId="4" xfId="1" applyNumberFormat="1" applyFont="1" applyFill="1" applyBorder="1"/>
    <xf numFmtId="0" fontId="3" fillId="5" borderId="4" xfId="1" applyFont="1" applyFill="1" applyBorder="1"/>
    <xf numFmtId="0" fontId="5" fillId="7" borderId="4" xfId="0" applyFont="1" applyFill="1" applyBorder="1" applyAlignment="1">
      <alignment wrapText="1"/>
    </xf>
    <xf numFmtId="0" fontId="3" fillId="8" borderId="6" xfId="1" applyFont="1" applyFill="1" applyBorder="1" applyAlignment="1">
      <alignment vertical="center" wrapText="1"/>
    </xf>
    <xf numFmtId="2" fontId="3" fillId="8" borderId="4" xfId="1" applyNumberFormat="1" applyFont="1" applyFill="1" applyBorder="1"/>
    <xf numFmtId="0" fontId="3" fillId="5" borderId="4" xfId="1" applyFont="1" applyFill="1" applyBorder="1" applyAlignment="1">
      <alignment vertical="top"/>
    </xf>
    <xf numFmtId="1" fontId="3" fillId="5" borderId="6" xfId="1" applyNumberFormat="1" applyFont="1" applyFill="1" applyBorder="1"/>
    <xf numFmtId="2" fontId="3" fillId="5" borderId="6" xfId="1" applyNumberFormat="1" applyFont="1" applyFill="1" applyBorder="1"/>
    <xf numFmtId="0" fontId="3" fillId="3" borderId="4" xfId="1" applyFont="1" applyFill="1" applyBorder="1" applyAlignment="1">
      <alignment vertical="top"/>
    </xf>
    <xf numFmtId="0" fontId="5" fillId="6" borderId="6" xfId="0" applyFont="1" applyFill="1" applyBorder="1" applyAlignment="1">
      <alignment wrapText="1"/>
    </xf>
    <xf numFmtId="0" fontId="4" fillId="3" borderId="2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" fontId="6" fillId="3" borderId="4" xfId="1" applyNumberFormat="1" applyFont="1" applyFill="1" applyBorder="1"/>
    <xf numFmtId="2" fontId="6" fillId="3" borderId="4" xfId="1" applyNumberFormat="1" applyFont="1" applyFill="1" applyBorder="1"/>
    <xf numFmtId="0" fontId="5" fillId="0" borderId="9" xfId="0" applyFont="1" applyBorder="1"/>
    <xf numFmtId="0" fontId="4" fillId="3" borderId="21" xfId="0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vertical="top"/>
    </xf>
    <xf numFmtId="1" fontId="6" fillId="3" borderId="11" xfId="1" applyNumberFormat="1" applyFont="1" applyFill="1" applyBorder="1"/>
    <xf numFmtId="0" fontId="3" fillId="3" borderId="8" xfId="1" applyFont="1" applyFill="1" applyBorder="1"/>
    <xf numFmtId="2" fontId="6" fillId="3" borderId="11" xfId="1" applyNumberFormat="1" applyFont="1" applyFill="1" applyBorder="1"/>
    <xf numFmtId="0" fontId="3" fillId="3" borderId="0" xfId="1" applyFont="1" applyFill="1" applyAlignment="1">
      <alignment vertical="top"/>
    </xf>
    <xf numFmtId="0" fontId="6" fillId="3" borderId="24" xfId="1" applyFont="1" applyFill="1" applyBorder="1"/>
    <xf numFmtId="1" fontId="6" fillId="3" borderId="25" xfId="1" applyNumberFormat="1" applyFont="1" applyFill="1" applyBorder="1"/>
    <xf numFmtId="0" fontId="3" fillId="3" borderId="7" xfId="1" applyFont="1" applyFill="1" applyBorder="1"/>
    <xf numFmtId="2" fontId="6" fillId="3" borderId="25" xfId="1" applyNumberFormat="1" applyFont="1" applyFill="1" applyBorder="1"/>
    <xf numFmtId="2" fontId="3" fillId="3" borderId="4" xfId="1" applyNumberFormat="1" applyFont="1" applyFill="1" applyBorder="1"/>
    <xf numFmtId="2" fontId="3" fillId="3" borderId="8" xfId="1" applyNumberFormat="1" applyFont="1" applyFill="1" applyBorder="1"/>
    <xf numFmtId="2" fontId="3" fillId="3" borderId="7" xfId="1" applyNumberFormat="1" applyFont="1" applyFill="1" applyBorder="1"/>
    <xf numFmtId="0" fontId="4" fillId="2" borderId="2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</cellXfs>
  <cellStyles count="2">
    <cellStyle name="Normal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1"/>
  <sheetViews>
    <sheetView topLeftCell="A59" workbookViewId="0">
      <selection activeCell="L141" sqref="L141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3" max="13" width="9.5703125" bestFit="1" customWidth="1"/>
  </cols>
  <sheetData>
    <row r="1" spans="1:12" ht="15.75" thickBot="1" x14ac:dyDescent="0.3"/>
    <row r="2" spans="1:12" ht="16.149999999999999" customHeight="1" thickBot="1" x14ac:dyDescent="0.3">
      <c r="C2" s="74" t="s">
        <v>48</v>
      </c>
      <c r="D2" s="75"/>
      <c r="E2" s="75"/>
      <c r="F2" s="75"/>
      <c r="G2" s="76"/>
    </row>
    <row r="3" spans="1:12" ht="16.5" thickBot="1" x14ac:dyDescent="0.3">
      <c r="C3" s="74"/>
      <c r="D3" s="75"/>
      <c r="E3" s="75"/>
      <c r="F3" s="75"/>
      <c r="G3" s="76"/>
    </row>
    <row r="4" spans="1:12" ht="15.75" x14ac:dyDescent="0.25">
      <c r="A4" s="1"/>
      <c r="B4" s="1"/>
      <c r="C4" s="77"/>
      <c r="D4" s="77"/>
      <c r="E4" s="77"/>
      <c r="F4" s="1"/>
      <c r="G4" s="1"/>
      <c r="H4" s="1"/>
      <c r="I4" s="1"/>
      <c r="J4" s="1"/>
    </row>
    <row r="5" spans="1:12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0" t="s">
        <v>12</v>
      </c>
      <c r="L5" s="2" t="s">
        <v>13</v>
      </c>
    </row>
    <row r="6" spans="1:12" ht="15.75" x14ac:dyDescent="0.25">
      <c r="A6" s="71" t="s">
        <v>49</v>
      </c>
      <c r="B6" s="44" t="s">
        <v>27</v>
      </c>
      <c r="C6" s="37" t="s">
        <v>30</v>
      </c>
      <c r="D6" s="45">
        <v>5</v>
      </c>
      <c r="E6" s="45"/>
      <c r="F6" s="39">
        <v>76</v>
      </c>
      <c r="G6" s="40"/>
      <c r="H6" s="39">
        <f t="shared" ref="H6" si="0">D6*F6</f>
        <v>380</v>
      </c>
      <c r="I6" s="46"/>
      <c r="J6" s="39">
        <f t="shared" ref="J6" si="1">H6</f>
        <v>380</v>
      </c>
      <c r="K6" s="70">
        <f>J141*0.05</f>
        <v>21005.350000000002</v>
      </c>
      <c r="L6" s="78">
        <v>4201</v>
      </c>
    </row>
    <row r="7" spans="1:12" ht="15.75" x14ac:dyDescent="0.25">
      <c r="A7" s="72"/>
      <c r="B7" s="44" t="s">
        <v>27</v>
      </c>
      <c r="C7" s="37" t="s">
        <v>33</v>
      </c>
      <c r="D7" s="45">
        <v>78</v>
      </c>
      <c r="E7" s="45"/>
      <c r="F7" s="39">
        <v>71</v>
      </c>
      <c r="G7" s="40"/>
      <c r="H7" s="39">
        <f t="shared" ref="H7" si="2">D7*F7</f>
        <v>5538</v>
      </c>
      <c r="I7" s="46"/>
      <c r="J7" s="39">
        <f t="shared" ref="J7" si="3">H7</f>
        <v>5538</v>
      </c>
      <c r="K7" s="70"/>
      <c r="L7" s="78"/>
    </row>
    <row r="8" spans="1:12" ht="15.75" x14ac:dyDescent="0.25">
      <c r="A8" s="72"/>
      <c r="B8" s="16" t="s">
        <v>27</v>
      </c>
      <c r="C8" s="41" t="s">
        <v>31</v>
      </c>
      <c r="D8" s="33">
        <v>23</v>
      </c>
      <c r="E8" s="33">
        <v>38</v>
      </c>
      <c r="F8" s="17"/>
      <c r="G8" s="17">
        <v>40</v>
      </c>
      <c r="H8" s="17"/>
      <c r="I8" s="17">
        <f t="shared" ref="I8:I12" si="4">E8*G8</f>
        <v>1520</v>
      </c>
      <c r="J8" s="17">
        <f t="shared" ref="J8:J12" si="5">I8</f>
        <v>1520</v>
      </c>
      <c r="K8" s="70"/>
      <c r="L8" s="78"/>
    </row>
    <row r="9" spans="1:12" ht="15.75" x14ac:dyDescent="0.25">
      <c r="A9" s="72"/>
      <c r="B9" s="44" t="s">
        <v>27</v>
      </c>
      <c r="C9" s="37" t="s">
        <v>25</v>
      </c>
      <c r="D9" s="45">
        <v>8</v>
      </c>
      <c r="E9" s="45"/>
      <c r="F9" s="39">
        <v>66</v>
      </c>
      <c r="G9" s="40"/>
      <c r="H9" s="39">
        <f t="shared" ref="H9" si="6">D9*F9</f>
        <v>528</v>
      </c>
      <c r="I9" s="46"/>
      <c r="J9" s="39">
        <f t="shared" ref="J9" si="7">H9</f>
        <v>528</v>
      </c>
      <c r="K9" s="70"/>
      <c r="L9" s="78"/>
    </row>
    <row r="10" spans="1:12" ht="15.75" x14ac:dyDescent="0.25">
      <c r="A10" s="72"/>
      <c r="B10" s="16" t="s">
        <v>27</v>
      </c>
      <c r="C10" s="41" t="s">
        <v>32</v>
      </c>
      <c r="D10" s="33">
        <v>40</v>
      </c>
      <c r="E10" s="33">
        <v>67</v>
      </c>
      <c r="F10" s="17"/>
      <c r="G10" s="17">
        <v>40</v>
      </c>
      <c r="H10" s="17"/>
      <c r="I10" s="17">
        <f t="shared" si="4"/>
        <v>2680</v>
      </c>
      <c r="J10" s="17">
        <f t="shared" si="5"/>
        <v>2680</v>
      </c>
      <c r="K10" s="70"/>
      <c r="L10" s="78"/>
    </row>
    <row r="11" spans="1:12" ht="15.75" x14ac:dyDescent="0.25">
      <c r="A11" s="72"/>
      <c r="B11" s="16" t="s">
        <v>27</v>
      </c>
      <c r="C11" s="41" t="s">
        <v>10</v>
      </c>
      <c r="D11" s="33">
        <v>40</v>
      </c>
      <c r="E11" s="33">
        <v>73</v>
      </c>
      <c r="F11" s="17"/>
      <c r="G11" s="17">
        <v>40</v>
      </c>
      <c r="H11" s="17"/>
      <c r="I11" s="17">
        <f t="shared" si="4"/>
        <v>2920</v>
      </c>
      <c r="J11" s="17">
        <f t="shared" si="5"/>
        <v>2920</v>
      </c>
      <c r="K11" s="70"/>
      <c r="L11" s="78"/>
    </row>
    <row r="12" spans="1:12" ht="15.75" x14ac:dyDescent="0.25">
      <c r="A12" s="72"/>
      <c r="B12" s="16" t="s">
        <v>29</v>
      </c>
      <c r="C12" s="41" t="s">
        <v>10</v>
      </c>
      <c r="D12" s="33">
        <v>2</v>
      </c>
      <c r="E12" s="33">
        <v>4</v>
      </c>
      <c r="F12" s="17"/>
      <c r="G12" s="17">
        <v>40</v>
      </c>
      <c r="H12" s="17"/>
      <c r="I12" s="17">
        <f t="shared" si="4"/>
        <v>160</v>
      </c>
      <c r="J12" s="17">
        <f t="shared" si="5"/>
        <v>160</v>
      </c>
      <c r="K12" s="70"/>
      <c r="L12" s="78"/>
    </row>
    <row r="13" spans="1:12" ht="15.75" x14ac:dyDescent="0.25">
      <c r="A13" s="50"/>
      <c r="B13" s="47"/>
      <c r="C13" s="9" t="s">
        <v>11</v>
      </c>
      <c r="D13" s="51">
        <f>SUM(D6:D12)</f>
        <v>196</v>
      </c>
      <c r="E13" s="51">
        <f>SUM(E6:E12)</f>
        <v>182</v>
      </c>
      <c r="F13" s="64"/>
      <c r="G13" s="11"/>
      <c r="H13" s="52">
        <f>SUM(H6:H12)</f>
        <v>6446</v>
      </c>
      <c r="I13" s="52">
        <f>SUM(I6:I12)</f>
        <v>7280</v>
      </c>
      <c r="J13" s="52">
        <f>SUM(J6:J12)</f>
        <v>13726</v>
      </c>
      <c r="K13" s="70"/>
      <c r="L13" s="78"/>
    </row>
    <row r="14" spans="1:12" ht="15.75" x14ac:dyDescent="0.25">
      <c r="A14" s="71" t="s">
        <v>35</v>
      </c>
      <c r="B14" s="44" t="s">
        <v>27</v>
      </c>
      <c r="C14" s="37" t="s">
        <v>30</v>
      </c>
      <c r="D14" s="45">
        <v>41</v>
      </c>
      <c r="E14" s="45"/>
      <c r="F14" s="39">
        <v>76</v>
      </c>
      <c r="G14" s="40"/>
      <c r="H14" s="39">
        <f t="shared" ref="H14:I21" si="8">D14*F14</f>
        <v>3116</v>
      </c>
      <c r="I14" s="46"/>
      <c r="J14" s="39">
        <f t="shared" ref="J14:J18" si="9">H14</f>
        <v>3116</v>
      </c>
      <c r="K14" s="70"/>
      <c r="L14" s="78"/>
    </row>
    <row r="15" spans="1:12" ht="15.75" x14ac:dyDescent="0.25">
      <c r="A15" s="72"/>
      <c r="B15" s="44" t="s">
        <v>27</v>
      </c>
      <c r="C15" s="37" t="s">
        <v>33</v>
      </c>
      <c r="D15" s="45">
        <v>129</v>
      </c>
      <c r="E15" s="45"/>
      <c r="F15" s="39">
        <v>71</v>
      </c>
      <c r="G15" s="40"/>
      <c r="H15" s="39">
        <f t="shared" si="8"/>
        <v>9159</v>
      </c>
      <c r="I15" s="46"/>
      <c r="J15" s="39">
        <f t="shared" si="9"/>
        <v>9159</v>
      </c>
      <c r="K15" s="70"/>
      <c r="L15" s="78"/>
    </row>
    <row r="16" spans="1:12" ht="15.75" x14ac:dyDescent="0.25">
      <c r="A16" s="72"/>
      <c r="B16" s="44" t="s">
        <v>28</v>
      </c>
      <c r="C16" s="37" t="s">
        <v>33</v>
      </c>
      <c r="D16" s="45">
        <v>1</v>
      </c>
      <c r="E16" s="45"/>
      <c r="F16" s="39">
        <v>76</v>
      </c>
      <c r="G16" s="40"/>
      <c r="H16" s="39">
        <f t="shared" si="8"/>
        <v>76</v>
      </c>
      <c r="I16" s="46"/>
      <c r="J16" s="39">
        <f t="shared" si="9"/>
        <v>76</v>
      </c>
      <c r="K16" s="70"/>
      <c r="L16" s="78"/>
    </row>
    <row r="17" spans="1:12" ht="15.75" x14ac:dyDescent="0.25">
      <c r="A17" s="72"/>
      <c r="B17" s="16" t="s">
        <v>27</v>
      </c>
      <c r="C17" s="41" t="s">
        <v>31</v>
      </c>
      <c r="D17" s="33">
        <v>14</v>
      </c>
      <c r="E17" s="33">
        <v>23</v>
      </c>
      <c r="F17" s="17"/>
      <c r="G17" s="17">
        <v>40</v>
      </c>
      <c r="H17" s="17"/>
      <c r="I17" s="17">
        <f t="shared" ref="I17" si="10">E17*G17</f>
        <v>920</v>
      </c>
      <c r="J17" s="17">
        <f t="shared" ref="J17" si="11">I17</f>
        <v>920</v>
      </c>
      <c r="K17" s="70"/>
      <c r="L17" s="78"/>
    </row>
    <row r="18" spans="1:12" ht="15.75" x14ac:dyDescent="0.25">
      <c r="A18" s="72"/>
      <c r="B18" s="44" t="s">
        <v>27</v>
      </c>
      <c r="C18" s="37" t="s">
        <v>25</v>
      </c>
      <c r="D18" s="45">
        <v>16</v>
      </c>
      <c r="E18" s="45"/>
      <c r="F18" s="39">
        <v>66</v>
      </c>
      <c r="G18" s="40"/>
      <c r="H18" s="39">
        <f t="shared" si="8"/>
        <v>1056</v>
      </c>
      <c r="I18" s="46"/>
      <c r="J18" s="39">
        <f t="shared" si="9"/>
        <v>1056</v>
      </c>
      <c r="K18" s="70"/>
      <c r="L18" s="78"/>
    </row>
    <row r="19" spans="1:12" ht="15.75" x14ac:dyDescent="0.25">
      <c r="A19" s="72"/>
      <c r="B19" s="16" t="s">
        <v>27</v>
      </c>
      <c r="C19" s="41" t="s">
        <v>32</v>
      </c>
      <c r="D19" s="33">
        <v>70</v>
      </c>
      <c r="E19" s="33">
        <v>117</v>
      </c>
      <c r="F19" s="17"/>
      <c r="G19" s="17">
        <v>40</v>
      </c>
      <c r="H19" s="17">
        <f t="shared" si="8"/>
        <v>0</v>
      </c>
      <c r="I19" s="17">
        <f t="shared" si="8"/>
        <v>4680</v>
      </c>
      <c r="J19" s="17">
        <f t="shared" ref="J19:J21" si="12">I19</f>
        <v>4680</v>
      </c>
      <c r="K19" s="70"/>
      <c r="L19" s="78"/>
    </row>
    <row r="20" spans="1:12" ht="15.75" x14ac:dyDescent="0.25">
      <c r="A20" s="72"/>
      <c r="B20" s="16" t="s">
        <v>27</v>
      </c>
      <c r="C20" s="41" t="s">
        <v>10</v>
      </c>
      <c r="D20" s="33">
        <v>73</v>
      </c>
      <c r="E20" s="33">
        <v>133</v>
      </c>
      <c r="F20" s="17"/>
      <c r="G20" s="17">
        <v>40</v>
      </c>
      <c r="H20" s="17">
        <f t="shared" si="8"/>
        <v>0</v>
      </c>
      <c r="I20" s="17">
        <f t="shared" si="8"/>
        <v>5320</v>
      </c>
      <c r="J20" s="17">
        <f t="shared" si="12"/>
        <v>5320</v>
      </c>
      <c r="K20" s="70"/>
      <c r="L20" s="78"/>
    </row>
    <row r="21" spans="1:12" ht="15.75" x14ac:dyDescent="0.25">
      <c r="A21" s="72"/>
      <c r="B21" s="16" t="s">
        <v>28</v>
      </c>
      <c r="C21" s="41" t="s">
        <v>10</v>
      </c>
      <c r="D21" s="33">
        <v>2</v>
      </c>
      <c r="E21" s="33">
        <v>4</v>
      </c>
      <c r="F21" s="17"/>
      <c r="G21" s="17">
        <v>40</v>
      </c>
      <c r="H21" s="17">
        <f t="shared" si="8"/>
        <v>0</v>
      </c>
      <c r="I21" s="17">
        <f t="shared" si="8"/>
        <v>160</v>
      </c>
      <c r="J21" s="17">
        <f t="shared" si="12"/>
        <v>160</v>
      </c>
      <c r="K21" s="70"/>
      <c r="L21" s="78"/>
    </row>
    <row r="22" spans="1:12" ht="15.75" x14ac:dyDescent="0.25">
      <c r="A22" s="49"/>
      <c r="B22" s="8"/>
      <c r="C22" s="9" t="s">
        <v>11</v>
      </c>
      <c r="D22" s="10">
        <f>SUM(D14:D21)</f>
        <v>346</v>
      </c>
      <c r="E22" s="10">
        <f>SUM(E14:E21)</f>
        <v>277</v>
      </c>
      <c r="F22" s="64"/>
      <c r="G22" s="11"/>
      <c r="H22" s="12">
        <f>SUM(H14:H21)</f>
        <v>13407</v>
      </c>
      <c r="I22" s="12">
        <f>SUM(I14:I21)</f>
        <v>11080</v>
      </c>
      <c r="J22" s="12">
        <f>SUM(J14:J21)</f>
        <v>24487</v>
      </c>
      <c r="K22" s="70"/>
      <c r="L22" s="78"/>
    </row>
    <row r="23" spans="1:12" ht="15.75" x14ac:dyDescent="0.25">
      <c r="A23" s="71" t="s">
        <v>36</v>
      </c>
      <c r="B23" s="36" t="s">
        <v>27</v>
      </c>
      <c r="C23" s="37" t="s">
        <v>37</v>
      </c>
      <c r="D23" s="44">
        <v>145</v>
      </c>
      <c r="E23" s="44"/>
      <c r="F23" s="39">
        <v>76</v>
      </c>
      <c r="G23" s="40"/>
      <c r="H23" s="39">
        <f>D23*F23</f>
        <v>11020</v>
      </c>
      <c r="I23" s="39"/>
      <c r="J23" s="39">
        <f>H23</f>
        <v>11020</v>
      </c>
      <c r="K23" s="70"/>
      <c r="L23" s="78"/>
    </row>
    <row r="24" spans="1:12" ht="15.75" x14ac:dyDescent="0.25">
      <c r="A24" s="72"/>
      <c r="B24" s="36" t="s">
        <v>27</v>
      </c>
      <c r="C24" s="37" t="s">
        <v>33</v>
      </c>
      <c r="D24" s="38">
        <v>376</v>
      </c>
      <c r="E24" s="38"/>
      <c r="F24" s="39">
        <v>71</v>
      </c>
      <c r="G24" s="40"/>
      <c r="H24" s="39">
        <f t="shared" ref="H24:H26" si="13">D24*F24</f>
        <v>26696</v>
      </c>
      <c r="I24" s="39"/>
      <c r="J24" s="39">
        <f t="shared" ref="J24:J26" si="14">H24</f>
        <v>26696</v>
      </c>
      <c r="K24" s="70"/>
      <c r="L24" s="78"/>
    </row>
    <row r="25" spans="1:12" ht="15.75" x14ac:dyDescent="0.25">
      <c r="A25" s="72"/>
      <c r="B25" s="36" t="s">
        <v>28</v>
      </c>
      <c r="C25" s="37" t="s">
        <v>37</v>
      </c>
      <c r="D25" s="38">
        <v>1</v>
      </c>
      <c r="E25" s="38"/>
      <c r="F25" s="39">
        <v>146</v>
      </c>
      <c r="G25" s="40"/>
      <c r="H25" s="39">
        <f t="shared" si="13"/>
        <v>146</v>
      </c>
      <c r="I25" s="39"/>
      <c r="J25" s="39">
        <f t="shared" si="14"/>
        <v>146</v>
      </c>
      <c r="K25" s="70"/>
      <c r="L25" s="78"/>
    </row>
    <row r="26" spans="1:12" ht="15.75" x14ac:dyDescent="0.25">
      <c r="A26" s="72"/>
      <c r="B26" s="36" t="s">
        <v>28</v>
      </c>
      <c r="C26" s="37" t="s">
        <v>33</v>
      </c>
      <c r="D26" s="38">
        <v>11</v>
      </c>
      <c r="E26" s="38"/>
      <c r="F26" s="39">
        <v>76</v>
      </c>
      <c r="G26" s="40"/>
      <c r="H26" s="39">
        <f t="shared" si="13"/>
        <v>836</v>
      </c>
      <c r="I26" s="39"/>
      <c r="J26" s="39">
        <f t="shared" si="14"/>
        <v>836</v>
      </c>
      <c r="K26" s="70"/>
      <c r="L26" s="78"/>
    </row>
    <row r="27" spans="1:12" ht="15.75" x14ac:dyDescent="0.25">
      <c r="A27" s="72"/>
      <c r="B27" s="18" t="s">
        <v>27</v>
      </c>
      <c r="C27" s="41" t="s">
        <v>31</v>
      </c>
      <c r="D27" s="42">
        <v>37</v>
      </c>
      <c r="E27" s="42">
        <v>62</v>
      </c>
      <c r="F27" s="43"/>
      <c r="G27" s="17">
        <v>40</v>
      </c>
      <c r="H27" s="43"/>
      <c r="I27" s="17">
        <f>E27*G27</f>
        <v>2480</v>
      </c>
      <c r="J27" s="17">
        <f>I27</f>
        <v>2480</v>
      </c>
      <c r="K27" s="70"/>
      <c r="L27" s="78"/>
    </row>
    <row r="28" spans="1:12" ht="15.75" x14ac:dyDescent="0.25">
      <c r="A28" s="72"/>
      <c r="B28" s="18" t="s">
        <v>28</v>
      </c>
      <c r="C28" s="41" t="s">
        <v>31</v>
      </c>
      <c r="D28" s="42">
        <v>4</v>
      </c>
      <c r="E28" s="42">
        <v>7</v>
      </c>
      <c r="F28" s="43"/>
      <c r="G28" s="17">
        <v>40</v>
      </c>
      <c r="H28" s="43"/>
      <c r="I28" s="17">
        <f>E28*G28</f>
        <v>280</v>
      </c>
      <c r="J28" s="17">
        <f>I28</f>
        <v>280</v>
      </c>
      <c r="K28" s="70"/>
      <c r="L28" s="78"/>
    </row>
    <row r="29" spans="1:12" ht="15.75" x14ac:dyDescent="0.25">
      <c r="A29" s="72"/>
      <c r="B29" s="44" t="s">
        <v>27</v>
      </c>
      <c r="C29" s="37" t="s">
        <v>25</v>
      </c>
      <c r="D29" s="45">
        <v>40</v>
      </c>
      <c r="E29" s="45"/>
      <c r="F29" s="39">
        <v>66</v>
      </c>
      <c r="G29" s="40"/>
      <c r="H29" s="39">
        <f>D29*F29</f>
        <v>2640</v>
      </c>
      <c r="I29" s="46"/>
      <c r="J29" s="39">
        <f>H29</f>
        <v>2640</v>
      </c>
      <c r="K29" s="70"/>
      <c r="L29" s="78"/>
    </row>
    <row r="30" spans="1:12" ht="15.75" x14ac:dyDescent="0.25">
      <c r="A30" s="72"/>
      <c r="B30" s="18" t="s">
        <v>27</v>
      </c>
      <c r="C30" s="41" t="s">
        <v>32</v>
      </c>
      <c r="D30" s="4">
        <v>180</v>
      </c>
      <c r="E30" s="5">
        <v>300</v>
      </c>
      <c r="F30" s="17"/>
      <c r="G30" s="17">
        <v>40</v>
      </c>
      <c r="H30" s="17"/>
      <c r="I30" s="17">
        <f t="shared" ref="I30:I35" si="15">E30*G30</f>
        <v>12000</v>
      </c>
      <c r="J30" s="17">
        <f t="shared" ref="J30:J35" si="16">I30</f>
        <v>12000</v>
      </c>
      <c r="K30" s="70"/>
      <c r="L30" s="78"/>
    </row>
    <row r="31" spans="1:12" ht="15.75" x14ac:dyDescent="0.25">
      <c r="A31" s="72"/>
      <c r="B31" s="18" t="s">
        <v>28</v>
      </c>
      <c r="C31" s="41" t="s">
        <v>32</v>
      </c>
      <c r="D31" s="4">
        <v>15</v>
      </c>
      <c r="E31" s="5">
        <v>25</v>
      </c>
      <c r="F31" s="17"/>
      <c r="G31" s="17">
        <v>40</v>
      </c>
      <c r="H31" s="17"/>
      <c r="I31" s="17">
        <f t="shared" si="15"/>
        <v>1000</v>
      </c>
      <c r="J31" s="17">
        <f t="shared" si="16"/>
        <v>1000</v>
      </c>
      <c r="K31" s="70"/>
      <c r="L31" s="78"/>
    </row>
    <row r="32" spans="1:12" ht="15.75" x14ac:dyDescent="0.25">
      <c r="A32" s="72"/>
      <c r="B32" s="18" t="s">
        <v>27</v>
      </c>
      <c r="C32" s="41" t="s">
        <v>10</v>
      </c>
      <c r="D32" s="4">
        <v>181</v>
      </c>
      <c r="E32" s="6">
        <v>329</v>
      </c>
      <c r="F32" s="17"/>
      <c r="G32" s="17">
        <v>40</v>
      </c>
      <c r="H32" s="17"/>
      <c r="I32" s="17">
        <f t="shared" si="15"/>
        <v>13160</v>
      </c>
      <c r="J32" s="17">
        <f t="shared" si="16"/>
        <v>13160</v>
      </c>
      <c r="K32" s="70"/>
      <c r="L32" s="78"/>
    </row>
    <row r="33" spans="1:12" ht="15.75" x14ac:dyDescent="0.25">
      <c r="A33" s="72"/>
      <c r="B33" s="18" t="s">
        <v>28</v>
      </c>
      <c r="C33" s="41" t="s">
        <v>10</v>
      </c>
      <c r="D33" s="4">
        <v>16</v>
      </c>
      <c r="E33" s="5">
        <v>29</v>
      </c>
      <c r="F33" s="17"/>
      <c r="G33" s="17">
        <v>40</v>
      </c>
      <c r="H33" s="17"/>
      <c r="I33" s="17">
        <f t="shared" si="15"/>
        <v>1160</v>
      </c>
      <c r="J33" s="17">
        <f t="shared" si="16"/>
        <v>1160</v>
      </c>
      <c r="K33" s="70"/>
      <c r="L33" s="78"/>
    </row>
    <row r="34" spans="1:12" ht="15.75" x14ac:dyDescent="0.25">
      <c r="A34" s="72"/>
      <c r="B34" s="53" t="s">
        <v>24</v>
      </c>
      <c r="C34" s="41" t="s">
        <v>10</v>
      </c>
      <c r="D34" s="4">
        <v>1</v>
      </c>
      <c r="E34" s="5">
        <v>2</v>
      </c>
      <c r="F34" s="17"/>
      <c r="G34" s="17">
        <v>40</v>
      </c>
      <c r="H34" s="32"/>
      <c r="I34" s="17">
        <f t="shared" si="15"/>
        <v>80</v>
      </c>
      <c r="J34" s="17">
        <f t="shared" si="16"/>
        <v>80</v>
      </c>
      <c r="K34" s="70"/>
      <c r="L34" s="78"/>
    </row>
    <row r="35" spans="1:12" ht="15.75" x14ac:dyDescent="0.25">
      <c r="A35" s="73"/>
      <c r="B35" s="18" t="s">
        <v>29</v>
      </c>
      <c r="C35" s="41" t="s">
        <v>10</v>
      </c>
      <c r="D35" s="4">
        <v>1</v>
      </c>
      <c r="E35" s="5">
        <v>2</v>
      </c>
      <c r="F35" s="17"/>
      <c r="G35" s="17">
        <v>40</v>
      </c>
      <c r="H35" s="32"/>
      <c r="I35" s="17">
        <f t="shared" si="15"/>
        <v>80</v>
      </c>
      <c r="J35" s="17">
        <f t="shared" si="16"/>
        <v>80</v>
      </c>
      <c r="K35" s="70"/>
      <c r="L35" s="78"/>
    </row>
    <row r="36" spans="1:12" ht="15.75" x14ac:dyDescent="0.25">
      <c r="A36" s="7"/>
      <c r="B36" s="8"/>
      <c r="C36" s="9" t="s">
        <v>11</v>
      </c>
      <c r="D36" s="10">
        <f>SUM(D23:D35)</f>
        <v>1008</v>
      </c>
      <c r="E36" s="10">
        <f>SUM(E23:E35)</f>
        <v>756</v>
      </c>
      <c r="F36" s="64"/>
      <c r="G36" s="11"/>
      <c r="H36" s="12">
        <f>SUM(H23:H35)</f>
        <v>41338</v>
      </c>
      <c r="I36" s="12">
        <f t="shared" ref="I36:J36" si="17">SUM(I23:I35)</f>
        <v>30240</v>
      </c>
      <c r="J36" s="12">
        <f t="shared" si="17"/>
        <v>71578</v>
      </c>
      <c r="K36" s="70"/>
      <c r="L36" s="78"/>
    </row>
    <row r="37" spans="1:12" ht="15.75" x14ac:dyDescent="0.25">
      <c r="A37" s="71" t="s">
        <v>38</v>
      </c>
      <c r="B37" s="36" t="s">
        <v>27</v>
      </c>
      <c r="C37" s="37" t="s">
        <v>37</v>
      </c>
      <c r="D37" s="44">
        <v>56</v>
      </c>
      <c r="E37" s="44"/>
      <c r="F37" s="39">
        <v>76</v>
      </c>
      <c r="G37" s="40"/>
      <c r="H37" s="39">
        <f>D37*F37</f>
        <v>4256</v>
      </c>
      <c r="I37" s="39"/>
      <c r="J37" s="39">
        <f>H37</f>
        <v>4256</v>
      </c>
      <c r="K37" s="70"/>
      <c r="L37" s="78"/>
    </row>
    <row r="38" spans="1:12" ht="15.75" x14ac:dyDescent="0.25">
      <c r="A38" s="72"/>
      <c r="B38" s="36" t="s">
        <v>27</v>
      </c>
      <c r="C38" s="37" t="s">
        <v>33</v>
      </c>
      <c r="D38" s="38">
        <v>605</v>
      </c>
      <c r="E38" s="38"/>
      <c r="F38" s="39">
        <v>71</v>
      </c>
      <c r="G38" s="40"/>
      <c r="H38" s="39">
        <f t="shared" ref="H38:H40" si="18">D38*F38</f>
        <v>42955</v>
      </c>
      <c r="I38" s="39"/>
      <c r="J38" s="39">
        <f t="shared" ref="J38:J40" si="19">H38</f>
        <v>42955</v>
      </c>
      <c r="K38" s="70"/>
      <c r="L38" s="78"/>
    </row>
    <row r="39" spans="1:12" ht="15.75" x14ac:dyDescent="0.25">
      <c r="A39" s="72"/>
      <c r="B39" s="36" t="s">
        <v>28</v>
      </c>
      <c r="C39" s="37" t="s">
        <v>37</v>
      </c>
      <c r="D39" s="38">
        <v>1</v>
      </c>
      <c r="E39" s="38"/>
      <c r="F39" s="39">
        <v>146</v>
      </c>
      <c r="G39" s="40"/>
      <c r="H39" s="39">
        <f t="shared" si="18"/>
        <v>146</v>
      </c>
      <c r="I39" s="39"/>
      <c r="J39" s="39">
        <f t="shared" si="19"/>
        <v>146</v>
      </c>
      <c r="K39" s="70"/>
      <c r="L39" s="78"/>
    </row>
    <row r="40" spans="1:12" ht="15.75" x14ac:dyDescent="0.25">
      <c r="A40" s="72"/>
      <c r="B40" s="36" t="s">
        <v>28</v>
      </c>
      <c r="C40" s="37" t="s">
        <v>33</v>
      </c>
      <c r="D40" s="38">
        <v>27</v>
      </c>
      <c r="E40" s="38"/>
      <c r="F40" s="39">
        <v>76</v>
      </c>
      <c r="G40" s="40"/>
      <c r="H40" s="39">
        <f t="shared" si="18"/>
        <v>2052</v>
      </c>
      <c r="I40" s="39"/>
      <c r="J40" s="39">
        <f t="shared" si="19"/>
        <v>2052</v>
      </c>
      <c r="K40" s="70"/>
      <c r="L40" s="78"/>
    </row>
    <row r="41" spans="1:12" ht="15.75" x14ac:dyDescent="0.25">
      <c r="A41" s="72"/>
      <c r="B41" s="18" t="s">
        <v>27</v>
      </c>
      <c r="C41" s="41" t="s">
        <v>31</v>
      </c>
      <c r="D41" s="42">
        <v>139</v>
      </c>
      <c r="E41" s="42">
        <v>232</v>
      </c>
      <c r="F41" s="43"/>
      <c r="G41" s="17">
        <v>40</v>
      </c>
      <c r="H41" s="43"/>
      <c r="I41" s="17">
        <f>E41*G41</f>
        <v>9280</v>
      </c>
      <c r="J41" s="17">
        <f>I41</f>
        <v>9280</v>
      </c>
      <c r="K41" s="70"/>
      <c r="L41" s="78"/>
    </row>
    <row r="42" spans="1:12" ht="15.75" x14ac:dyDescent="0.25">
      <c r="A42" s="72"/>
      <c r="B42" s="18" t="s">
        <v>28</v>
      </c>
      <c r="C42" s="41" t="s">
        <v>31</v>
      </c>
      <c r="D42" s="42">
        <v>10</v>
      </c>
      <c r="E42" s="42">
        <v>17</v>
      </c>
      <c r="F42" s="43"/>
      <c r="G42" s="17">
        <v>40</v>
      </c>
      <c r="H42" s="43"/>
      <c r="I42" s="17">
        <f>E42*G42</f>
        <v>680</v>
      </c>
      <c r="J42" s="17">
        <f>I42</f>
        <v>680</v>
      </c>
      <c r="K42" s="70"/>
      <c r="L42" s="78"/>
    </row>
    <row r="43" spans="1:12" ht="15.75" x14ac:dyDescent="0.25">
      <c r="A43" s="72"/>
      <c r="B43" s="44" t="s">
        <v>27</v>
      </c>
      <c r="C43" s="37" t="s">
        <v>25</v>
      </c>
      <c r="D43" s="45">
        <v>57</v>
      </c>
      <c r="E43" s="45"/>
      <c r="F43" s="39">
        <v>66</v>
      </c>
      <c r="G43" s="40"/>
      <c r="H43" s="39">
        <f>D43*F43</f>
        <v>3762</v>
      </c>
      <c r="I43" s="46"/>
      <c r="J43" s="39">
        <f>H43</f>
        <v>3762</v>
      </c>
      <c r="K43" s="70"/>
      <c r="L43" s="78"/>
    </row>
    <row r="44" spans="1:12" ht="15.75" x14ac:dyDescent="0.25">
      <c r="A44" s="72"/>
      <c r="B44" s="44" t="s">
        <v>28</v>
      </c>
      <c r="C44" s="37" t="s">
        <v>25</v>
      </c>
      <c r="D44" s="45">
        <v>2</v>
      </c>
      <c r="E44" s="45"/>
      <c r="F44" s="39">
        <v>66</v>
      </c>
      <c r="G44" s="40"/>
      <c r="H44" s="39">
        <f>D44*F44</f>
        <v>132</v>
      </c>
      <c r="I44" s="46"/>
      <c r="J44" s="39">
        <f>H44</f>
        <v>132</v>
      </c>
      <c r="K44" s="70"/>
      <c r="L44" s="78"/>
    </row>
    <row r="45" spans="1:12" ht="15.75" x14ac:dyDescent="0.25">
      <c r="A45" s="72"/>
      <c r="B45" s="18" t="s">
        <v>27</v>
      </c>
      <c r="C45" s="41" t="s">
        <v>32</v>
      </c>
      <c r="D45" s="4">
        <v>400</v>
      </c>
      <c r="E45" s="5">
        <v>667</v>
      </c>
      <c r="F45" s="17"/>
      <c r="G45" s="17">
        <v>40</v>
      </c>
      <c r="H45" s="17"/>
      <c r="I45" s="17">
        <f t="shared" ref="I45:I48" si="20">E45*G45</f>
        <v>26680</v>
      </c>
      <c r="J45" s="17">
        <f t="shared" ref="J45:J48" si="21">I45</f>
        <v>26680</v>
      </c>
      <c r="K45" s="70"/>
      <c r="L45" s="78"/>
    </row>
    <row r="46" spans="1:12" ht="15.75" x14ac:dyDescent="0.25">
      <c r="A46" s="72"/>
      <c r="B46" s="18" t="s">
        <v>28</v>
      </c>
      <c r="C46" s="41" t="s">
        <v>32</v>
      </c>
      <c r="D46" s="4">
        <v>35</v>
      </c>
      <c r="E46" s="6">
        <v>58</v>
      </c>
      <c r="F46" s="17"/>
      <c r="G46" s="17">
        <v>40</v>
      </c>
      <c r="H46" s="17"/>
      <c r="I46" s="17">
        <f t="shared" si="20"/>
        <v>2320</v>
      </c>
      <c r="J46" s="17">
        <f t="shared" si="21"/>
        <v>2320</v>
      </c>
      <c r="K46" s="70"/>
      <c r="L46" s="78"/>
    </row>
    <row r="47" spans="1:12" ht="15.75" x14ac:dyDescent="0.25">
      <c r="A47" s="72"/>
      <c r="B47" s="18" t="s">
        <v>27</v>
      </c>
      <c r="C47" s="41" t="s">
        <v>10</v>
      </c>
      <c r="D47" s="4">
        <v>400</v>
      </c>
      <c r="E47" s="5">
        <v>727</v>
      </c>
      <c r="F47" s="17"/>
      <c r="G47" s="17">
        <v>40</v>
      </c>
      <c r="H47" s="17"/>
      <c r="I47" s="17">
        <f t="shared" si="20"/>
        <v>29080</v>
      </c>
      <c r="J47" s="17">
        <f t="shared" si="21"/>
        <v>29080</v>
      </c>
      <c r="K47" s="70"/>
      <c r="L47" s="78"/>
    </row>
    <row r="48" spans="1:12" ht="15.75" x14ac:dyDescent="0.25">
      <c r="A48" s="72"/>
      <c r="B48" s="53" t="s">
        <v>28</v>
      </c>
      <c r="C48" s="41" t="s">
        <v>10</v>
      </c>
      <c r="D48" s="4">
        <v>41</v>
      </c>
      <c r="E48" s="5">
        <v>75</v>
      </c>
      <c r="F48" s="17"/>
      <c r="G48" s="17">
        <v>40</v>
      </c>
      <c r="H48" s="32"/>
      <c r="I48" s="17">
        <f t="shared" si="20"/>
        <v>3000</v>
      </c>
      <c r="J48" s="17">
        <f t="shared" si="21"/>
        <v>3000</v>
      </c>
      <c r="K48" s="70"/>
      <c r="L48" s="78"/>
    </row>
    <row r="49" spans="1:12" ht="15.75" x14ac:dyDescent="0.25">
      <c r="A49" s="7"/>
      <c r="B49" s="8"/>
      <c r="C49" s="9" t="s">
        <v>11</v>
      </c>
      <c r="D49" s="10">
        <f>SUM(D37:D48)</f>
        <v>1773</v>
      </c>
      <c r="E49" s="10">
        <f>SUM(E37:E48)</f>
        <v>1776</v>
      </c>
      <c r="F49" s="64"/>
      <c r="G49" s="11"/>
      <c r="H49" s="12">
        <f>SUM(H37:H48)</f>
        <v>53303</v>
      </c>
      <c r="I49" s="12">
        <f>SUM(I37:I48)</f>
        <v>71040</v>
      </c>
      <c r="J49" s="12">
        <f>SUM(J37:J48)</f>
        <v>124343</v>
      </c>
      <c r="K49" s="70"/>
      <c r="L49" s="78"/>
    </row>
    <row r="50" spans="1:12" ht="15.75" x14ac:dyDescent="0.25">
      <c r="A50" s="67" t="s">
        <v>39</v>
      </c>
      <c r="B50" s="36" t="s">
        <v>27</v>
      </c>
      <c r="C50" s="37" t="s">
        <v>37</v>
      </c>
      <c r="D50" s="44">
        <v>33</v>
      </c>
      <c r="E50" s="44"/>
      <c r="F50" s="39">
        <v>76</v>
      </c>
      <c r="G50" s="40"/>
      <c r="H50" s="39">
        <f>D50*F50</f>
        <v>2508</v>
      </c>
      <c r="I50" s="39"/>
      <c r="J50" s="39">
        <f>H50</f>
        <v>2508</v>
      </c>
      <c r="K50" s="70"/>
      <c r="L50" s="78"/>
    </row>
    <row r="51" spans="1:12" ht="15.75" x14ac:dyDescent="0.25">
      <c r="A51" s="68"/>
      <c r="B51" s="36" t="s">
        <v>27</v>
      </c>
      <c r="C51" s="37" t="s">
        <v>33</v>
      </c>
      <c r="D51" s="38">
        <v>495</v>
      </c>
      <c r="E51" s="38"/>
      <c r="F51" s="39">
        <v>71</v>
      </c>
      <c r="G51" s="40"/>
      <c r="H51" s="39">
        <f t="shared" ref="H51:H53" si="22">D51*F51</f>
        <v>35145</v>
      </c>
      <c r="I51" s="39"/>
      <c r="J51" s="39">
        <f t="shared" ref="J51:J53" si="23">H51</f>
        <v>35145</v>
      </c>
      <c r="K51" s="70"/>
      <c r="L51" s="78"/>
    </row>
    <row r="52" spans="1:12" ht="15.75" x14ac:dyDescent="0.25">
      <c r="A52" s="68"/>
      <c r="B52" s="36" t="s">
        <v>28</v>
      </c>
      <c r="C52" s="37" t="s">
        <v>37</v>
      </c>
      <c r="D52" s="38">
        <v>2</v>
      </c>
      <c r="E52" s="38"/>
      <c r="F52" s="39">
        <v>146</v>
      </c>
      <c r="G52" s="40"/>
      <c r="H52" s="39">
        <f t="shared" si="22"/>
        <v>292</v>
      </c>
      <c r="I52" s="39"/>
      <c r="J52" s="39">
        <f t="shared" si="23"/>
        <v>292</v>
      </c>
      <c r="K52" s="70"/>
      <c r="L52" s="78"/>
    </row>
    <row r="53" spans="1:12" ht="15.75" x14ac:dyDescent="0.25">
      <c r="A53" s="68"/>
      <c r="B53" s="36" t="s">
        <v>28</v>
      </c>
      <c r="C53" s="37" t="s">
        <v>33</v>
      </c>
      <c r="D53" s="38">
        <v>24</v>
      </c>
      <c r="E53" s="38"/>
      <c r="F53" s="39">
        <v>76</v>
      </c>
      <c r="G53" s="40"/>
      <c r="H53" s="39">
        <f t="shared" si="22"/>
        <v>1824</v>
      </c>
      <c r="I53" s="39"/>
      <c r="J53" s="39">
        <f t="shared" si="23"/>
        <v>1824</v>
      </c>
      <c r="K53" s="70"/>
      <c r="L53" s="78"/>
    </row>
    <row r="54" spans="1:12" ht="15.75" x14ac:dyDescent="0.25">
      <c r="A54" s="68"/>
      <c r="B54" s="18" t="s">
        <v>27</v>
      </c>
      <c r="C54" s="41" t="s">
        <v>31</v>
      </c>
      <c r="D54" s="42">
        <v>169</v>
      </c>
      <c r="E54" s="42">
        <v>282</v>
      </c>
      <c r="F54" s="43"/>
      <c r="G54" s="17">
        <v>40</v>
      </c>
      <c r="H54" s="43"/>
      <c r="I54" s="17">
        <f>E54*G54</f>
        <v>11280</v>
      </c>
      <c r="J54" s="17">
        <f>I54</f>
        <v>11280</v>
      </c>
      <c r="K54" s="70"/>
      <c r="L54" s="78"/>
    </row>
    <row r="55" spans="1:12" ht="15.75" x14ac:dyDescent="0.25">
      <c r="A55" s="68"/>
      <c r="B55" s="18" t="s">
        <v>28</v>
      </c>
      <c r="C55" s="41" t="s">
        <v>31</v>
      </c>
      <c r="D55" s="42">
        <v>15</v>
      </c>
      <c r="E55" s="42">
        <v>25</v>
      </c>
      <c r="F55" s="43"/>
      <c r="G55" s="17">
        <v>40</v>
      </c>
      <c r="H55" s="43"/>
      <c r="I55" s="17">
        <f>E55*G55</f>
        <v>1000</v>
      </c>
      <c r="J55" s="17">
        <f>I55</f>
        <v>1000</v>
      </c>
      <c r="K55" s="70"/>
      <c r="L55" s="78"/>
    </row>
    <row r="56" spans="1:12" ht="15.75" x14ac:dyDescent="0.25">
      <c r="A56" s="68"/>
      <c r="B56" s="44" t="s">
        <v>27</v>
      </c>
      <c r="C56" s="37" t="s">
        <v>25</v>
      </c>
      <c r="D56" s="45">
        <v>50</v>
      </c>
      <c r="E56" s="45"/>
      <c r="F56" s="39">
        <v>66</v>
      </c>
      <c r="G56" s="40"/>
      <c r="H56" s="39">
        <f>D56*F56</f>
        <v>3300</v>
      </c>
      <c r="I56" s="46"/>
      <c r="J56" s="39">
        <f>H56</f>
        <v>3300</v>
      </c>
      <c r="K56" s="70"/>
      <c r="L56" s="78"/>
    </row>
    <row r="57" spans="1:12" ht="15.75" x14ac:dyDescent="0.25">
      <c r="A57" s="68"/>
      <c r="B57" s="44" t="s">
        <v>28</v>
      </c>
      <c r="C57" s="37" t="s">
        <v>25</v>
      </c>
      <c r="D57" s="45">
        <v>3</v>
      </c>
      <c r="E57" s="45"/>
      <c r="F57" s="39">
        <v>66</v>
      </c>
      <c r="G57" s="40"/>
      <c r="H57" s="39">
        <f>D57*F57</f>
        <v>198</v>
      </c>
      <c r="I57" s="46"/>
      <c r="J57" s="39">
        <f>H57</f>
        <v>198</v>
      </c>
      <c r="K57" s="70"/>
      <c r="L57" s="78"/>
    </row>
    <row r="58" spans="1:12" ht="15.75" x14ac:dyDescent="0.25">
      <c r="A58" s="68"/>
      <c r="B58" s="18" t="s">
        <v>27</v>
      </c>
      <c r="C58" s="41" t="s">
        <v>32</v>
      </c>
      <c r="D58" s="4">
        <v>250</v>
      </c>
      <c r="E58" s="5">
        <v>417</v>
      </c>
      <c r="F58" s="17"/>
      <c r="G58" s="17">
        <v>40</v>
      </c>
      <c r="H58" s="17"/>
      <c r="I58" s="17">
        <f t="shared" ref="I58:I61" si="24">E58*G58</f>
        <v>16680</v>
      </c>
      <c r="J58" s="17">
        <f t="shared" ref="J58:J61" si="25">I58</f>
        <v>16680</v>
      </c>
      <c r="K58" s="70"/>
      <c r="L58" s="78"/>
    </row>
    <row r="59" spans="1:12" ht="15.75" x14ac:dyDescent="0.25">
      <c r="A59" s="68"/>
      <c r="B59" s="18" t="s">
        <v>28</v>
      </c>
      <c r="C59" s="41" t="s">
        <v>32</v>
      </c>
      <c r="D59" s="4">
        <v>35</v>
      </c>
      <c r="E59" s="6">
        <v>58</v>
      </c>
      <c r="F59" s="17"/>
      <c r="G59" s="17">
        <v>40</v>
      </c>
      <c r="H59" s="17"/>
      <c r="I59" s="17">
        <f t="shared" si="24"/>
        <v>2320</v>
      </c>
      <c r="J59" s="17">
        <f t="shared" si="25"/>
        <v>2320</v>
      </c>
      <c r="K59" s="70"/>
      <c r="L59" s="78"/>
    </row>
    <row r="60" spans="1:12" ht="15.75" x14ac:dyDescent="0.25">
      <c r="A60" s="68"/>
      <c r="B60" s="18" t="s">
        <v>27</v>
      </c>
      <c r="C60" s="41" t="s">
        <v>10</v>
      </c>
      <c r="D60" s="4">
        <v>263</v>
      </c>
      <c r="E60" s="5">
        <v>478</v>
      </c>
      <c r="F60" s="17"/>
      <c r="G60" s="17">
        <v>40</v>
      </c>
      <c r="H60" s="17"/>
      <c r="I60" s="17">
        <f t="shared" si="24"/>
        <v>19120</v>
      </c>
      <c r="J60" s="17">
        <f t="shared" si="25"/>
        <v>19120</v>
      </c>
      <c r="K60" s="70"/>
      <c r="L60" s="78"/>
    </row>
    <row r="61" spans="1:12" ht="15.75" x14ac:dyDescent="0.25">
      <c r="A61" s="68"/>
      <c r="B61" s="53" t="s">
        <v>28</v>
      </c>
      <c r="C61" s="41" t="s">
        <v>10</v>
      </c>
      <c r="D61" s="4">
        <v>36</v>
      </c>
      <c r="E61" s="5">
        <v>65</v>
      </c>
      <c r="F61" s="17"/>
      <c r="G61" s="17">
        <v>40</v>
      </c>
      <c r="H61" s="32"/>
      <c r="I61" s="17">
        <f t="shared" si="24"/>
        <v>2600</v>
      </c>
      <c r="J61" s="17">
        <f t="shared" si="25"/>
        <v>2600</v>
      </c>
      <c r="K61" s="70"/>
      <c r="L61" s="78"/>
    </row>
    <row r="62" spans="1:12" ht="15.75" x14ac:dyDescent="0.25">
      <c r="A62" s="54"/>
      <c r="B62" s="55"/>
      <c r="C62" s="9" t="s">
        <v>11</v>
      </c>
      <c r="D62" s="56">
        <f>SUM(D50:D61)</f>
        <v>1375</v>
      </c>
      <c r="E62" s="56">
        <f>SUM(E50:E61)</f>
        <v>1325</v>
      </c>
      <c r="F62" s="65"/>
      <c r="G62" s="57"/>
      <c r="H62" s="58">
        <f>SUM(H50:H61)</f>
        <v>43267</v>
      </c>
      <c r="I62" s="58">
        <f t="shared" ref="I62:J62" si="26">SUM(I50:I61)</f>
        <v>53000</v>
      </c>
      <c r="J62" s="58">
        <f t="shared" si="26"/>
        <v>96267</v>
      </c>
      <c r="K62" s="70"/>
      <c r="L62" s="78"/>
    </row>
    <row r="63" spans="1:12" ht="15.75" x14ac:dyDescent="0.25">
      <c r="A63" s="71" t="s">
        <v>40</v>
      </c>
      <c r="B63" s="44" t="s">
        <v>27</v>
      </c>
      <c r="C63" s="37" t="s">
        <v>41</v>
      </c>
      <c r="D63" s="38">
        <v>3</v>
      </c>
      <c r="E63" s="38"/>
      <c r="F63" s="39">
        <v>76</v>
      </c>
      <c r="G63" s="40"/>
      <c r="H63" s="39">
        <f t="shared" ref="H63:H65" si="27">D63*F63</f>
        <v>228</v>
      </c>
      <c r="I63" s="39"/>
      <c r="J63" s="39">
        <f>H63</f>
        <v>228</v>
      </c>
      <c r="K63" s="70"/>
      <c r="L63" s="78"/>
    </row>
    <row r="64" spans="1:12" ht="15.75" x14ac:dyDescent="0.25">
      <c r="A64" s="72"/>
      <c r="B64" s="44" t="s">
        <v>27</v>
      </c>
      <c r="C64" s="37" t="s">
        <v>33</v>
      </c>
      <c r="D64" s="38">
        <v>16</v>
      </c>
      <c r="E64" s="38"/>
      <c r="F64" s="39">
        <v>71</v>
      </c>
      <c r="G64" s="40"/>
      <c r="H64" s="39">
        <f t="shared" si="27"/>
        <v>1136</v>
      </c>
      <c r="I64" s="39"/>
      <c r="J64" s="39">
        <f>H64</f>
        <v>1136</v>
      </c>
      <c r="K64" s="70"/>
      <c r="L64" s="78"/>
    </row>
    <row r="65" spans="1:12" ht="15.75" x14ac:dyDescent="0.25">
      <c r="A65" s="72"/>
      <c r="B65" s="44" t="s">
        <v>28</v>
      </c>
      <c r="C65" s="37" t="s">
        <v>33</v>
      </c>
      <c r="D65" s="38">
        <v>1</v>
      </c>
      <c r="E65" s="38"/>
      <c r="F65" s="39">
        <v>76</v>
      </c>
      <c r="G65" s="40"/>
      <c r="H65" s="39">
        <f t="shared" si="27"/>
        <v>76</v>
      </c>
      <c r="I65" s="39"/>
      <c r="J65" s="39">
        <f>H65</f>
        <v>76</v>
      </c>
      <c r="K65" s="70"/>
      <c r="L65" s="78"/>
    </row>
    <row r="66" spans="1:12" ht="15.75" x14ac:dyDescent="0.25">
      <c r="A66" s="72"/>
      <c r="B66" s="16" t="s">
        <v>27</v>
      </c>
      <c r="C66" s="41" t="s">
        <v>31</v>
      </c>
      <c r="D66" s="33">
        <v>2</v>
      </c>
      <c r="E66" s="33">
        <v>3</v>
      </c>
      <c r="F66" s="17"/>
      <c r="G66" s="17">
        <v>40</v>
      </c>
      <c r="H66" s="17"/>
      <c r="I66" s="17">
        <f t="shared" ref="I66" si="28">E66*G66</f>
        <v>120</v>
      </c>
      <c r="J66" s="17">
        <f>I66</f>
        <v>120</v>
      </c>
      <c r="K66" s="70"/>
      <c r="L66" s="78"/>
    </row>
    <row r="67" spans="1:12" ht="15.75" x14ac:dyDescent="0.25">
      <c r="A67" s="72"/>
      <c r="B67" s="44" t="s">
        <v>27</v>
      </c>
      <c r="C67" s="37" t="s">
        <v>25</v>
      </c>
      <c r="D67" s="45">
        <v>2</v>
      </c>
      <c r="E67" s="45"/>
      <c r="F67" s="39">
        <v>66</v>
      </c>
      <c r="G67" s="40"/>
      <c r="H67" s="39">
        <f>D67*F67</f>
        <v>132</v>
      </c>
      <c r="I67" s="46"/>
      <c r="J67" s="39">
        <f>H67</f>
        <v>132</v>
      </c>
      <c r="K67" s="70"/>
      <c r="L67" s="78"/>
    </row>
    <row r="68" spans="1:12" ht="15.75" x14ac:dyDescent="0.25">
      <c r="A68" s="72"/>
      <c r="B68" s="18" t="s">
        <v>27</v>
      </c>
      <c r="C68" s="41" t="s">
        <v>32</v>
      </c>
      <c r="D68" s="4">
        <v>12</v>
      </c>
      <c r="E68" s="6">
        <v>20</v>
      </c>
      <c r="F68" s="17"/>
      <c r="G68" s="17">
        <v>40</v>
      </c>
      <c r="H68" s="17"/>
      <c r="I68" s="17">
        <f t="shared" ref="I68:I71" si="29">E68*G68</f>
        <v>800</v>
      </c>
      <c r="J68" s="17">
        <f t="shared" ref="J68:J71" si="30">I68</f>
        <v>800</v>
      </c>
      <c r="K68" s="70"/>
      <c r="L68" s="78"/>
    </row>
    <row r="69" spans="1:12" ht="15.75" x14ac:dyDescent="0.25">
      <c r="A69" s="72"/>
      <c r="B69" s="16" t="s">
        <v>28</v>
      </c>
      <c r="C69" s="41" t="s">
        <v>32</v>
      </c>
      <c r="D69" s="33">
        <v>10</v>
      </c>
      <c r="E69" s="33">
        <v>17</v>
      </c>
      <c r="F69" s="17"/>
      <c r="G69" s="17">
        <v>40</v>
      </c>
      <c r="H69" s="17"/>
      <c r="I69" s="17">
        <f t="shared" si="29"/>
        <v>680</v>
      </c>
      <c r="J69" s="17">
        <f t="shared" si="30"/>
        <v>680</v>
      </c>
      <c r="K69" s="70"/>
      <c r="L69" s="78"/>
    </row>
    <row r="70" spans="1:12" ht="15.75" x14ac:dyDescent="0.25">
      <c r="A70" s="72"/>
      <c r="B70" s="16" t="s">
        <v>27</v>
      </c>
      <c r="C70" s="41" t="s">
        <v>10</v>
      </c>
      <c r="D70" s="33">
        <v>13</v>
      </c>
      <c r="E70" s="33">
        <v>24</v>
      </c>
      <c r="F70" s="17"/>
      <c r="G70" s="17">
        <v>40</v>
      </c>
      <c r="H70" s="17"/>
      <c r="I70" s="17">
        <f t="shared" si="29"/>
        <v>960</v>
      </c>
      <c r="J70" s="17">
        <f t="shared" si="30"/>
        <v>960</v>
      </c>
      <c r="K70" s="70"/>
      <c r="L70" s="78"/>
    </row>
    <row r="71" spans="1:12" ht="15.75" x14ac:dyDescent="0.25">
      <c r="A71" s="73"/>
      <c r="B71" s="16" t="s">
        <v>28</v>
      </c>
      <c r="C71" s="41" t="s">
        <v>10</v>
      </c>
      <c r="D71" s="33">
        <v>10</v>
      </c>
      <c r="E71" s="33">
        <v>18</v>
      </c>
      <c r="F71" s="17"/>
      <c r="G71" s="17">
        <v>40</v>
      </c>
      <c r="H71" s="17"/>
      <c r="I71" s="17">
        <f t="shared" si="29"/>
        <v>720</v>
      </c>
      <c r="J71" s="17">
        <f t="shared" si="30"/>
        <v>720</v>
      </c>
      <c r="K71" s="70"/>
      <c r="L71" s="78"/>
    </row>
    <row r="72" spans="1:12" ht="15.75" x14ac:dyDescent="0.25">
      <c r="A72" s="49"/>
      <c r="B72" s="8"/>
      <c r="C72" s="9" t="s">
        <v>11</v>
      </c>
      <c r="D72" s="10">
        <f>SUM(D63:D71)</f>
        <v>69</v>
      </c>
      <c r="E72" s="10">
        <f>SUM(E63:E71)</f>
        <v>82</v>
      </c>
      <c r="F72" s="64"/>
      <c r="G72" s="11"/>
      <c r="H72" s="12">
        <f>SUM(H63:H71)</f>
        <v>1572</v>
      </c>
      <c r="I72" s="12">
        <f t="shared" ref="I72:J72" si="31">SUM(I63:I71)</f>
        <v>3280</v>
      </c>
      <c r="J72" s="12">
        <f t="shared" si="31"/>
        <v>4852</v>
      </c>
      <c r="K72" s="70"/>
      <c r="L72" s="78"/>
    </row>
    <row r="73" spans="1:12" ht="15.75" x14ac:dyDescent="0.25">
      <c r="A73" s="71" t="s">
        <v>42</v>
      </c>
      <c r="B73" s="44" t="s">
        <v>27</v>
      </c>
      <c r="C73" s="37" t="s">
        <v>41</v>
      </c>
      <c r="D73" s="38">
        <v>13</v>
      </c>
      <c r="E73" s="38"/>
      <c r="F73" s="39">
        <v>76</v>
      </c>
      <c r="G73" s="40"/>
      <c r="H73" s="39">
        <f t="shared" ref="H73:H74" si="32">D73*F73</f>
        <v>988</v>
      </c>
      <c r="I73" s="39"/>
      <c r="J73" s="39">
        <f>H73</f>
        <v>988</v>
      </c>
      <c r="K73" s="70"/>
      <c r="L73" s="78"/>
    </row>
    <row r="74" spans="1:12" ht="15.75" x14ac:dyDescent="0.25">
      <c r="A74" s="72"/>
      <c r="B74" s="44" t="s">
        <v>27</v>
      </c>
      <c r="C74" s="37" t="s">
        <v>33</v>
      </c>
      <c r="D74" s="38">
        <v>31</v>
      </c>
      <c r="E74" s="38"/>
      <c r="F74" s="39">
        <v>71</v>
      </c>
      <c r="G74" s="40"/>
      <c r="H74" s="39">
        <f t="shared" si="32"/>
        <v>2201</v>
      </c>
      <c r="I74" s="39"/>
      <c r="J74" s="39">
        <f>H74</f>
        <v>2201</v>
      </c>
      <c r="K74" s="70"/>
      <c r="L74" s="78"/>
    </row>
    <row r="75" spans="1:12" ht="15.75" x14ac:dyDescent="0.25">
      <c r="A75" s="72"/>
      <c r="B75" s="16" t="s">
        <v>27</v>
      </c>
      <c r="C75" s="41" t="s">
        <v>31</v>
      </c>
      <c r="D75" s="33">
        <v>2</v>
      </c>
      <c r="E75" s="33">
        <v>3</v>
      </c>
      <c r="F75" s="17"/>
      <c r="G75" s="17">
        <v>40</v>
      </c>
      <c r="H75" s="17"/>
      <c r="I75" s="17">
        <f t="shared" ref="I75:I79" si="33">E75*G75</f>
        <v>120</v>
      </c>
      <c r="J75" s="17">
        <f>I75</f>
        <v>120</v>
      </c>
      <c r="K75" s="70"/>
      <c r="L75" s="78"/>
    </row>
    <row r="76" spans="1:12" ht="15.75" x14ac:dyDescent="0.25">
      <c r="A76" s="72"/>
      <c r="B76" s="44" t="s">
        <v>27</v>
      </c>
      <c r="C76" s="37" t="s">
        <v>25</v>
      </c>
      <c r="D76" s="45">
        <v>4</v>
      </c>
      <c r="E76" s="45"/>
      <c r="F76" s="39">
        <v>66</v>
      </c>
      <c r="G76" s="40"/>
      <c r="H76" s="39">
        <f>D76*F76</f>
        <v>264</v>
      </c>
      <c r="I76" s="46"/>
      <c r="J76" s="39">
        <f>H76</f>
        <v>264</v>
      </c>
      <c r="K76" s="70"/>
      <c r="L76" s="78"/>
    </row>
    <row r="77" spans="1:12" ht="15.75" x14ac:dyDescent="0.25">
      <c r="A77" s="72"/>
      <c r="B77" s="16" t="s">
        <v>27</v>
      </c>
      <c r="C77" s="41" t="s">
        <v>32</v>
      </c>
      <c r="D77" s="33">
        <v>15</v>
      </c>
      <c r="E77" s="33">
        <v>25</v>
      </c>
      <c r="F77" s="17"/>
      <c r="G77" s="17">
        <v>40</v>
      </c>
      <c r="H77" s="17"/>
      <c r="I77" s="17">
        <f t="shared" si="33"/>
        <v>1000</v>
      </c>
      <c r="J77" s="17">
        <f>I77</f>
        <v>1000</v>
      </c>
      <c r="K77" s="70"/>
      <c r="L77" s="78"/>
    </row>
    <row r="78" spans="1:12" ht="15.75" x14ac:dyDescent="0.25">
      <c r="A78" s="72"/>
      <c r="B78" s="16" t="s">
        <v>27</v>
      </c>
      <c r="C78" s="41" t="s">
        <v>10</v>
      </c>
      <c r="D78" s="33">
        <v>15</v>
      </c>
      <c r="E78" s="33">
        <v>27</v>
      </c>
      <c r="F78" s="17"/>
      <c r="G78" s="17">
        <v>40</v>
      </c>
      <c r="H78" s="17"/>
      <c r="I78" s="17">
        <f t="shared" si="33"/>
        <v>1080</v>
      </c>
      <c r="J78" s="17">
        <f>I78</f>
        <v>1080</v>
      </c>
      <c r="K78" s="70"/>
      <c r="L78" s="78"/>
    </row>
    <row r="79" spans="1:12" ht="15.75" x14ac:dyDescent="0.25">
      <c r="A79" s="72"/>
      <c r="B79" s="16" t="s">
        <v>28</v>
      </c>
      <c r="C79" s="41" t="s">
        <v>10</v>
      </c>
      <c r="D79" s="33">
        <v>1</v>
      </c>
      <c r="E79" s="33">
        <v>2</v>
      </c>
      <c r="F79" s="17"/>
      <c r="G79" s="17">
        <v>40</v>
      </c>
      <c r="H79" s="17"/>
      <c r="I79" s="17">
        <f t="shared" si="33"/>
        <v>80</v>
      </c>
      <c r="J79" s="17">
        <f>I79</f>
        <v>80</v>
      </c>
      <c r="K79" s="70"/>
      <c r="L79" s="78"/>
    </row>
    <row r="80" spans="1:12" ht="15.75" x14ac:dyDescent="0.25">
      <c r="A80" s="49"/>
      <c r="B80" s="8"/>
      <c r="C80" s="9" t="s">
        <v>11</v>
      </c>
      <c r="D80" s="10">
        <f>SUM(D73:D79)</f>
        <v>81</v>
      </c>
      <c r="E80" s="10">
        <f>SUM(E73:E79)</f>
        <v>57</v>
      </c>
      <c r="F80" s="64"/>
      <c r="G80" s="11"/>
      <c r="H80" s="12">
        <f>SUM(H73:H79)</f>
        <v>3453</v>
      </c>
      <c r="I80" s="12">
        <f>SUM(I73:I79)</f>
        <v>2280</v>
      </c>
      <c r="J80" s="12">
        <f>SUM(J73:J79)</f>
        <v>5733</v>
      </c>
      <c r="K80" s="70"/>
      <c r="L80" s="78"/>
    </row>
    <row r="81" spans="1:12" ht="15.75" x14ac:dyDescent="0.25">
      <c r="A81" s="71" t="s">
        <v>43</v>
      </c>
      <c r="B81" s="44" t="s">
        <v>27</v>
      </c>
      <c r="C81" s="37" t="s">
        <v>41</v>
      </c>
      <c r="D81" s="38">
        <v>16</v>
      </c>
      <c r="E81" s="38"/>
      <c r="F81" s="39">
        <v>76</v>
      </c>
      <c r="G81" s="40"/>
      <c r="H81" s="39">
        <f t="shared" ref="H81:H83" si="34">D81*F81</f>
        <v>1216</v>
      </c>
      <c r="I81" s="39"/>
      <c r="J81" s="39">
        <f>H81</f>
        <v>1216</v>
      </c>
      <c r="K81" s="70"/>
      <c r="L81" s="78"/>
    </row>
    <row r="82" spans="1:12" ht="15.75" x14ac:dyDescent="0.25">
      <c r="A82" s="72"/>
      <c r="B82" s="44" t="s">
        <v>27</v>
      </c>
      <c r="C82" s="37" t="s">
        <v>33</v>
      </c>
      <c r="D82" s="38">
        <v>49</v>
      </c>
      <c r="E82" s="38"/>
      <c r="F82" s="39">
        <v>71</v>
      </c>
      <c r="G82" s="40"/>
      <c r="H82" s="39">
        <f t="shared" si="34"/>
        <v>3479</v>
      </c>
      <c r="I82" s="39"/>
      <c r="J82" s="39">
        <f>H82</f>
        <v>3479</v>
      </c>
      <c r="K82" s="70"/>
      <c r="L82" s="78"/>
    </row>
    <row r="83" spans="1:12" ht="15.75" x14ac:dyDescent="0.25">
      <c r="A83" s="72"/>
      <c r="B83" s="44" t="s">
        <v>28</v>
      </c>
      <c r="C83" s="37" t="s">
        <v>33</v>
      </c>
      <c r="D83" s="38">
        <v>1</v>
      </c>
      <c r="E83" s="38"/>
      <c r="F83" s="39">
        <v>76</v>
      </c>
      <c r="G83" s="40"/>
      <c r="H83" s="39">
        <f t="shared" si="34"/>
        <v>76</v>
      </c>
      <c r="I83" s="39"/>
      <c r="J83" s="39">
        <f>H83</f>
        <v>76</v>
      </c>
      <c r="K83" s="70"/>
      <c r="L83" s="78"/>
    </row>
    <row r="84" spans="1:12" ht="15.75" x14ac:dyDescent="0.25">
      <c r="A84" s="72"/>
      <c r="B84" s="16" t="s">
        <v>27</v>
      </c>
      <c r="C84" s="41" t="s">
        <v>31</v>
      </c>
      <c r="D84" s="33">
        <v>7</v>
      </c>
      <c r="E84" s="33">
        <v>12</v>
      </c>
      <c r="F84" s="17"/>
      <c r="G84" s="17">
        <v>40</v>
      </c>
      <c r="H84" s="17"/>
      <c r="I84" s="17">
        <f t="shared" ref="I84:I88" si="35">E84*G84</f>
        <v>480</v>
      </c>
      <c r="J84" s="17">
        <f>I84</f>
        <v>480</v>
      </c>
      <c r="K84" s="70"/>
      <c r="L84" s="78"/>
    </row>
    <row r="85" spans="1:12" ht="15.75" x14ac:dyDescent="0.25">
      <c r="A85" s="72"/>
      <c r="B85" s="44" t="s">
        <v>27</v>
      </c>
      <c r="C85" s="37" t="s">
        <v>25</v>
      </c>
      <c r="D85" s="45">
        <v>5</v>
      </c>
      <c r="E85" s="45"/>
      <c r="F85" s="39">
        <v>66</v>
      </c>
      <c r="G85" s="40"/>
      <c r="H85" s="39">
        <f>D85*F85</f>
        <v>330</v>
      </c>
      <c r="I85" s="46"/>
      <c r="J85" s="39">
        <f>H85</f>
        <v>330</v>
      </c>
      <c r="K85" s="70"/>
      <c r="L85" s="78"/>
    </row>
    <row r="86" spans="1:12" ht="15.75" x14ac:dyDescent="0.25">
      <c r="A86" s="72"/>
      <c r="B86" s="16" t="s">
        <v>27</v>
      </c>
      <c r="C86" s="41" t="s">
        <v>32</v>
      </c>
      <c r="D86" s="33">
        <v>25</v>
      </c>
      <c r="E86" s="33">
        <v>42</v>
      </c>
      <c r="F86" s="17"/>
      <c r="G86" s="17">
        <v>40</v>
      </c>
      <c r="H86" s="17"/>
      <c r="I86" s="17">
        <f>E86*G86</f>
        <v>1680</v>
      </c>
      <c r="J86" s="17">
        <f>I86</f>
        <v>1680</v>
      </c>
      <c r="K86" s="70"/>
      <c r="L86" s="78"/>
    </row>
    <row r="87" spans="1:12" ht="15.75" x14ac:dyDescent="0.25">
      <c r="A87" s="72"/>
      <c r="B87" s="16" t="s">
        <v>27</v>
      </c>
      <c r="C87" s="41" t="s">
        <v>10</v>
      </c>
      <c r="D87" s="33">
        <v>20</v>
      </c>
      <c r="E87" s="33">
        <v>36</v>
      </c>
      <c r="F87" s="17"/>
      <c r="G87" s="17">
        <v>40</v>
      </c>
      <c r="H87" s="17"/>
      <c r="I87" s="17">
        <f t="shared" si="35"/>
        <v>1440</v>
      </c>
      <c r="J87" s="17">
        <f>I87</f>
        <v>1440</v>
      </c>
      <c r="K87" s="70"/>
      <c r="L87" s="78"/>
    </row>
    <row r="88" spans="1:12" ht="15.75" x14ac:dyDescent="0.25">
      <c r="A88" s="72"/>
      <c r="B88" s="16" t="s">
        <v>28</v>
      </c>
      <c r="C88" s="41" t="s">
        <v>10</v>
      </c>
      <c r="D88" s="33">
        <v>1</v>
      </c>
      <c r="E88" s="33">
        <v>2</v>
      </c>
      <c r="F88" s="17"/>
      <c r="G88" s="17">
        <v>40</v>
      </c>
      <c r="H88" s="17"/>
      <c r="I88" s="17">
        <f t="shared" si="35"/>
        <v>80</v>
      </c>
      <c r="J88" s="17">
        <f>I88</f>
        <v>80</v>
      </c>
      <c r="K88" s="70"/>
      <c r="L88" s="78"/>
    </row>
    <row r="89" spans="1:12" ht="15.75" x14ac:dyDescent="0.25">
      <c r="A89" s="49"/>
      <c r="B89" s="8"/>
      <c r="C89" s="9" t="s">
        <v>11</v>
      </c>
      <c r="D89" s="10">
        <f>SUM(D81:D88)</f>
        <v>124</v>
      </c>
      <c r="E89" s="10">
        <f>SUM(E81:E88)</f>
        <v>92</v>
      </c>
      <c r="F89" s="64"/>
      <c r="G89" s="11"/>
      <c r="H89" s="12">
        <f>SUM(H81:H88)</f>
        <v>5101</v>
      </c>
      <c r="I89" s="12">
        <f>SUM(I81:I88)</f>
        <v>3680</v>
      </c>
      <c r="J89" s="12">
        <f>SUM(J81:J88)</f>
        <v>8781</v>
      </c>
      <c r="K89" s="70"/>
      <c r="L89" s="78"/>
    </row>
    <row r="90" spans="1:12" ht="15.75" x14ac:dyDescent="0.25">
      <c r="A90" s="67" t="s">
        <v>44</v>
      </c>
      <c r="B90" s="44" t="s">
        <v>27</v>
      </c>
      <c r="C90" s="37" t="s">
        <v>41</v>
      </c>
      <c r="D90" s="38">
        <v>7</v>
      </c>
      <c r="E90" s="38"/>
      <c r="F90" s="39">
        <v>76</v>
      </c>
      <c r="G90" s="40"/>
      <c r="H90" s="39">
        <f t="shared" ref="H90:H92" si="36">D90*F90</f>
        <v>532</v>
      </c>
      <c r="I90" s="39"/>
      <c r="J90" s="39">
        <f>H90</f>
        <v>532</v>
      </c>
      <c r="K90" s="70"/>
      <c r="L90" s="78"/>
    </row>
    <row r="91" spans="1:12" ht="15.75" x14ac:dyDescent="0.25">
      <c r="A91" s="68"/>
      <c r="B91" s="44" t="s">
        <v>27</v>
      </c>
      <c r="C91" s="37" t="s">
        <v>33</v>
      </c>
      <c r="D91" s="38">
        <v>35</v>
      </c>
      <c r="E91" s="38"/>
      <c r="F91" s="39">
        <v>71</v>
      </c>
      <c r="G91" s="40"/>
      <c r="H91" s="39">
        <f t="shared" si="36"/>
        <v>2485</v>
      </c>
      <c r="I91" s="39"/>
      <c r="J91" s="39">
        <f>H91</f>
        <v>2485</v>
      </c>
      <c r="K91" s="70"/>
      <c r="L91" s="78"/>
    </row>
    <row r="92" spans="1:12" ht="15.75" x14ac:dyDescent="0.25">
      <c r="A92" s="68"/>
      <c r="B92" s="44" t="s">
        <v>28</v>
      </c>
      <c r="C92" s="37" t="s">
        <v>33</v>
      </c>
      <c r="D92" s="38">
        <v>1</v>
      </c>
      <c r="E92" s="38"/>
      <c r="F92" s="39">
        <v>76</v>
      </c>
      <c r="G92" s="40"/>
      <c r="H92" s="39">
        <f t="shared" si="36"/>
        <v>76</v>
      </c>
      <c r="I92" s="39"/>
      <c r="J92" s="39">
        <f>H92</f>
        <v>76</v>
      </c>
      <c r="K92" s="70"/>
      <c r="L92" s="78"/>
    </row>
    <row r="93" spans="1:12" ht="15.75" x14ac:dyDescent="0.25">
      <c r="A93" s="68"/>
      <c r="B93" s="16" t="s">
        <v>27</v>
      </c>
      <c r="C93" s="41" t="s">
        <v>31</v>
      </c>
      <c r="D93" s="33">
        <v>6</v>
      </c>
      <c r="E93" s="33">
        <v>10</v>
      </c>
      <c r="F93" s="17"/>
      <c r="G93" s="17">
        <v>40</v>
      </c>
      <c r="H93" s="17"/>
      <c r="I93" s="17">
        <f t="shared" ref="I93" si="37">E93*G93</f>
        <v>400</v>
      </c>
      <c r="J93" s="17">
        <f>I93</f>
        <v>400</v>
      </c>
      <c r="K93" s="70"/>
      <c r="L93" s="78"/>
    </row>
    <row r="94" spans="1:12" ht="15.75" x14ac:dyDescent="0.25">
      <c r="A94" s="68"/>
      <c r="B94" s="44" t="s">
        <v>27</v>
      </c>
      <c r="C94" s="37" t="s">
        <v>25</v>
      </c>
      <c r="D94" s="45">
        <v>4</v>
      </c>
      <c r="E94" s="45"/>
      <c r="F94" s="39">
        <v>66</v>
      </c>
      <c r="G94" s="40"/>
      <c r="H94" s="39">
        <f>D94*F94</f>
        <v>264</v>
      </c>
      <c r="I94" s="46"/>
      <c r="J94" s="39">
        <f>H94</f>
        <v>264</v>
      </c>
      <c r="K94" s="70"/>
      <c r="L94" s="78"/>
    </row>
    <row r="95" spans="1:12" ht="15.75" x14ac:dyDescent="0.25">
      <c r="A95" s="68"/>
      <c r="B95" s="16" t="s">
        <v>27</v>
      </c>
      <c r="C95" s="41" t="s">
        <v>32</v>
      </c>
      <c r="D95" s="33">
        <v>25</v>
      </c>
      <c r="E95" s="33">
        <v>42</v>
      </c>
      <c r="F95" s="17"/>
      <c r="G95" s="17">
        <v>40</v>
      </c>
      <c r="H95" s="17"/>
      <c r="I95" s="17">
        <f>E95*G95</f>
        <v>1680</v>
      </c>
      <c r="J95" s="17">
        <f>I95</f>
        <v>1680</v>
      </c>
      <c r="K95" s="70"/>
      <c r="L95" s="78"/>
    </row>
    <row r="96" spans="1:12" ht="15.75" x14ac:dyDescent="0.25">
      <c r="A96" s="68"/>
      <c r="B96" s="16" t="s">
        <v>27</v>
      </c>
      <c r="C96" s="41" t="s">
        <v>10</v>
      </c>
      <c r="D96" s="33">
        <v>23</v>
      </c>
      <c r="E96" s="33">
        <v>42</v>
      </c>
      <c r="F96" s="17"/>
      <c r="G96" s="17">
        <v>40</v>
      </c>
      <c r="H96" s="17"/>
      <c r="I96" s="17">
        <f t="shared" ref="I96:I97" si="38">E96*G96</f>
        <v>1680</v>
      </c>
      <c r="J96" s="17">
        <f>I96</f>
        <v>1680</v>
      </c>
      <c r="K96" s="70"/>
      <c r="L96" s="78"/>
    </row>
    <row r="97" spans="1:12" ht="15.75" x14ac:dyDescent="0.25">
      <c r="A97" s="68"/>
      <c r="B97" s="16" t="s">
        <v>28</v>
      </c>
      <c r="C97" s="41" t="s">
        <v>10</v>
      </c>
      <c r="D97" s="33">
        <v>3</v>
      </c>
      <c r="E97" s="33">
        <v>5</v>
      </c>
      <c r="F97" s="17"/>
      <c r="G97" s="17">
        <v>40</v>
      </c>
      <c r="H97" s="17"/>
      <c r="I97" s="17">
        <f t="shared" si="38"/>
        <v>200</v>
      </c>
      <c r="J97" s="17">
        <f>I97</f>
        <v>200</v>
      </c>
      <c r="K97" s="70"/>
      <c r="L97" s="78"/>
    </row>
    <row r="98" spans="1:12" ht="15.75" x14ac:dyDescent="0.25">
      <c r="A98" s="49"/>
      <c r="B98" s="8"/>
      <c r="C98" s="9" t="s">
        <v>11</v>
      </c>
      <c r="D98" s="10">
        <f>SUM(D90:D97)</f>
        <v>104</v>
      </c>
      <c r="E98" s="10">
        <f>SUM(E90:E97)</f>
        <v>99</v>
      </c>
      <c r="F98" s="64"/>
      <c r="G98" s="11"/>
      <c r="H98" s="12">
        <f>SUM(H90:H97)</f>
        <v>3357</v>
      </c>
      <c r="I98" s="12">
        <f>SUM(I90:I97)</f>
        <v>3960</v>
      </c>
      <c r="J98" s="12">
        <f>SUM(J90:J97)</f>
        <v>7317</v>
      </c>
      <c r="K98" s="70"/>
      <c r="L98" s="78"/>
    </row>
    <row r="99" spans="1:12" ht="15.75" x14ac:dyDescent="0.25">
      <c r="A99" s="71" t="s">
        <v>45</v>
      </c>
      <c r="B99" s="44" t="s">
        <v>27</v>
      </c>
      <c r="C99" s="37" t="s">
        <v>41</v>
      </c>
      <c r="D99" s="38">
        <v>22</v>
      </c>
      <c r="E99" s="38"/>
      <c r="F99" s="39">
        <v>76</v>
      </c>
      <c r="G99" s="40"/>
      <c r="H99" s="39">
        <f t="shared" ref="H99:H100" si="39">D99*F99</f>
        <v>1672</v>
      </c>
      <c r="I99" s="39"/>
      <c r="J99" s="39">
        <f>H99</f>
        <v>1672</v>
      </c>
      <c r="K99" s="70"/>
      <c r="L99" s="78"/>
    </row>
    <row r="100" spans="1:12" ht="15.75" x14ac:dyDescent="0.25">
      <c r="A100" s="72"/>
      <c r="B100" s="44" t="s">
        <v>27</v>
      </c>
      <c r="C100" s="37" t="s">
        <v>33</v>
      </c>
      <c r="D100" s="38">
        <v>73</v>
      </c>
      <c r="E100" s="38"/>
      <c r="F100" s="39">
        <v>71</v>
      </c>
      <c r="G100" s="40"/>
      <c r="H100" s="39">
        <f t="shared" si="39"/>
        <v>5183</v>
      </c>
      <c r="I100" s="39"/>
      <c r="J100" s="39">
        <f>H100</f>
        <v>5183</v>
      </c>
      <c r="K100" s="70"/>
      <c r="L100" s="78"/>
    </row>
    <row r="101" spans="1:12" ht="15.75" x14ac:dyDescent="0.25">
      <c r="A101" s="72"/>
      <c r="B101" s="16" t="s">
        <v>27</v>
      </c>
      <c r="C101" s="41" t="s">
        <v>31</v>
      </c>
      <c r="D101" s="33">
        <v>9</v>
      </c>
      <c r="E101" s="33">
        <v>15</v>
      </c>
      <c r="F101" s="17"/>
      <c r="G101" s="17">
        <v>40</v>
      </c>
      <c r="H101" s="17"/>
      <c r="I101" s="17">
        <f t="shared" ref="I101" si="40">E101*G101</f>
        <v>600</v>
      </c>
      <c r="J101" s="17">
        <f>I101</f>
        <v>600</v>
      </c>
      <c r="K101" s="70"/>
      <c r="L101" s="78"/>
    </row>
    <row r="102" spans="1:12" ht="15.75" x14ac:dyDescent="0.25">
      <c r="A102" s="72"/>
      <c r="B102" s="44" t="s">
        <v>27</v>
      </c>
      <c r="C102" s="37" t="s">
        <v>25</v>
      </c>
      <c r="D102" s="45">
        <v>8</v>
      </c>
      <c r="E102" s="45"/>
      <c r="F102" s="39">
        <v>66</v>
      </c>
      <c r="G102" s="40"/>
      <c r="H102" s="39">
        <f>D102*F102</f>
        <v>528</v>
      </c>
      <c r="I102" s="46"/>
      <c r="J102" s="39">
        <f>H102</f>
        <v>528</v>
      </c>
      <c r="K102" s="70"/>
      <c r="L102" s="78"/>
    </row>
    <row r="103" spans="1:12" ht="15.75" x14ac:dyDescent="0.25">
      <c r="A103" s="72"/>
      <c r="B103" s="16" t="s">
        <v>27</v>
      </c>
      <c r="C103" s="41" t="s">
        <v>32</v>
      </c>
      <c r="D103" s="33">
        <v>33</v>
      </c>
      <c r="E103" s="33">
        <v>55</v>
      </c>
      <c r="F103" s="17"/>
      <c r="G103" s="17">
        <v>40</v>
      </c>
      <c r="H103" s="17"/>
      <c r="I103" s="17">
        <f>E103*G103</f>
        <v>2200</v>
      </c>
      <c r="J103" s="17">
        <f>I103</f>
        <v>2200</v>
      </c>
      <c r="K103" s="70"/>
      <c r="L103" s="78"/>
    </row>
    <row r="104" spans="1:12" ht="15.75" x14ac:dyDescent="0.25">
      <c r="A104" s="72"/>
      <c r="B104" s="16" t="s">
        <v>27</v>
      </c>
      <c r="C104" s="41" t="s">
        <v>10</v>
      </c>
      <c r="D104" s="33">
        <v>33</v>
      </c>
      <c r="E104" s="33">
        <v>60</v>
      </c>
      <c r="F104" s="17"/>
      <c r="G104" s="17">
        <v>40</v>
      </c>
      <c r="H104" s="17"/>
      <c r="I104" s="17">
        <f t="shared" ref="I104:I105" si="41">E104*G104</f>
        <v>2400</v>
      </c>
      <c r="J104" s="17">
        <f>I104</f>
        <v>2400</v>
      </c>
      <c r="K104" s="70"/>
      <c r="L104" s="78"/>
    </row>
    <row r="105" spans="1:12" ht="15.75" x14ac:dyDescent="0.25">
      <c r="A105" s="73"/>
      <c r="B105" s="16" t="s">
        <v>28</v>
      </c>
      <c r="C105" s="41" t="s">
        <v>10</v>
      </c>
      <c r="D105" s="33">
        <v>1</v>
      </c>
      <c r="E105" s="33">
        <v>2</v>
      </c>
      <c r="F105" s="17"/>
      <c r="G105" s="17">
        <v>40</v>
      </c>
      <c r="H105" s="17"/>
      <c r="I105" s="17">
        <f t="shared" si="41"/>
        <v>80</v>
      </c>
      <c r="J105" s="17">
        <f>I105</f>
        <v>80</v>
      </c>
      <c r="K105" s="70"/>
      <c r="L105" s="78"/>
    </row>
    <row r="106" spans="1:12" ht="15.75" x14ac:dyDescent="0.25">
      <c r="A106" s="54"/>
      <c r="B106" s="59"/>
      <c r="C106" s="60" t="s">
        <v>11</v>
      </c>
      <c r="D106" s="61">
        <f>SUM(D99:D105)</f>
        <v>179</v>
      </c>
      <c r="E106" s="61">
        <f>SUM(E99:E105)</f>
        <v>132</v>
      </c>
      <c r="F106" s="66"/>
      <c r="G106" s="62"/>
      <c r="H106" s="63">
        <f>SUM(H99:H105)</f>
        <v>7383</v>
      </c>
      <c r="I106" s="63">
        <f t="shared" ref="I106:J106" si="42">SUM(I99:I105)</f>
        <v>5280</v>
      </c>
      <c r="J106" s="63">
        <f t="shared" si="42"/>
        <v>12663</v>
      </c>
      <c r="K106" s="70"/>
      <c r="L106" s="78"/>
    </row>
    <row r="107" spans="1:12" ht="15.75" x14ac:dyDescent="0.25">
      <c r="A107" s="71" t="s">
        <v>46</v>
      </c>
      <c r="B107" s="44" t="s">
        <v>27</v>
      </c>
      <c r="C107" s="37" t="s">
        <v>41</v>
      </c>
      <c r="D107" s="38">
        <v>20</v>
      </c>
      <c r="E107" s="38"/>
      <c r="F107" s="39">
        <v>76</v>
      </c>
      <c r="G107" s="40"/>
      <c r="H107" s="39">
        <f t="shared" ref="H107:H108" si="43">D107*F107</f>
        <v>1520</v>
      </c>
      <c r="I107" s="39"/>
      <c r="J107" s="39">
        <f>H107</f>
        <v>1520</v>
      </c>
      <c r="K107" s="70"/>
      <c r="L107" s="78"/>
    </row>
    <row r="108" spans="1:12" ht="15.75" x14ac:dyDescent="0.25">
      <c r="A108" s="72"/>
      <c r="B108" s="44" t="s">
        <v>27</v>
      </c>
      <c r="C108" s="37" t="s">
        <v>33</v>
      </c>
      <c r="D108" s="38">
        <v>66</v>
      </c>
      <c r="E108" s="38"/>
      <c r="F108" s="39">
        <v>71</v>
      </c>
      <c r="G108" s="40"/>
      <c r="H108" s="39">
        <f t="shared" si="43"/>
        <v>4686</v>
      </c>
      <c r="I108" s="39"/>
      <c r="J108" s="39">
        <f>H108</f>
        <v>4686</v>
      </c>
      <c r="K108" s="70"/>
      <c r="L108" s="78"/>
    </row>
    <row r="109" spans="1:12" ht="15.75" x14ac:dyDescent="0.25">
      <c r="A109" s="72"/>
      <c r="B109" s="16" t="s">
        <v>27</v>
      </c>
      <c r="C109" s="41" t="s">
        <v>31</v>
      </c>
      <c r="D109" s="33">
        <v>8</v>
      </c>
      <c r="E109" s="33">
        <v>13</v>
      </c>
      <c r="F109" s="17"/>
      <c r="G109" s="17">
        <v>40</v>
      </c>
      <c r="H109" s="17"/>
      <c r="I109" s="17">
        <f t="shared" ref="I109" si="44">E109*G109</f>
        <v>520</v>
      </c>
      <c r="J109" s="17">
        <f>I109</f>
        <v>520</v>
      </c>
      <c r="K109" s="70"/>
      <c r="L109" s="78"/>
    </row>
    <row r="110" spans="1:12" ht="15.75" x14ac:dyDescent="0.25">
      <c r="A110" s="72"/>
      <c r="B110" s="44" t="s">
        <v>27</v>
      </c>
      <c r="C110" s="37" t="s">
        <v>25</v>
      </c>
      <c r="D110" s="45">
        <v>7</v>
      </c>
      <c r="E110" s="45"/>
      <c r="F110" s="39">
        <v>66</v>
      </c>
      <c r="G110" s="40"/>
      <c r="H110" s="39">
        <f>D110*F110</f>
        <v>462</v>
      </c>
      <c r="I110" s="46"/>
      <c r="J110" s="39">
        <f>H110</f>
        <v>462</v>
      </c>
      <c r="K110" s="70"/>
      <c r="L110" s="78"/>
    </row>
    <row r="111" spans="1:12" ht="15.75" x14ac:dyDescent="0.25">
      <c r="A111" s="72"/>
      <c r="B111" s="16" t="s">
        <v>27</v>
      </c>
      <c r="C111" s="41" t="s">
        <v>32</v>
      </c>
      <c r="D111" s="33">
        <v>35</v>
      </c>
      <c r="E111" s="33">
        <v>58</v>
      </c>
      <c r="F111" s="17"/>
      <c r="G111" s="17">
        <v>40</v>
      </c>
      <c r="H111" s="17"/>
      <c r="I111" s="17">
        <f>E111*G111</f>
        <v>2320</v>
      </c>
      <c r="J111" s="17">
        <f>I111</f>
        <v>2320</v>
      </c>
      <c r="K111" s="70"/>
      <c r="L111" s="78"/>
    </row>
    <row r="112" spans="1:12" ht="15.75" x14ac:dyDescent="0.25">
      <c r="A112" s="72"/>
      <c r="B112" s="16" t="s">
        <v>27</v>
      </c>
      <c r="C112" s="41" t="s">
        <v>10</v>
      </c>
      <c r="D112" s="33">
        <v>39</v>
      </c>
      <c r="E112" s="33">
        <v>71</v>
      </c>
      <c r="F112" s="17"/>
      <c r="G112" s="17">
        <v>40</v>
      </c>
      <c r="H112" s="17"/>
      <c r="I112" s="17">
        <f t="shared" ref="I112:I113" si="45">E112*G112</f>
        <v>2840</v>
      </c>
      <c r="J112" s="17">
        <f>I112</f>
        <v>2840</v>
      </c>
      <c r="K112" s="70"/>
      <c r="L112" s="78"/>
    </row>
    <row r="113" spans="1:12" ht="15.75" x14ac:dyDescent="0.25">
      <c r="A113" s="73"/>
      <c r="B113" s="16" t="s">
        <v>28</v>
      </c>
      <c r="C113" s="41" t="s">
        <v>10</v>
      </c>
      <c r="D113" s="33">
        <v>1</v>
      </c>
      <c r="E113" s="33">
        <v>2</v>
      </c>
      <c r="F113" s="17"/>
      <c r="G113" s="17">
        <v>40</v>
      </c>
      <c r="H113" s="17"/>
      <c r="I113" s="17">
        <f t="shared" si="45"/>
        <v>80</v>
      </c>
      <c r="J113" s="17">
        <f>I113</f>
        <v>80</v>
      </c>
      <c r="K113" s="70"/>
      <c r="L113" s="78"/>
    </row>
    <row r="114" spans="1:12" ht="15.75" x14ac:dyDescent="0.25">
      <c r="A114" s="54"/>
      <c r="B114" s="59"/>
      <c r="C114" s="60" t="s">
        <v>11</v>
      </c>
      <c r="D114" s="61">
        <f>SUM(D107:D113)</f>
        <v>176</v>
      </c>
      <c r="E114" s="61">
        <f>SUM(E107:E113)</f>
        <v>144</v>
      </c>
      <c r="F114" s="66"/>
      <c r="G114" s="62"/>
      <c r="H114" s="63">
        <f>SUM(H107:H113)</f>
        <v>6668</v>
      </c>
      <c r="I114" s="63">
        <f t="shared" ref="I114:J114" si="46">SUM(I107:I113)</f>
        <v>5760</v>
      </c>
      <c r="J114" s="63">
        <f t="shared" si="46"/>
        <v>12428</v>
      </c>
      <c r="K114" s="70"/>
      <c r="L114" s="78"/>
    </row>
    <row r="115" spans="1:12" ht="15.75" x14ac:dyDescent="0.25">
      <c r="A115" s="71" t="s">
        <v>47</v>
      </c>
      <c r="B115" s="44" t="s">
        <v>27</v>
      </c>
      <c r="C115" s="37" t="s">
        <v>41</v>
      </c>
      <c r="D115" s="38">
        <v>17</v>
      </c>
      <c r="E115" s="38"/>
      <c r="F115" s="39">
        <v>76</v>
      </c>
      <c r="G115" s="40"/>
      <c r="H115" s="39">
        <f t="shared" ref="H115:H116" si="47">D115*F115</f>
        <v>1292</v>
      </c>
      <c r="I115" s="39"/>
      <c r="J115" s="39">
        <f>H115</f>
        <v>1292</v>
      </c>
      <c r="K115" s="70"/>
      <c r="L115" s="78"/>
    </row>
    <row r="116" spans="1:12" ht="15.75" x14ac:dyDescent="0.25">
      <c r="A116" s="72"/>
      <c r="B116" s="44" t="s">
        <v>27</v>
      </c>
      <c r="C116" s="37" t="s">
        <v>33</v>
      </c>
      <c r="D116" s="38">
        <v>74</v>
      </c>
      <c r="E116" s="38"/>
      <c r="F116" s="39">
        <v>71</v>
      </c>
      <c r="G116" s="40"/>
      <c r="H116" s="39">
        <f t="shared" si="47"/>
        <v>5254</v>
      </c>
      <c r="I116" s="39"/>
      <c r="J116" s="39">
        <f>H116</f>
        <v>5254</v>
      </c>
      <c r="K116" s="70"/>
      <c r="L116" s="78"/>
    </row>
    <row r="117" spans="1:12" ht="15.75" x14ac:dyDescent="0.25">
      <c r="A117" s="72"/>
      <c r="B117" s="16" t="s">
        <v>27</v>
      </c>
      <c r="C117" s="41" t="s">
        <v>31</v>
      </c>
      <c r="D117" s="33">
        <v>10</v>
      </c>
      <c r="E117" s="33">
        <v>17</v>
      </c>
      <c r="F117" s="17"/>
      <c r="G117" s="17">
        <v>40</v>
      </c>
      <c r="H117" s="17"/>
      <c r="I117" s="17">
        <f t="shared" ref="I117" si="48">E117*G117</f>
        <v>680</v>
      </c>
      <c r="J117" s="17">
        <f>I117</f>
        <v>680</v>
      </c>
      <c r="K117" s="70"/>
      <c r="L117" s="78"/>
    </row>
    <row r="118" spans="1:12" ht="15.75" x14ac:dyDescent="0.25">
      <c r="A118" s="72"/>
      <c r="B118" s="44" t="s">
        <v>27</v>
      </c>
      <c r="C118" s="37" t="s">
        <v>25</v>
      </c>
      <c r="D118" s="45">
        <v>8</v>
      </c>
      <c r="E118" s="45"/>
      <c r="F118" s="39">
        <v>66</v>
      </c>
      <c r="G118" s="40"/>
      <c r="H118" s="39">
        <f>D118*F118</f>
        <v>528</v>
      </c>
      <c r="I118" s="46"/>
      <c r="J118" s="39">
        <f>H118</f>
        <v>528</v>
      </c>
      <c r="K118" s="70"/>
      <c r="L118" s="78"/>
    </row>
    <row r="119" spans="1:12" ht="15.75" x14ac:dyDescent="0.25">
      <c r="A119" s="72"/>
      <c r="B119" s="16" t="s">
        <v>27</v>
      </c>
      <c r="C119" s="41" t="s">
        <v>32</v>
      </c>
      <c r="D119" s="33">
        <v>35</v>
      </c>
      <c r="E119" s="33">
        <v>58</v>
      </c>
      <c r="F119" s="17"/>
      <c r="G119" s="17">
        <v>40</v>
      </c>
      <c r="H119" s="17"/>
      <c r="I119" s="17">
        <f>E119*G119</f>
        <v>2320</v>
      </c>
      <c r="J119" s="17">
        <f>I119</f>
        <v>2320</v>
      </c>
      <c r="K119" s="70"/>
      <c r="L119" s="78"/>
    </row>
    <row r="120" spans="1:12" ht="15.75" x14ac:dyDescent="0.25">
      <c r="A120" s="72"/>
      <c r="B120" s="16" t="s">
        <v>27</v>
      </c>
      <c r="C120" s="41" t="s">
        <v>10</v>
      </c>
      <c r="D120" s="33">
        <v>35</v>
      </c>
      <c r="E120" s="33">
        <v>64</v>
      </c>
      <c r="F120" s="17"/>
      <c r="G120" s="17">
        <v>40</v>
      </c>
      <c r="H120" s="17"/>
      <c r="I120" s="17">
        <f t="shared" ref="I120:I121" si="49">E120*G120</f>
        <v>2560</v>
      </c>
      <c r="J120" s="17">
        <f>I120</f>
        <v>2560</v>
      </c>
      <c r="K120" s="70"/>
      <c r="L120" s="78"/>
    </row>
    <row r="121" spans="1:12" ht="15.75" x14ac:dyDescent="0.25">
      <c r="A121" s="73"/>
      <c r="B121" s="16" t="s">
        <v>28</v>
      </c>
      <c r="C121" s="41" t="s">
        <v>10</v>
      </c>
      <c r="D121" s="33">
        <v>1</v>
      </c>
      <c r="E121" s="33">
        <v>2</v>
      </c>
      <c r="F121" s="17"/>
      <c r="G121" s="17">
        <v>40</v>
      </c>
      <c r="H121" s="17"/>
      <c r="I121" s="17">
        <f t="shared" si="49"/>
        <v>80</v>
      </c>
      <c r="J121" s="17">
        <f>I121</f>
        <v>80</v>
      </c>
      <c r="K121" s="70"/>
      <c r="L121" s="78"/>
    </row>
    <row r="122" spans="1:12" ht="15.75" x14ac:dyDescent="0.25">
      <c r="A122" s="54"/>
      <c r="B122" s="59"/>
      <c r="C122" s="60" t="s">
        <v>11</v>
      </c>
      <c r="D122" s="61">
        <f>SUM(D115:D121)</f>
        <v>180</v>
      </c>
      <c r="E122" s="61">
        <f>SUM(E115:E121)</f>
        <v>141</v>
      </c>
      <c r="F122" s="66"/>
      <c r="G122" s="62"/>
      <c r="H122" s="63">
        <f>SUM(H115:H121)</f>
        <v>7074</v>
      </c>
      <c r="I122" s="63">
        <f t="shared" ref="I122:J122" si="50">SUM(I115:I121)</f>
        <v>5640</v>
      </c>
      <c r="J122" s="63">
        <f t="shared" si="50"/>
        <v>12714</v>
      </c>
      <c r="K122" s="70"/>
      <c r="L122" s="78"/>
    </row>
    <row r="123" spans="1:12" ht="15.75" x14ac:dyDescent="0.25">
      <c r="A123" s="67" t="s">
        <v>51</v>
      </c>
      <c r="B123" s="44" t="s">
        <v>27</v>
      </c>
      <c r="C123" s="48" t="s">
        <v>30</v>
      </c>
      <c r="D123" s="38">
        <v>5</v>
      </c>
      <c r="E123" s="38"/>
      <c r="F123" s="39">
        <v>76</v>
      </c>
      <c r="G123" s="40"/>
      <c r="H123" s="39">
        <f t="shared" ref="H123:H124" si="51">D123*F123</f>
        <v>380</v>
      </c>
      <c r="I123" s="39"/>
      <c r="J123" s="39">
        <f>H123</f>
        <v>380</v>
      </c>
      <c r="K123" s="70"/>
      <c r="L123" s="78"/>
    </row>
    <row r="124" spans="1:12" ht="15.75" x14ac:dyDescent="0.25">
      <c r="A124" s="68"/>
      <c r="B124" s="44" t="s">
        <v>52</v>
      </c>
      <c r="C124" s="48" t="s">
        <v>30</v>
      </c>
      <c r="D124" s="38">
        <v>1</v>
      </c>
      <c r="E124" s="38"/>
      <c r="F124" s="39">
        <v>146</v>
      </c>
      <c r="G124" s="40"/>
      <c r="H124" s="39">
        <f t="shared" si="51"/>
        <v>146</v>
      </c>
      <c r="I124" s="39"/>
      <c r="J124" s="39">
        <f>H124</f>
        <v>146</v>
      </c>
      <c r="K124" s="70"/>
      <c r="L124" s="78"/>
    </row>
    <row r="125" spans="1:12" ht="15.75" x14ac:dyDescent="0.25">
      <c r="A125" s="68"/>
      <c r="B125" s="44" t="s">
        <v>27</v>
      </c>
      <c r="C125" s="48" t="s">
        <v>33</v>
      </c>
      <c r="D125" s="38">
        <v>26</v>
      </c>
      <c r="E125" s="38"/>
      <c r="F125" s="39">
        <v>71</v>
      </c>
      <c r="G125" s="40"/>
      <c r="H125" s="39">
        <f t="shared" ref="H125:H127" si="52">D125*F125</f>
        <v>1846</v>
      </c>
      <c r="I125" s="39"/>
      <c r="J125" s="39">
        <f>H125</f>
        <v>1846</v>
      </c>
      <c r="K125" s="70"/>
      <c r="L125" s="78"/>
    </row>
    <row r="126" spans="1:12" ht="15.75" x14ac:dyDescent="0.25">
      <c r="A126" s="68"/>
      <c r="B126" s="44" t="s">
        <v>52</v>
      </c>
      <c r="C126" s="48" t="s">
        <v>33</v>
      </c>
      <c r="D126" s="38">
        <v>58</v>
      </c>
      <c r="E126" s="38"/>
      <c r="F126" s="39">
        <v>76</v>
      </c>
      <c r="G126" s="40"/>
      <c r="H126" s="39">
        <f t="shared" si="52"/>
        <v>4408</v>
      </c>
      <c r="I126" s="39"/>
      <c r="J126" s="39">
        <f>H126</f>
        <v>4408</v>
      </c>
      <c r="K126" s="70"/>
      <c r="L126" s="78"/>
    </row>
    <row r="127" spans="1:12" ht="15.75" x14ac:dyDescent="0.25">
      <c r="A127" s="68"/>
      <c r="B127" s="44" t="s">
        <v>28</v>
      </c>
      <c r="C127" s="48" t="s">
        <v>33</v>
      </c>
      <c r="D127" s="38">
        <v>6</v>
      </c>
      <c r="E127" s="38"/>
      <c r="F127" s="39">
        <v>76</v>
      </c>
      <c r="G127" s="40"/>
      <c r="H127" s="39">
        <f t="shared" si="52"/>
        <v>456</v>
      </c>
      <c r="I127" s="39"/>
      <c r="J127" s="39">
        <f>H127</f>
        <v>456</v>
      </c>
      <c r="K127" s="70"/>
      <c r="L127" s="78"/>
    </row>
    <row r="128" spans="1:12" ht="15.75" x14ac:dyDescent="0.25">
      <c r="A128" s="68"/>
      <c r="B128" s="16" t="s">
        <v>27</v>
      </c>
      <c r="C128" s="41" t="s">
        <v>31</v>
      </c>
      <c r="D128" s="33">
        <v>3</v>
      </c>
      <c r="E128" s="33">
        <v>5</v>
      </c>
      <c r="F128" s="17"/>
      <c r="G128" s="17">
        <v>40</v>
      </c>
      <c r="H128" s="17"/>
      <c r="I128" s="17">
        <f t="shared" ref="I128:I132" si="53">E128*G128</f>
        <v>200</v>
      </c>
      <c r="J128" s="17">
        <f t="shared" ref="J128:J132" si="54">I128</f>
        <v>200</v>
      </c>
      <c r="K128" s="70"/>
      <c r="L128" s="78"/>
    </row>
    <row r="129" spans="1:12" ht="15.75" x14ac:dyDescent="0.25">
      <c r="A129" s="68"/>
      <c r="B129" s="16" t="s">
        <v>52</v>
      </c>
      <c r="C129" s="41" t="s">
        <v>31</v>
      </c>
      <c r="D129" s="35">
        <v>23</v>
      </c>
      <c r="E129" s="35">
        <v>38</v>
      </c>
      <c r="F129" s="17"/>
      <c r="G129" s="17">
        <v>40</v>
      </c>
      <c r="H129" s="32"/>
      <c r="I129" s="17">
        <f t="shared" si="53"/>
        <v>1520</v>
      </c>
      <c r="J129" s="17">
        <f t="shared" si="54"/>
        <v>1520</v>
      </c>
      <c r="K129" s="70"/>
      <c r="L129" s="78"/>
    </row>
    <row r="130" spans="1:12" ht="15.75" x14ac:dyDescent="0.25">
      <c r="A130" s="68"/>
      <c r="B130" s="16" t="s">
        <v>28</v>
      </c>
      <c r="C130" s="41" t="s">
        <v>31</v>
      </c>
      <c r="D130" s="35">
        <v>2</v>
      </c>
      <c r="E130" s="35">
        <v>3</v>
      </c>
      <c r="F130" s="17"/>
      <c r="G130" s="17">
        <v>40</v>
      </c>
      <c r="H130" s="32"/>
      <c r="I130" s="17">
        <f t="shared" si="53"/>
        <v>120</v>
      </c>
      <c r="J130" s="17">
        <f t="shared" si="54"/>
        <v>120</v>
      </c>
      <c r="K130" s="70"/>
      <c r="L130" s="78"/>
    </row>
    <row r="131" spans="1:12" ht="15.75" x14ac:dyDescent="0.25">
      <c r="A131" s="68"/>
      <c r="B131" s="16" t="s">
        <v>27</v>
      </c>
      <c r="C131" s="41" t="s">
        <v>32</v>
      </c>
      <c r="D131" s="35">
        <v>30</v>
      </c>
      <c r="E131" s="35">
        <v>50</v>
      </c>
      <c r="F131" s="17"/>
      <c r="G131" s="17">
        <v>40</v>
      </c>
      <c r="H131" s="32"/>
      <c r="I131" s="17">
        <f t="shared" si="53"/>
        <v>2000</v>
      </c>
      <c r="J131" s="17">
        <f t="shared" si="54"/>
        <v>2000</v>
      </c>
      <c r="K131" s="70"/>
      <c r="L131" s="78"/>
    </row>
    <row r="132" spans="1:12" ht="15.75" x14ac:dyDescent="0.25">
      <c r="A132" s="68"/>
      <c r="B132" s="16" t="s">
        <v>52</v>
      </c>
      <c r="C132" s="41" t="s">
        <v>32</v>
      </c>
      <c r="D132" s="35">
        <v>70</v>
      </c>
      <c r="E132" s="35">
        <v>117</v>
      </c>
      <c r="F132" s="17"/>
      <c r="G132" s="17">
        <v>40</v>
      </c>
      <c r="H132" s="32"/>
      <c r="I132" s="17">
        <f t="shared" si="53"/>
        <v>4680</v>
      </c>
      <c r="J132" s="17">
        <f t="shared" si="54"/>
        <v>4680</v>
      </c>
      <c r="K132" s="70"/>
      <c r="L132" s="78"/>
    </row>
    <row r="133" spans="1:12" ht="15.75" x14ac:dyDescent="0.25">
      <c r="A133" s="68"/>
      <c r="B133" s="44" t="s">
        <v>27</v>
      </c>
      <c r="C133" s="37" t="s">
        <v>25</v>
      </c>
      <c r="D133" s="45">
        <v>2</v>
      </c>
      <c r="E133" s="45"/>
      <c r="F133" s="39">
        <v>66</v>
      </c>
      <c r="G133" s="40"/>
      <c r="H133" s="39">
        <f t="shared" ref="H133:H134" si="55">D133*F133</f>
        <v>132</v>
      </c>
      <c r="I133" s="46"/>
      <c r="J133" s="39">
        <f t="shared" ref="J133:J134" si="56">H133</f>
        <v>132</v>
      </c>
      <c r="K133" s="70"/>
      <c r="L133" s="78"/>
    </row>
    <row r="134" spans="1:12" ht="15.75" x14ac:dyDescent="0.25">
      <c r="A134" s="68"/>
      <c r="B134" s="44" t="s">
        <v>52</v>
      </c>
      <c r="C134" s="37" t="s">
        <v>25</v>
      </c>
      <c r="D134" s="45">
        <v>5</v>
      </c>
      <c r="E134" s="45"/>
      <c r="F134" s="39">
        <v>66</v>
      </c>
      <c r="G134" s="40"/>
      <c r="H134" s="39">
        <f t="shared" si="55"/>
        <v>330</v>
      </c>
      <c r="I134" s="46"/>
      <c r="J134" s="39">
        <f t="shared" si="56"/>
        <v>330</v>
      </c>
      <c r="K134" s="70"/>
      <c r="L134" s="78"/>
    </row>
    <row r="135" spans="1:12" ht="15.75" x14ac:dyDescent="0.25">
      <c r="A135" s="68"/>
      <c r="B135" s="16" t="s">
        <v>27</v>
      </c>
      <c r="C135" s="41" t="s">
        <v>10</v>
      </c>
      <c r="D135" s="35">
        <v>30</v>
      </c>
      <c r="E135" s="35">
        <v>55</v>
      </c>
      <c r="F135" s="17"/>
      <c r="G135" s="17">
        <v>40</v>
      </c>
      <c r="H135" s="32"/>
      <c r="I135" s="17">
        <f t="shared" ref="I135:I139" si="57">E135*G135</f>
        <v>2200</v>
      </c>
      <c r="J135" s="17">
        <f t="shared" ref="J135:J139" si="58">I135</f>
        <v>2200</v>
      </c>
      <c r="K135" s="70"/>
      <c r="L135" s="78"/>
    </row>
    <row r="136" spans="1:12" ht="15.75" x14ac:dyDescent="0.25">
      <c r="A136" s="68"/>
      <c r="B136" s="16" t="s">
        <v>52</v>
      </c>
      <c r="C136" s="41" t="s">
        <v>10</v>
      </c>
      <c r="D136" s="35">
        <v>76</v>
      </c>
      <c r="E136" s="35">
        <v>138</v>
      </c>
      <c r="F136" s="17"/>
      <c r="G136" s="17">
        <v>40</v>
      </c>
      <c r="H136" s="32"/>
      <c r="I136" s="17">
        <f t="shared" si="57"/>
        <v>5520</v>
      </c>
      <c r="J136" s="17">
        <f t="shared" si="58"/>
        <v>5520</v>
      </c>
      <c r="K136" s="70"/>
      <c r="L136" s="78"/>
    </row>
    <row r="137" spans="1:12" ht="15.75" x14ac:dyDescent="0.25">
      <c r="A137" s="68"/>
      <c r="B137" s="16" t="s">
        <v>28</v>
      </c>
      <c r="C137" s="41" t="s">
        <v>10</v>
      </c>
      <c r="D137" s="35">
        <v>12</v>
      </c>
      <c r="E137" s="35">
        <v>22</v>
      </c>
      <c r="F137" s="17"/>
      <c r="G137" s="17">
        <v>40</v>
      </c>
      <c r="H137" s="32"/>
      <c r="I137" s="17">
        <f t="shared" si="57"/>
        <v>880</v>
      </c>
      <c r="J137" s="17">
        <f t="shared" si="58"/>
        <v>880</v>
      </c>
      <c r="K137" s="70"/>
      <c r="L137" s="78"/>
    </row>
    <row r="138" spans="1:12" ht="15.75" x14ac:dyDescent="0.25">
      <c r="A138" s="68"/>
      <c r="B138" s="16" t="s">
        <v>23</v>
      </c>
      <c r="C138" s="41" t="s">
        <v>10</v>
      </c>
      <c r="D138" s="35">
        <v>3</v>
      </c>
      <c r="E138" s="35">
        <v>5</v>
      </c>
      <c r="F138" s="17"/>
      <c r="G138" s="17">
        <v>40</v>
      </c>
      <c r="H138" s="32"/>
      <c r="I138" s="17">
        <f t="shared" si="57"/>
        <v>200</v>
      </c>
      <c r="J138" s="17">
        <f t="shared" si="58"/>
        <v>200</v>
      </c>
      <c r="K138" s="70"/>
      <c r="L138" s="78"/>
    </row>
    <row r="139" spans="1:12" ht="15.75" x14ac:dyDescent="0.25">
      <c r="A139" s="69"/>
      <c r="B139" s="16" t="s">
        <v>34</v>
      </c>
      <c r="C139" s="41" t="s">
        <v>10</v>
      </c>
      <c r="D139" s="35">
        <v>3</v>
      </c>
      <c r="E139" s="35">
        <v>5</v>
      </c>
      <c r="F139" s="17"/>
      <c r="G139" s="17">
        <v>40</v>
      </c>
      <c r="H139" s="32"/>
      <c r="I139" s="17">
        <f t="shared" si="57"/>
        <v>200</v>
      </c>
      <c r="J139" s="17">
        <f t="shared" si="58"/>
        <v>200</v>
      </c>
      <c r="K139" s="70"/>
      <c r="L139" s="78"/>
    </row>
    <row r="140" spans="1:12" ht="15.75" x14ac:dyDescent="0.25">
      <c r="A140" s="49"/>
      <c r="B140" s="8"/>
      <c r="C140" s="9" t="s">
        <v>11</v>
      </c>
      <c r="D140" s="10">
        <f>SUM(D123:D139)</f>
        <v>355</v>
      </c>
      <c r="E140" s="10">
        <f>SUM(E123:E139)</f>
        <v>438</v>
      </c>
      <c r="F140" s="11"/>
      <c r="G140" s="11"/>
      <c r="H140" s="12">
        <f t="shared" ref="H140:J140" si="59">SUM(H123:H139)</f>
        <v>7698</v>
      </c>
      <c r="I140" s="12">
        <f t="shared" si="59"/>
        <v>17520</v>
      </c>
      <c r="J140" s="12">
        <f t="shared" si="59"/>
        <v>25218</v>
      </c>
      <c r="K140" s="70"/>
      <c r="L140" s="78"/>
    </row>
    <row r="141" spans="1:12" ht="15.75" x14ac:dyDescent="0.25">
      <c r="A141" s="13"/>
      <c r="B141" s="79" t="s">
        <v>50</v>
      </c>
      <c r="C141" s="80"/>
      <c r="D141" s="14">
        <f>+D13+D22+D36+D49+D62+D72+D80+D89+D98+D140+D106+D114+D122</f>
        <v>5966</v>
      </c>
      <c r="E141" s="14">
        <f>+E13+E22+E36+E49+E62+E72+E80+E89+E98+E140+E106+E114+E122</f>
        <v>5501</v>
      </c>
      <c r="F141" s="15"/>
      <c r="G141" s="15"/>
      <c r="H141" s="19">
        <f t="shared" ref="H141:J141" si="60">+H13+H22+H36+H49+H62+H72+H80+H89+H98+H140+H106+H114+H122</f>
        <v>200067</v>
      </c>
      <c r="I141" s="19">
        <f t="shared" si="60"/>
        <v>220040</v>
      </c>
      <c r="J141" s="19">
        <f t="shared" si="60"/>
        <v>420107</v>
      </c>
    </row>
  </sheetData>
  <mergeCells count="19">
    <mergeCell ref="C2:G2"/>
    <mergeCell ref="C3:G3"/>
    <mergeCell ref="C4:E4"/>
    <mergeCell ref="L6:L140"/>
    <mergeCell ref="B141:C141"/>
    <mergeCell ref="A123:A139"/>
    <mergeCell ref="K6:K140"/>
    <mergeCell ref="A90:A97"/>
    <mergeCell ref="A99:A105"/>
    <mergeCell ref="A107:A113"/>
    <mergeCell ref="A115:A121"/>
    <mergeCell ref="A50:A61"/>
    <mergeCell ref="A63:A71"/>
    <mergeCell ref="A73:A79"/>
    <mergeCell ref="A81:A88"/>
    <mergeCell ref="A6:A12"/>
    <mergeCell ref="A14:A21"/>
    <mergeCell ref="A23:A35"/>
    <mergeCell ref="A37:A48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41"/>
  <sheetViews>
    <sheetView topLeftCell="A133" workbookViewId="0">
      <selection activeCell="H3" sqref="H3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9.5703125" bestFit="1" customWidth="1"/>
  </cols>
  <sheetData>
    <row r="1" spans="1:11" ht="15.75" thickBot="1" x14ac:dyDescent="0.3"/>
    <row r="2" spans="1:11" ht="16.149999999999999" customHeight="1" thickBot="1" x14ac:dyDescent="0.3">
      <c r="C2" s="74" t="s">
        <v>53</v>
      </c>
      <c r="D2" s="75"/>
      <c r="E2" s="75"/>
      <c r="F2" s="75"/>
      <c r="G2" s="76"/>
    </row>
    <row r="3" spans="1:11" ht="16.5" thickBot="1" x14ac:dyDescent="0.3">
      <c r="C3" s="74"/>
      <c r="D3" s="75"/>
      <c r="E3" s="75"/>
      <c r="F3" s="75"/>
      <c r="G3" s="76"/>
    </row>
    <row r="4" spans="1:11" ht="15.75" x14ac:dyDescent="0.25">
      <c r="A4" s="1"/>
      <c r="B4" s="1"/>
      <c r="C4" s="77"/>
      <c r="D4" s="77"/>
      <c r="E4" s="77"/>
      <c r="F4" s="1"/>
      <c r="G4" s="1"/>
      <c r="H4" s="1"/>
      <c r="I4" s="1"/>
      <c r="J4" s="1"/>
    </row>
    <row r="5" spans="1:11" ht="78.75" x14ac:dyDescent="0.25">
      <c r="A5" s="90" t="s">
        <v>0</v>
      </c>
      <c r="B5" s="90" t="s">
        <v>1</v>
      </c>
      <c r="C5" s="91" t="s">
        <v>2</v>
      </c>
      <c r="D5" s="90" t="s">
        <v>3</v>
      </c>
      <c r="E5" s="90" t="s">
        <v>4</v>
      </c>
      <c r="F5" s="90" t="s">
        <v>14</v>
      </c>
      <c r="G5" s="90" t="s">
        <v>15</v>
      </c>
      <c r="H5" s="90" t="s">
        <v>7</v>
      </c>
      <c r="I5" s="90" t="s">
        <v>8</v>
      </c>
      <c r="J5" s="90" t="s">
        <v>9</v>
      </c>
    </row>
    <row r="6" spans="1:11" ht="15.75" x14ac:dyDescent="0.25">
      <c r="A6" s="71" t="s">
        <v>49</v>
      </c>
      <c r="B6" s="44" t="s">
        <v>27</v>
      </c>
      <c r="C6" s="37" t="s">
        <v>30</v>
      </c>
      <c r="D6" s="45">
        <v>5</v>
      </c>
      <c r="E6" s="45"/>
      <c r="F6" s="39"/>
      <c r="G6" s="40"/>
      <c r="H6" s="39">
        <f t="shared" ref="H6:H7" si="0">D6*F6</f>
        <v>0</v>
      </c>
      <c r="I6" s="46"/>
      <c r="J6" s="39">
        <f t="shared" ref="J6:J7" si="1">H6</f>
        <v>0</v>
      </c>
    </row>
    <row r="7" spans="1:11" ht="15.75" x14ac:dyDescent="0.25">
      <c r="A7" s="72"/>
      <c r="B7" s="44" t="s">
        <v>27</v>
      </c>
      <c r="C7" s="37" t="s">
        <v>33</v>
      </c>
      <c r="D7" s="45">
        <v>78</v>
      </c>
      <c r="E7" s="45"/>
      <c r="F7" s="39"/>
      <c r="G7" s="40"/>
      <c r="H7" s="39">
        <f t="shared" si="0"/>
        <v>0</v>
      </c>
      <c r="I7" s="46"/>
      <c r="J7" s="39">
        <f t="shared" si="1"/>
        <v>0</v>
      </c>
    </row>
    <row r="8" spans="1:11" ht="15.75" x14ac:dyDescent="0.25">
      <c r="A8" s="72"/>
      <c r="B8" s="16" t="s">
        <v>27</v>
      </c>
      <c r="C8" s="41" t="s">
        <v>31</v>
      </c>
      <c r="D8" s="33">
        <v>23</v>
      </c>
      <c r="E8" s="33">
        <v>38</v>
      </c>
      <c r="F8" s="17"/>
      <c r="G8" s="17"/>
      <c r="H8" s="17"/>
      <c r="I8" s="17">
        <f t="shared" ref="I8:I12" si="2">E8*G8</f>
        <v>0</v>
      </c>
      <c r="J8" s="17">
        <f t="shared" ref="J8:J12" si="3">I8</f>
        <v>0</v>
      </c>
    </row>
    <row r="9" spans="1:11" ht="15.75" x14ac:dyDescent="0.25">
      <c r="A9" s="72"/>
      <c r="B9" s="44" t="s">
        <v>27</v>
      </c>
      <c r="C9" s="37" t="s">
        <v>25</v>
      </c>
      <c r="D9" s="45">
        <v>8</v>
      </c>
      <c r="E9" s="45"/>
      <c r="F9" s="39"/>
      <c r="G9" s="40"/>
      <c r="H9" s="39">
        <f t="shared" ref="H9" si="4">D9*F9</f>
        <v>0</v>
      </c>
      <c r="I9" s="46"/>
      <c r="J9" s="39">
        <f t="shared" ref="J9" si="5">H9</f>
        <v>0</v>
      </c>
    </row>
    <row r="10" spans="1:11" ht="15.75" x14ac:dyDescent="0.25">
      <c r="A10" s="72"/>
      <c r="B10" s="16" t="s">
        <v>27</v>
      </c>
      <c r="C10" s="41" t="s">
        <v>32</v>
      </c>
      <c r="D10" s="33">
        <v>40</v>
      </c>
      <c r="E10" s="33">
        <v>67</v>
      </c>
      <c r="F10" s="17"/>
      <c r="G10" s="17"/>
      <c r="H10" s="17"/>
      <c r="I10" s="17">
        <f t="shared" si="2"/>
        <v>0</v>
      </c>
      <c r="J10" s="17">
        <f t="shared" si="3"/>
        <v>0</v>
      </c>
    </row>
    <row r="11" spans="1:11" ht="15.75" x14ac:dyDescent="0.25">
      <c r="A11" s="72"/>
      <c r="B11" s="16" t="s">
        <v>27</v>
      </c>
      <c r="C11" s="41" t="s">
        <v>10</v>
      </c>
      <c r="D11" s="33">
        <v>40</v>
      </c>
      <c r="E11" s="33">
        <v>73</v>
      </c>
      <c r="F11" s="17"/>
      <c r="G11" s="17"/>
      <c r="H11" s="17"/>
      <c r="I11" s="17">
        <f t="shared" si="2"/>
        <v>0</v>
      </c>
      <c r="J11" s="17">
        <f t="shared" si="3"/>
        <v>0</v>
      </c>
    </row>
    <row r="12" spans="1:11" ht="15.75" x14ac:dyDescent="0.25">
      <c r="A12" s="72"/>
      <c r="B12" s="16" t="s">
        <v>29</v>
      </c>
      <c r="C12" s="41" t="s">
        <v>10</v>
      </c>
      <c r="D12" s="33">
        <v>2</v>
      </c>
      <c r="E12" s="33">
        <v>4</v>
      </c>
      <c r="F12" s="17"/>
      <c r="G12" s="17"/>
      <c r="H12" s="17"/>
      <c r="I12" s="17">
        <f t="shared" si="2"/>
        <v>0</v>
      </c>
      <c r="J12" s="17">
        <f t="shared" si="3"/>
        <v>0</v>
      </c>
      <c r="K12" s="34"/>
    </row>
    <row r="13" spans="1:11" ht="15.75" x14ac:dyDescent="0.25">
      <c r="A13" s="50"/>
      <c r="B13" s="47"/>
      <c r="C13" s="9" t="s">
        <v>11</v>
      </c>
      <c r="D13" s="51">
        <f>SUM(D6:D12)</f>
        <v>196</v>
      </c>
      <c r="E13" s="51">
        <f>SUM(E6:E12)</f>
        <v>182</v>
      </c>
      <c r="F13" s="64"/>
      <c r="G13" s="11"/>
      <c r="H13" s="52">
        <f>SUM(H6:H12)</f>
        <v>0</v>
      </c>
      <c r="I13" s="52">
        <f>SUM(I6:I12)</f>
        <v>0</v>
      </c>
      <c r="J13" s="52">
        <f>SUM(J6:J12)</f>
        <v>0</v>
      </c>
    </row>
    <row r="14" spans="1:11" ht="15.75" x14ac:dyDescent="0.25">
      <c r="A14" s="71" t="s">
        <v>35</v>
      </c>
      <c r="B14" s="44" t="s">
        <v>27</v>
      </c>
      <c r="C14" s="37" t="s">
        <v>30</v>
      </c>
      <c r="D14" s="45">
        <v>41</v>
      </c>
      <c r="E14" s="45"/>
      <c r="F14" s="39"/>
      <c r="G14" s="40"/>
      <c r="H14" s="39">
        <f t="shared" ref="H14:I21" si="6">D14*F14</f>
        <v>0</v>
      </c>
      <c r="I14" s="46"/>
      <c r="J14" s="39">
        <f t="shared" ref="J14:J18" si="7">H14</f>
        <v>0</v>
      </c>
    </row>
    <row r="15" spans="1:11" ht="15.75" x14ac:dyDescent="0.25">
      <c r="A15" s="72"/>
      <c r="B15" s="44" t="s">
        <v>27</v>
      </c>
      <c r="C15" s="37" t="s">
        <v>33</v>
      </c>
      <c r="D15" s="45">
        <v>129</v>
      </c>
      <c r="E15" s="45"/>
      <c r="F15" s="39"/>
      <c r="G15" s="40"/>
      <c r="H15" s="39">
        <f t="shared" si="6"/>
        <v>0</v>
      </c>
      <c r="I15" s="46"/>
      <c r="J15" s="39">
        <f t="shared" si="7"/>
        <v>0</v>
      </c>
    </row>
    <row r="16" spans="1:11" ht="15.75" x14ac:dyDescent="0.25">
      <c r="A16" s="72"/>
      <c r="B16" s="44" t="s">
        <v>28</v>
      </c>
      <c r="C16" s="37" t="s">
        <v>33</v>
      </c>
      <c r="D16" s="45">
        <v>1</v>
      </c>
      <c r="E16" s="45"/>
      <c r="F16" s="39"/>
      <c r="G16" s="40"/>
      <c r="H16" s="39">
        <f t="shared" si="6"/>
        <v>0</v>
      </c>
      <c r="I16" s="46"/>
      <c r="J16" s="39">
        <f t="shared" si="7"/>
        <v>0</v>
      </c>
    </row>
    <row r="17" spans="1:11" ht="15.75" x14ac:dyDescent="0.25">
      <c r="A17" s="72"/>
      <c r="B17" s="16" t="s">
        <v>27</v>
      </c>
      <c r="C17" s="41" t="s">
        <v>31</v>
      </c>
      <c r="D17" s="33">
        <v>14</v>
      </c>
      <c r="E17" s="33">
        <v>23</v>
      </c>
      <c r="F17" s="17"/>
      <c r="G17" s="17"/>
      <c r="H17" s="17"/>
      <c r="I17" s="17">
        <f t="shared" ref="I17" si="8">E17*G17</f>
        <v>0</v>
      </c>
      <c r="J17" s="17">
        <f t="shared" ref="J17" si="9">I17</f>
        <v>0</v>
      </c>
    </row>
    <row r="18" spans="1:11" ht="15.75" x14ac:dyDescent="0.25">
      <c r="A18" s="72"/>
      <c r="B18" s="44" t="s">
        <v>27</v>
      </c>
      <c r="C18" s="37" t="s">
        <v>25</v>
      </c>
      <c r="D18" s="45">
        <v>16</v>
      </c>
      <c r="E18" s="45"/>
      <c r="F18" s="39"/>
      <c r="G18" s="40"/>
      <c r="H18" s="39">
        <f t="shared" si="6"/>
        <v>0</v>
      </c>
      <c r="I18" s="46"/>
      <c r="J18" s="39">
        <f t="shared" si="7"/>
        <v>0</v>
      </c>
    </row>
    <row r="19" spans="1:11" ht="15.75" x14ac:dyDescent="0.25">
      <c r="A19" s="72"/>
      <c r="B19" s="16" t="s">
        <v>27</v>
      </c>
      <c r="C19" s="41" t="s">
        <v>32</v>
      </c>
      <c r="D19" s="33">
        <v>70</v>
      </c>
      <c r="E19" s="33">
        <v>117</v>
      </c>
      <c r="F19" s="17"/>
      <c r="G19" s="17"/>
      <c r="H19" s="17">
        <f t="shared" si="6"/>
        <v>0</v>
      </c>
      <c r="I19" s="17">
        <f t="shared" si="6"/>
        <v>0</v>
      </c>
      <c r="J19" s="17">
        <f t="shared" ref="J19:J21" si="10">I19</f>
        <v>0</v>
      </c>
    </row>
    <row r="20" spans="1:11" ht="15.75" x14ac:dyDescent="0.25">
      <c r="A20" s="72"/>
      <c r="B20" s="16" t="s">
        <v>27</v>
      </c>
      <c r="C20" s="41" t="s">
        <v>10</v>
      </c>
      <c r="D20" s="33">
        <v>73</v>
      </c>
      <c r="E20" s="33">
        <v>133</v>
      </c>
      <c r="F20" s="17"/>
      <c r="G20" s="17"/>
      <c r="H20" s="17">
        <f t="shared" si="6"/>
        <v>0</v>
      </c>
      <c r="I20" s="17">
        <f t="shared" si="6"/>
        <v>0</v>
      </c>
      <c r="J20" s="17">
        <f t="shared" si="10"/>
        <v>0</v>
      </c>
    </row>
    <row r="21" spans="1:11" ht="15.75" x14ac:dyDescent="0.25">
      <c r="A21" s="72"/>
      <c r="B21" s="16" t="s">
        <v>28</v>
      </c>
      <c r="C21" s="41" t="s">
        <v>10</v>
      </c>
      <c r="D21" s="33">
        <v>2</v>
      </c>
      <c r="E21" s="33">
        <v>4</v>
      </c>
      <c r="F21" s="17"/>
      <c r="G21" s="17"/>
      <c r="H21" s="17">
        <f t="shared" si="6"/>
        <v>0</v>
      </c>
      <c r="I21" s="17">
        <f t="shared" si="6"/>
        <v>0</v>
      </c>
      <c r="J21" s="17">
        <f t="shared" si="10"/>
        <v>0</v>
      </c>
    </row>
    <row r="22" spans="1:11" ht="15.75" x14ac:dyDescent="0.25">
      <c r="A22" s="49"/>
      <c r="B22" s="8"/>
      <c r="C22" s="9" t="s">
        <v>11</v>
      </c>
      <c r="D22" s="10">
        <f>SUM(D14:D21)</f>
        <v>346</v>
      </c>
      <c r="E22" s="10">
        <f>SUM(E14:E21)</f>
        <v>277</v>
      </c>
      <c r="F22" s="64"/>
      <c r="G22" s="11"/>
      <c r="H22" s="12">
        <f>SUM(H14:H21)</f>
        <v>0</v>
      </c>
      <c r="I22" s="12">
        <f>SUM(I14:I21)</f>
        <v>0</v>
      </c>
      <c r="J22" s="12">
        <f>SUM(J14:J21)</f>
        <v>0</v>
      </c>
      <c r="K22" s="34"/>
    </row>
    <row r="23" spans="1:11" ht="15.75" x14ac:dyDescent="0.25">
      <c r="A23" s="71" t="s">
        <v>36</v>
      </c>
      <c r="B23" s="36" t="s">
        <v>27</v>
      </c>
      <c r="C23" s="37" t="s">
        <v>37</v>
      </c>
      <c r="D23" s="44">
        <v>145</v>
      </c>
      <c r="E23" s="44"/>
      <c r="F23" s="39"/>
      <c r="G23" s="40"/>
      <c r="H23" s="39">
        <f>D23*F23</f>
        <v>0</v>
      </c>
      <c r="I23" s="39"/>
      <c r="J23" s="39">
        <f>H23</f>
        <v>0</v>
      </c>
      <c r="K23" s="34"/>
    </row>
    <row r="24" spans="1:11" ht="15.75" x14ac:dyDescent="0.25">
      <c r="A24" s="72"/>
      <c r="B24" s="36" t="s">
        <v>27</v>
      </c>
      <c r="C24" s="37" t="s">
        <v>33</v>
      </c>
      <c r="D24" s="38">
        <v>376</v>
      </c>
      <c r="E24" s="38"/>
      <c r="F24" s="39"/>
      <c r="G24" s="40"/>
      <c r="H24" s="39">
        <f t="shared" ref="H24:H26" si="11">D24*F24</f>
        <v>0</v>
      </c>
      <c r="I24" s="39"/>
      <c r="J24" s="39">
        <f t="shared" ref="J24:J26" si="12">H24</f>
        <v>0</v>
      </c>
      <c r="K24" s="34"/>
    </row>
    <row r="25" spans="1:11" ht="15.75" x14ac:dyDescent="0.25">
      <c r="A25" s="72"/>
      <c r="B25" s="36" t="s">
        <v>28</v>
      </c>
      <c r="C25" s="37" t="s">
        <v>37</v>
      </c>
      <c r="D25" s="38">
        <v>1</v>
      </c>
      <c r="E25" s="38"/>
      <c r="F25" s="39"/>
      <c r="G25" s="40"/>
      <c r="H25" s="39">
        <f t="shared" si="11"/>
        <v>0</v>
      </c>
      <c r="I25" s="39"/>
      <c r="J25" s="39">
        <f t="shared" si="12"/>
        <v>0</v>
      </c>
      <c r="K25" s="34"/>
    </row>
    <row r="26" spans="1:11" ht="15.75" x14ac:dyDescent="0.25">
      <c r="A26" s="72"/>
      <c r="B26" s="36" t="s">
        <v>28</v>
      </c>
      <c r="C26" s="37" t="s">
        <v>33</v>
      </c>
      <c r="D26" s="38">
        <v>11</v>
      </c>
      <c r="E26" s="38"/>
      <c r="F26" s="39"/>
      <c r="G26" s="40"/>
      <c r="H26" s="39">
        <f t="shared" si="11"/>
        <v>0</v>
      </c>
      <c r="I26" s="39"/>
      <c r="J26" s="39">
        <f t="shared" si="12"/>
        <v>0</v>
      </c>
      <c r="K26" s="34"/>
    </row>
    <row r="27" spans="1:11" ht="15.75" x14ac:dyDescent="0.25">
      <c r="A27" s="72"/>
      <c r="B27" s="18" t="s">
        <v>27</v>
      </c>
      <c r="C27" s="41" t="s">
        <v>31</v>
      </c>
      <c r="D27" s="42">
        <v>37</v>
      </c>
      <c r="E27" s="42">
        <v>62</v>
      </c>
      <c r="F27" s="43"/>
      <c r="G27" s="17"/>
      <c r="H27" s="43"/>
      <c r="I27" s="17">
        <f>E27*G27</f>
        <v>0</v>
      </c>
      <c r="J27" s="17">
        <f>I27</f>
        <v>0</v>
      </c>
      <c r="K27" s="34"/>
    </row>
    <row r="28" spans="1:11" ht="15.75" x14ac:dyDescent="0.25">
      <c r="A28" s="72"/>
      <c r="B28" s="18" t="s">
        <v>28</v>
      </c>
      <c r="C28" s="41" t="s">
        <v>31</v>
      </c>
      <c r="D28" s="42">
        <v>4</v>
      </c>
      <c r="E28" s="42">
        <v>7</v>
      </c>
      <c r="F28" s="43"/>
      <c r="G28" s="17"/>
      <c r="H28" s="43"/>
      <c r="I28" s="17">
        <f>E28*G28</f>
        <v>0</v>
      </c>
      <c r="J28" s="17">
        <f>I28</f>
        <v>0</v>
      </c>
      <c r="K28" s="34"/>
    </row>
    <row r="29" spans="1:11" ht="15.75" x14ac:dyDescent="0.25">
      <c r="A29" s="72"/>
      <c r="B29" s="44" t="s">
        <v>27</v>
      </c>
      <c r="C29" s="37" t="s">
        <v>25</v>
      </c>
      <c r="D29" s="45">
        <v>40</v>
      </c>
      <c r="E29" s="45"/>
      <c r="F29" s="39"/>
      <c r="G29" s="40"/>
      <c r="H29" s="39">
        <f>D29*F29</f>
        <v>0</v>
      </c>
      <c r="I29" s="46"/>
      <c r="J29" s="39">
        <f>H29</f>
        <v>0</v>
      </c>
      <c r="K29" s="34"/>
    </row>
    <row r="30" spans="1:11" ht="15.75" x14ac:dyDescent="0.25">
      <c r="A30" s="72"/>
      <c r="B30" s="18" t="s">
        <v>27</v>
      </c>
      <c r="C30" s="41" t="s">
        <v>32</v>
      </c>
      <c r="D30" s="4">
        <v>180</v>
      </c>
      <c r="E30" s="5">
        <v>300</v>
      </c>
      <c r="F30" s="17"/>
      <c r="G30" s="17"/>
      <c r="H30" s="17"/>
      <c r="I30" s="17">
        <f t="shared" ref="I30:I35" si="13">E30*G30</f>
        <v>0</v>
      </c>
      <c r="J30" s="17">
        <f t="shared" ref="J30:J35" si="14">I30</f>
        <v>0</v>
      </c>
      <c r="K30" s="34"/>
    </row>
    <row r="31" spans="1:11" ht="15.75" x14ac:dyDescent="0.25">
      <c r="A31" s="72"/>
      <c r="B31" s="18" t="s">
        <v>28</v>
      </c>
      <c r="C31" s="41" t="s">
        <v>32</v>
      </c>
      <c r="D31" s="4">
        <v>15</v>
      </c>
      <c r="E31" s="5">
        <v>25</v>
      </c>
      <c r="F31" s="17"/>
      <c r="G31" s="17"/>
      <c r="H31" s="17"/>
      <c r="I31" s="17">
        <f t="shared" si="13"/>
        <v>0</v>
      </c>
      <c r="J31" s="17">
        <f t="shared" si="14"/>
        <v>0</v>
      </c>
      <c r="K31" s="34"/>
    </row>
    <row r="32" spans="1:11" ht="15.75" x14ac:dyDescent="0.25">
      <c r="A32" s="72"/>
      <c r="B32" s="18" t="s">
        <v>27</v>
      </c>
      <c r="C32" s="41" t="s">
        <v>10</v>
      </c>
      <c r="D32" s="4">
        <v>181</v>
      </c>
      <c r="E32" s="6">
        <v>329</v>
      </c>
      <c r="F32" s="17"/>
      <c r="G32" s="17"/>
      <c r="H32" s="17"/>
      <c r="I32" s="17">
        <f t="shared" si="13"/>
        <v>0</v>
      </c>
      <c r="J32" s="17">
        <f t="shared" si="14"/>
        <v>0</v>
      </c>
      <c r="K32" s="34"/>
    </row>
    <row r="33" spans="1:10" ht="15.75" x14ac:dyDescent="0.25">
      <c r="A33" s="72"/>
      <c r="B33" s="18" t="s">
        <v>28</v>
      </c>
      <c r="C33" s="41" t="s">
        <v>10</v>
      </c>
      <c r="D33" s="4">
        <v>16</v>
      </c>
      <c r="E33" s="5">
        <v>29</v>
      </c>
      <c r="F33" s="17"/>
      <c r="G33" s="17"/>
      <c r="H33" s="17"/>
      <c r="I33" s="17">
        <f t="shared" si="13"/>
        <v>0</v>
      </c>
      <c r="J33" s="17">
        <f t="shared" si="14"/>
        <v>0</v>
      </c>
    </row>
    <row r="34" spans="1:10" ht="15.75" x14ac:dyDescent="0.25">
      <c r="A34" s="72"/>
      <c r="B34" s="53" t="s">
        <v>24</v>
      </c>
      <c r="C34" s="41" t="s">
        <v>10</v>
      </c>
      <c r="D34" s="4">
        <v>1</v>
      </c>
      <c r="E34" s="5">
        <v>2</v>
      </c>
      <c r="F34" s="17"/>
      <c r="G34" s="17"/>
      <c r="H34" s="32"/>
      <c r="I34" s="17">
        <f t="shared" si="13"/>
        <v>0</v>
      </c>
      <c r="J34" s="17">
        <f t="shared" si="14"/>
        <v>0</v>
      </c>
    </row>
    <row r="35" spans="1:10" ht="15.75" x14ac:dyDescent="0.25">
      <c r="A35" s="73"/>
      <c r="B35" s="18" t="s">
        <v>29</v>
      </c>
      <c r="C35" s="41" t="s">
        <v>10</v>
      </c>
      <c r="D35" s="4">
        <v>1</v>
      </c>
      <c r="E35" s="5">
        <v>2</v>
      </c>
      <c r="F35" s="17"/>
      <c r="G35" s="17"/>
      <c r="H35" s="32"/>
      <c r="I35" s="17">
        <f t="shared" si="13"/>
        <v>0</v>
      </c>
      <c r="J35" s="17">
        <f t="shared" si="14"/>
        <v>0</v>
      </c>
    </row>
    <row r="36" spans="1:10" ht="15.75" x14ac:dyDescent="0.25">
      <c r="A36" s="7"/>
      <c r="B36" s="8"/>
      <c r="C36" s="9" t="s">
        <v>11</v>
      </c>
      <c r="D36" s="10">
        <f>SUM(D23:D35)</f>
        <v>1008</v>
      </c>
      <c r="E36" s="10">
        <f>SUM(E23:E35)</f>
        <v>756</v>
      </c>
      <c r="F36" s="64"/>
      <c r="G36" s="11"/>
      <c r="H36" s="12">
        <f>SUM(H23:H35)</f>
        <v>0</v>
      </c>
      <c r="I36" s="12">
        <f t="shared" ref="I36:J36" si="15">SUM(I23:I35)</f>
        <v>0</v>
      </c>
      <c r="J36" s="12">
        <f t="shared" si="15"/>
        <v>0</v>
      </c>
    </row>
    <row r="37" spans="1:10" ht="15.75" x14ac:dyDescent="0.25">
      <c r="A37" s="71" t="s">
        <v>38</v>
      </c>
      <c r="B37" s="36" t="s">
        <v>27</v>
      </c>
      <c r="C37" s="37" t="s">
        <v>37</v>
      </c>
      <c r="D37" s="44">
        <v>56</v>
      </c>
      <c r="E37" s="44"/>
      <c r="F37" s="39"/>
      <c r="G37" s="40"/>
      <c r="H37" s="39">
        <f>D37*F37</f>
        <v>0</v>
      </c>
      <c r="I37" s="39"/>
      <c r="J37" s="39">
        <f>H37</f>
        <v>0</v>
      </c>
    </row>
    <row r="38" spans="1:10" ht="15.75" x14ac:dyDescent="0.25">
      <c r="A38" s="72"/>
      <c r="B38" s="36" t="s">
        <v>27</v>
      </c>
      <c r="C38" s="37" t="s">
        <v>33</v>
      </c>
      <c r="D38" s="38">
        <v>605</v>
      </c>
      <c r="E38" s="38"/>
      <c r="F38" s="39"/>
      <c r="G38" s="40"/>
      <c r="H38" s="39">
        <f t="shared" ref="H38:H40" si="16">D38*F38</f>
        <v>0</v>
      </c>
      <c r="I38" s="39"/>
      <c r="J38" s="39">
        <f t="shared" ref="J38:J40" si="17">H38</f>
        <v>0</v>
      </c>
    </row>
    <row r="39" spans="1:10" ht="15.75" x14ac:dyDescent="0.25">
      <c r="A39" s="72"/>
      <c r="B39" s="36" t="s">
        <v>28</v>
      </c>
      <c r="C39" s="37" t="s">
        <v>37</v>
      </c>
      <c r="D39" s="38">
        <v>1</v>
      </c>
      <c r="E39" s="38"/>
      <c r="F39" s="39"/>
      <c r="G39" s="40"/>
      <c r="H39" s="39">
        <f t="shared" si="16"/>
        <v>0</v>
      </c>
      <c r="I39" s="39"/>
      <c r="J39" s="39">
        <f t="shared" si="17"/>
        <v>0</v>
      </c>
    </row>
    <row r="40" spans="1:10" ht="15.75" x14ac:dyDescent="0.25">
      <c r="A40" s="72"/>
      <c r="B40" s="36" t="s">
        <v>28</v>
      </c>
      <c r="C40" s="37" t="s">
        <v>33</v>
      </c>
      <c r="D40" s="38">
        <v>27</v>
      </c>
      <c r="E40" s="38"/>
      <c r="F40" s="39"/>
      <c r="G40" s="40"/>
      <c r="H40" s="39">
        <f t="shared" si="16"/>
        <v>0</v>
      </c>
      <c r="I40" s="39"/>
      <c r="J40" s="39">
        <f t="shared" si="17"/>
        <v>0</v>
      </c>
    </row>
    <row r="41" spans="1:10" ht="15.75" x14ac:dyDescent="0.25">
      <c r="A41" s="72"/>
      <c r="B41" s="18" t="s">
        <v>27</v>
      </c>
      <c r="C41" s="41" t="s">
        <v>31</v>
      </c>
      <c r="D41" s="42">
        <v>139</v>
      </c>
      <c r="E41" s="42">
        <v>232</v>
      </c>
      <c r="F41" s="43"/>
      <c r="G41" s="17"/>
      <c r="H41" s="43"/>
      <c r="I41" s="17">
        <f>E41*G41</f>
        <v>0</v>
      </c>
      <c r="J41" s="17">
        <f>I41</f>
        <v>0</v>
      </c>
    </row>
    <row r="42" spans="1:10" ht="15.75" x14ac:dyDescent="0.25">
      <c r="A42" s="72"/>
      <c r="B42" s="18" t="s">
        <v>28</v>
      </c>
      <c r="C42" s="41" t="s">
        <v>31</v>
      </c>
      <c r="D42" s="42">
        <v>10</v>
      </c>
      <c r="E42" s="42">
        <v>17</v>
      </c>
      <c r="F42" s="43"/>
      <c r="G42" s="17"/>
      <c r="H42" s="43"/>
      <c r="I42" s="17">
        <f>E42*G42</f>
        <v>0</v>
      </c>
      <c r="J42" s="17">
        <f>I42</f>
        <v>0</v>
      </c>
    </row>
    <row r="43" spans="1:10" ht="15.75" x14ac:dyDescent="0.25">
      <c r="A43" s="72"/>
      <c r="B43" s="44" t="s">
        <v>27</v>
      </c>
      <c r="C43" s="37" t="s">
        <v>25</v>
      </c>
      <c r="D43" s="45">
        <v>57</v>
      </c>
      <c r="E43" s="45"/>
      <c r="F43" s="39"/>
      <c r="G43" s="40"/>
      <c r="H43" s="39">
        <f>D43*F43</f>
        <v>0</v>
      </c>
      <c r="I43" s="46"/>
      <c r="J43" s="39">
        <f>H43</f>
        <v>0</v>
      </c>
    </row>
    <row r="44" spans="1:10" ht="15.75" x14ac:dyDescent="0.25">
      <c r="A44" s="72"/>
      <c r="B44" s="44" t="s">
        <v>28</v>
      </c>
      <c r="C44" s="37" t="s">
        <v>25</v>
      </c>
      <c r="D44" s="45">
        <v>2</v>
      </c>
      <c r="E44" s="45"/>
      <c r="F44" s="39"/>
      <c r="G44" s="40"/>
      <c r="H44" s="39">
        <f>D44*F44</f>
        <v>0</v>
      </c>
      <c r="I44" s="46"/>
      <c r="J44" s="39">
        <f>H44</f>
        <v>0</v>
      </c>
    </row>
    <row r="45" spans="1:10" ht="15.75" x14ac:dyDescent="0.25">
      <c r="A45" s="72"/>
      <c r="B45" s="18" t="s">
        <v>27</v>
      </c>
      <c r="C45" s="41" t="s">
        <v>32</v>
      </c>
      <c r="D45" s="4">
        <v>400</v>
      </c>
      <c r="E45" s="5">
        <v>667</v>
      </c>
      <c r="F45" s="17"/>
      <c r="G45" s="17"/>
      <c r="H45" s="17"/>
      <c r="I45" s="17">
        <f t="shared" ref="I45:I48" si="18">E45*G45</f>
        <v>0</v>
      </c>
      <c r="J45" s="17">
        <f t="shared" ref="J45:J48" si="19">I45</f>
        <v>0</v>
      </c>
    </row>
    <row r="46" spans="1:10" ht="15.75" x14ac:dyDescent="0.25">
      <c r="A46" s="72"/>
      <c r="B46" s="18" t="s">
        <v>28</v>
      </c>
      <c r="C46" s="41" t="s">
        <v>32</v>
      </c>
      <c r="D46" s="4">
        <v>35</v>
      </c>
      <c r="E46" s="6">
        <v>58</v>
      </c>
      <c r="F46" s="17"/>
      <c r="G46" s="17"/>
      <c r="H46" s="17"/>
      <c r="I46" s="17">
        <f t="shared" si="18"/>
        <v>0</v>
      </c>
      <c r="J46" s="17">
        <f t="shared" si="19"/>
        <v>0</v>
      </c>
    </row>
    <row r="47" spans="1:10" ht="15.75" x14ac:dyDescent="0.25">
      <c r="A47" s="72"/>
      <c r="B47" s="18" t="s">
        <v>27</v>
      </c>
      <c r="C47" s="41" t="s">
        <v>10</v>
      </c>
      <c r="D47" s="4">
        <v>400</v>
      </c>
      <c r="E47" s="5">
        <v>727</v>
      </c>
      <c r="F47" s="17"/>
      <c r="G47" s="17"/>
      <c r="H47" s="17"/>
      <c r="I47" s="17">
        <f t="shared" si="18"/>
        <v>0</v>
      </c>
      <c r="J47" s="17">
        <f t="shared" si="19"/>
        <v>0</v>
      </c>
    </row>
    <row r="48" spans="1:10" ht="15.75" x14ac:dyDescent="0.25">
      <c r="A48" s="72"/>
      <c r="B48" s="53" t="s">
        <v>28</v>
      </c>
      <c r="C48" s="41" t="s">
        <v>10</v>
      </c>
      <c r="D48" s="4">
        <v>41</v>
      </c>
      <c r="E48" s="5">
        <v>75</v>
      </c>
      <c r="F48" s="17"/>
      <c r="G48" s="17"/>
      <c r="H48" s="32"/>
      <c r="I48" s="17">
        <f t="shared" si="18"/>
        <v>0</v>
      </c>
      <c r="J48" s="17">
        <f t="shared" si="19"/>
        <v>0</v>
      </c>
    </row>
    <row r="49" spans="1:10" ht="15.75" x14ac:dyDescent="0.25">
      <c r="A49" s="7"/>
      <c r="B49" s="8"/>
      <c r="C49" s="9" t="s">
        <v>11</v>
      </c>
      <c r="D49" s="10">
        <f>SUM(D37:D48)</f>
        <v>1773</v>
      </c>
      <c r="E49" s="10">
        <f>SUM(E37:E48)</f>
        <v>1776</v>
      </c>
      <c r="F49" s="64"/>
      <c r="G49" s="11"/>
      <c r="H49" s="12">
        <f>SUM(H37:H48)</f>
        <v>0</v>
      </c>
      <c r="I49" s="12">
        <f>SUM(I37:I48)</f>
        <v>0</v>
      </c>
      <c r="J49" s="12">
        <f>SUM(J37:J48)</f>
        <v>0</v>
      </c>
    </row>
    <row r="50" spans="1:10" ht="15.75" x14ac:dyDescent="0.25">
      <c r="A50" s="67" t="s">
        <v>39</v>
      </c>
      <c r="B50" s="36" t="s">
        <v>27</v>
      </c>
      <c r="C50" s="37" t="s">
        <v>37</v>
      </c>
      <c r="D50" s="44">
        <v>33</v>
      </c>
      <c r="E50" s="44"/>
      <c r="F50" s="39"/>
      <c r="G50" s="40"/>
      <c r="H50" s="39">
        <f>D50*F50</f>
        <v>0</v>
      </c>
      <c r="I50" s="39"/>
      <c r="J50" s="39">
        <f>H50</f>
        <v>0</v>
      </c>
    </row>
    <row r="51" spans="1:10" ht="15.75" x14ac:dyDescent="0.25">
      <c r="A51" s="68"/>
      <c r="B51" s="36" t="s">
        <v>27</v>
      </c>
      <c r="C51" s="37" t="s">
        <v>33</v>
      </c>
      <c r="D51" s="38">
        <v>495</v>
      </c>
      <c r="E51" s="38"/>
      <c r="F51" s="39"/>
      <c r="G51" s="40"/>
      <c r="H51" s="39">
        <f t="shared" ref="H51:H53" si="20">D51*F51</f>
        <v>0</v>
      </c>
      <c r="I51" s="39"/>
      <c r="J51" s="39">
        <f t="shared" ref="J51:J53" si="21">H51</f>
        <v>0</v>
      </c>
    </row>
    <row r="52" spans="1:10" ht="15.75" x14ac:dyDescent="0.25">
      <c r="A52" s="68"/>
      <c r="B52" s="36" t="s">
        <v>28</v>
      </c>
      <c r="C52" s="37" t="s">
        <v>37</v>
      </c>
      <c r="D52" s="38">
        <v>2</v>
      </c>
      <c r="E52" s="38"/>
      <c r="F52" s="39"/>
      <c r="G52" s="40"/>
      <c r="H52" s="39">
        <f t="shared" si="20"/>
        <v>0</v>
      </c>
      <c r="I52" s="39"/>
      <c r="J52" s="39">
        <f t="shared" si="21"/>
        <v>0</v>
      </c>
    </row>
    <row r="53" spans="1:10" ht="15.75" x14ac:dyDescent="0.25">
      <c r="A53" s="68"/>
      <c r="B53" s="36" t="s">
        <v>28</v>
      </c>
      <c r="C53" s="37" t="s">
        <v>33</v>
      </c>
      <c r="D53" s="38">
        <v>24</v>
      </c>
      <c r="E53" s="38"/>
      <c r="F53" s="39"/>
      <c r="G53" s="40"/>
      <c r="H53" s="39">
        <f t="shared" si="20"/>
        <v>0</v>
      </c>
      <c r="I53" s="39"/>
      <c r="J53" s="39">
        <f t="shared" si="21"/>
        <v>0</v>
      </c>
    </row>
    <row r="54" spans="1:10" ht="15.75" x14ac:dyDescent="0.25">
      <c r="A54" s="68"/>
      <c r="B54" s="18" t="s">
        <v>27</v>
      </c>
      <c r="C54" s="41" t="s">
        <v>31</v>
      </c>
      <c r="D54" s="42">
        <v>169</v>
      </c>
      <c r="E54" s="42">
        <v>282</v>
      </c>
      <c r="F54" s="43"/>
      <c r="G54" s="17"/>
      <c r="H54" s="43"/>
      <c r="I54" s="17">
        <f>E54*G54</f>
        <v>0</v>
      </c>
      <c r="J54" s="17">
        <f>I54</f>
        <v>0</v>
      </c>
    </row>
    <row r="55" spans="1:10" ht="15.75" x14ac:dyDescent="0.25">
      <c r="A55" s="68"/>
      <c r="B55" s="18" t="s">
        <v>28</v>
      </c>
      <c r="C55" s="41" t="s">
        <v>31</v>
      </c>
      <c r="D55" s="42">
        <v>15</v>
      </c>
      <c r="E55" s="42">
        <v>25</v>
      </c>
      <c r="F55" s="43"/>
      <c r="G55" s="17"/>
      <c r="H55" s="43"/>
      <c r="I55" s="17">
        <f>E55*G55</f>
        <v>0</v>
      </c>
      <c r="J55" s="17">
        <f>I55</f>
        <v>0</v>
      </c>
    </row>
    <row r="56" spans="1:10" ht="15.75" x14ac:dyDescent="0.25">
      <c r="A56" s="68"/>
      <c r="B56" s="44" t="s">
        <v>27</v>
      </c>
      <c r="C56" s="37" t="s">
        <v>25</v>
      </c>
      <c r="D56" s="45">
        <v>50</v>
      </c>
      <c r="E56" s="45"/>
      <c r="F56" s="39"/>
      <c r="G56" s="40"/>
      <c r="H56" s="39">
        <f>D56*F56</f>
        <v>0</v>
      </c>
      <c r="I56" s="46"/>
      <c r="J56" s="39">
        <f>H56</f>
        <v>0</v>
      </c>
    </row>
    <row r="57" spans="1:10" ht="15.75" x14ac:dyDescent="0.25">
      <c r="A57" s="68"/>
      <c r="B57" s="44" t="s">
        <v>28</v>
      </c>
      <c r="C57" s="37" t="s">
        <v>25</v>
      </c>
      <c r="D57" s="45">
        <v>3</v>
      </c>
      <c r="E57" s="45"/>
      <c r="F57" s="39"/>
      <c r="G57" s="40"/>
      <c r="H57" s="39">
        <f>D57*F57</f>
        <v>0</v>
      </c>
      <c r="I57" s="46"/>
      <c r="J57" s="39">
        <f>H57</f>
        <v>0</v>
      </c>
    </row>
    <row r="58" spans="1:10" ht="15.75" x14ac:dyDescent="0.25">
      <c r="A58" s="68"/>
      <c r="B58" s="18" t="s">
        <v>27</v>
      </c>
      <c r="C58" s="41" t="s">
        <v>32</v>
      </c>
      <c r="D58" s="4">
        <v>250</v>
      </c>
      <c r="E58" s="5">
        <v>417</v>
      </c>
      <c r="F58" s="17"/>
      <c r="G58" s="17"/>
      <c r="H58" s="17"/>
      <c r="I58" s="17">
        <f t="shared" ref="I58:I61" si="22">E58*G58</f>
        <v>0</v>
      </c>
      <c r="J58" s="17">
        <f t="shared" ref="J58:J61" si="23">I58</f>
        <v>0</v>
      </c>
    </row>
    <row r="59" spans="1:10" ht="15.75" x14ac:dyDescent="0.25">
      <c r="A59" s="68"/>
      <c r="B59" s="18" t="s">
        <v>28</v>
      </c>
      <c r="C59" s="41" t="s">
        <v>32</v>
      </c>
      <c r="D59" s="4">
        <v>35</v>
      </c>
      <c r="E59" s="6">
        <v>58</v>
      </c>
      <c r="F59" s="17"/>
      <c r="G59" s="17"/>
      <c r="H59" s="17"/>
      <c r="I59" s="17">
        <f t="shared" si="22"/>
        <v>0</v>
      </c>
      <c r="J59" s="17">
        <f t="shared" si="23"/>
        <v>0</v>
      </c>
    </row>
    <row r="60" spans="1:10" ht="15.75" x14ac:dyDescent="0.25">
      <c r="A60" s="68"/>
      <c r="B60" s="18" t="s">
        <v>27</v>
      </c>
      <c r="C60" s="41" t="s">
        <v>10</v>
      </c>
      <c r="D60" s="4">
        <v>263</v>
      </c>
      <c r="E60" s="5">
        <v>478</v>
      </c>
      <c r="F60" s="17"/>
      <c r="G60" s="17"/>
      <c r="H60" s="17"/>
      <c r="I60" s="17">
        <f t="shared" si="22"/>
        <v>0</v>
      </c>
      <c r="J60" s="17">
        <f t="shared" si="23"/>
        <v>0</v>
      </c>
    </row>
    <row r="61" spans="1:10" ht="15.75" x14ac:dyDescent="0.25">
      <c r="A61" s="68"/>
      <c r="B61" s="53" t="s">
        <v>28</v>
      </c>
      <c r="C61" s="41" t="s">
        <v>10</v>
      </c>
      <c r="D61" s="4">
        <v>36</v>
      </c>
      <c r="E61" s="5">
        <v>65</v>
      </c>
      <c r="F61" s="17"/>
      <c r="G61" s="17"/>
      <c r="H61" s="32"/>
      <c r="I61" s="17">
        <f t="shared" si="22"/>
        <v>0</v>
      </c>
      <c r="J61" s="17">
        <f t="shared" si="23"/>
        <v>0</v>
      </c>
    </row>
    <row r="62" spans="1:10" ht="15.75" x14ac:dyDescent="0.25">
      <c r="A62" s="54"/>
      <c r="B62" s="55"/>
      <c r="C62" s="9" t="s">
        <v>11</v>
      </c>
      <c r="D62" s="56">
        <f>SUM(D50:D61)</f>
        <v>1375</v>
      </c>
      <c r="E62" s="56">
        <f>SUM(E50:E61)</f>
        <v>1325</v>
      </c>
      <c r="F62" s="65"/>
      <c r="G62" s="57"/>
      <c r="H62" s="58">
        <f>SUM(H50:H61)</f>
        <v>0</v>
      </c>
      <c r="I62" s="58">
        <f t="shared" ref="I62:J62" si="24">SUM(I50:I61)</f>
        <v>0</v>
      </c>
      <c r="J62" s="58">
        <f t="shared" si="24"/>
        <v>0</v>
      </c>
    </row>
    <row r="63" spans="1:10" ht="15.75" x14ac:dyDescent="0.25">
      <c r="A63" s="71" t="s">
        <v>40</v>
      </c>
      <c r="B63" s="44" t="s">
        <v>27</v>
      </c>
      <c r="C63" s="37" t="s">
        <v>41</v>
      </c>
      <c r="D63" s="38">
        <v>3</v>
      </c>
      <c r="E63" s="38"/>
      <c r="F63" s="39"/>
      <c r="G63" s="40"/>
      <c r="H63" s="39">
        <f t="shared" ref="H63:H65" si="25">D63*F63</f>
        <v>0</v>
      </c>
      <c r="I63" s="39"/>
      <c r="J63" s="39">
        <f>H63</f>
        <v>0</v>
      </c>
    </row>
    <row r="64" spans="1:10" ht="15.75" x14ac:dyDescent="0.25">
      <c r="A64" s="72"/>
      <c r="B64" s="44" t="s">
        <v>27</v>
      </c>
      <c r="C64" s="37" t="s">
        <v>33</v>
      </c>
      <c r="D64" s="38">
        <v>16</v>
      </c>
      <c r="E64" s="38"/>
      <c r="F64" s="39"/>
      <c r="G64" s="40"/>
      <c r="H64" s="39">
        <f t="shared" si="25"/>
        <v>0</v>
      </c>
      <c r="I64" s="39"/>
      <c r="J64" s="39">
        <f>H64</f>
        <v>0</v>
      </c>
    </row>
    <row r="65" spans="1:10" ht="15.75" x14ac:dyDescent="0.25">
      <c r="A65" s="72"/>
      <c r="B65" s="44" t="s">
        <v>28</v>
      </c>
      <c r="C65" s="37" t="s">
        <v>33</v>
      </c>
      <c r="D65" s="38">
        <v>1</v>
      </c>
      <c r="E65" s="38"/>
      <c r="F65" s="39"/>
      <c r="G65" s="40"/>
      <c r="H65" s="39">
        <f t="shared" si="25"/>
        <v>0</v>
      </c>
      <c r="I65" s="39"/>
      <c r="J65" s="39">
        <f>H65</f>
        <v>0</v>
      </c>
    </row>
    <row r="66" spans="1:10" ht="15.75" x14ac:dyDescent="0.25">
      <c r="A66" s="72"/>
      <c r="B66" s="16" t="s">
        <v>27</v>
      </c>
      <c r="C66" s="41" t="s">
        <v>31</v>
      </c>
      <c r="D66" s="33">
        <v>2</v>
      </c>
      <c r="E66" s="33">
        <v>3</v>
      </c>
      <c r="F66" s="17"/>
      <c r="G66" s="17"/>
      <c r="H66" s="17"/>
      <c r="I66" s="17">
        <f t="shared" ref="I66" si="26">E66*G66</f>
        <v>0</v>
      </c>
      <c r="J66" s="17">
        <f>I66</f>
        <v>0</v>
      </c>
    </row>
    <row r="67" spans="1:10" ht="15.75" x14ac:dyDescent="0.25">
      <c r="A67" s="72"/>
      <c r="B67" s="44" t="s">
        <v>27</v>
      </c>
      <c r="C67" s="37" t="s">
        <v>25</v>
      </c>
      <c r="D67" s="45">
        <v>2</v>
      </c>
      <c r="E67" s="45"/>
      <c r="F67" s="39"/>
      <c r="G67" s="40"/>
      <c r="H67" s="39">
        <f>D67*F67</f>
        <v>0</v>
      </c>
      <c r="I67" s="46"/>
      <c r="J67" s="39">
        <f>H67</f>
        <v>0</v>
      </c>
    </row>
    <row r="68" spans="1:10" ht="15.75" x14ac:dyDescent="0.25">
      <c r="A68" s="72"/>
      <c r="B68" s="18" t="s">
        <v>27</v>
      </c>
      <c r="C68" s="41" t="s">
        <v>32</v>
      </c>
      <c r="D68" s="4">
        <v>12</v>
      </c>
      <c r="E68" s="6">
        <v>20</v>
      </c>
      <c r="F68" s="17"/>
      <c r="G68" s="17"/>
      <c r="H68" s="17"/>
      <c r="I68" s="17">
        <f t="shared" ref="I68:I71" si="27">E68*G68</f>
        <v>0</v>
      </c>
      <c r="J68" s="17">
        <f t="shared" ref="J68:J71" si="28">I68</f>
        <v>0</v>
      </c>
    </row>
    <row r="69" spans="1:10" ht="15.75" x14ac:dyDescent="0.25">
      <c r="A69" s="72"/>
      <c r="B69" s="16" t="s">
        <v>28</v>
      </c>
      <c r="C69" s="41" t="s">
        <v>32</v>
      </c>
      <c r="D69" s="33">
        <v>10</v>
      </c>
      <c r="E69" s="33">
        <v>17</v>
      </c>
      <c r="F69" s="17"/>
      <c r="G69" s="17"/>
      <c r="H69" s="17"/>
      <c r="I69" s="17">
        <f t="shared" si="27"/>
        <v>0</v>
      </c>
      <c r="J69" s="17">
        <f t="shared" si="28"/>
        <v>0</v>
      </c>
    </row>
    <row r="70" spans="1:10" ht="15.75" x14ac:dyDescent="0.25">
      <c r="A70" s="72"/>
      <c r="B70" s="16" t="s">
        <v>27</v>
      </c>
      <c r="C70" s="41" t="s">
        <v>10</v>
      </c>
      <c r="D70" s="33">
        <v>13</v>
      </c>
      <c r="E70" s="33">
        <v>24</v>
      </c>
      <c r="F70" s="17"/>
      <c r="G70" s="17"/>
      <c r="H70" s="17"/>
      <c r="I70" s="17">
        <f t="shared" si="27"/>
        <v>0</v>
      </c>
      <c r="J70" s="17">
        <f t="shared" si="28"/>
        <v>0</v>
      </c>
    </row>
    <row r="71" spans="1:10" ht="15.75" x14ac:dyDescent="0.25">
      <c r="A71" s="73"/>
      <c r="B71" s="16" t="s">
        <v>28</v>
      </c>
      <c r="C71" s="41" t="s">
        <v>10</v>
      </c>
      <c r="D71" s="33">
        <v>10</v>
      </c>
      <c r="E71" s="33">
        <v>18</v>
      </c>
      <c r="F71" s="17"/>
      <c r="G71" s="17"/>
      <c r="H71" s="17"/>
      <c r="I71" s="17">
        <f t="shared" si="27"/>
        <v>0</v>
      </c>
      <c r="J71" s="17">
        <f t="shared" si="28"/>
        <v>0</v>
      </c>
    </row>
    <row r="72" spans="1:10" ht="15.75" x14ac:dyDescent="0.25">
      <c r="A72" s="49"/>
      <c r="B72" s="8"/>
      <c r="C72" s="9" t="s">
        <v>11</v>
      </c>
      <c r="D72" s="10">
        <f>SUM(D63:D71)</f>
        <v>69</v>
      </c>
      <c r="E72" s="10">
        <f>SUM(E63:E71)</f>
        <v>82</v>
      </c>
      <c r="F72" s="64"/>
      <c r="G72" s="11"/>
      <c r="H72" s="12">
        <f>SUM(H63:H71)</f>
        <v>0</v>
      </c>
      <c r="I72" s="12">
        <f t="shared" ref="I72:J72" si="29">SUM(I63:I71)</f>
        <v>0</v>
      </c>
      <c r="J72" s="12">
        <f t="shared" si="29"/>
        <v>0</v>
      </c>
    </row>
    <row r="73" spans="1:10" ht="15.75" x14ac:dyDescent="0.25">
      <c r="A73" s="71" t="s">
        <v>42</v>
      </c>
      <c r="B73" s="44" t="s">
        <v>27</v>
      </c>
      <c r="C73" s="37" t="s">
        <v>41</v>
      </c>
      <c r="D73" s="38">
        <v>13</v>
      </c>
      <c r="E73" s="38"/>
      <c r="F73" s="39"/>
      <c r="G73" s="40"/>
      <c r="H73" s="39">
        <f t="shared" ref="H73:H74" si="30">D73*F73</f>
        <v>0</v>
      </c>
      <c r="I73" s="39"/>
      <c r="J73" s="39">
        <f>H73</f>
        <v>0</v>
      </c>
    </row>
    <row r="74" spans="1:10" ht="15.75" x14ac:dyDescent="0.25">
      <c r="A74" s="72"/>
      <c r="B74" s="44" t="s">
        <v>27</v>
      </c>
      <c r="C74" s="37" t="s">
        <v>33</v>
      </c>
      <c r="D74" s="38">
        <v>31</v>
      </c>
      <c r="E74" s="38"/>
      <c r="F74" s="39"/>
      <c r="G74" s="40"/>
      <c r="H74" s="39">
        <f t="shared" si="30"/>
        <v>0</v>
      </c>
      <c r="I74" s="39"/>
      <c r="J74" s="39">
        <f>H74</f>
        <v>0</v>
      </c>
    </row>
    <row r="75" spans="1:10" ht="15.75" x14ac:dyDescent="0.25">
      <c r="A75" s="72"/>
      <c r="B75" s="16" t="s">
        <v>27</v>
      </c>
      <c r="C75" s="41" t="s">
        <v>31</v>
      </c>
      <c r="D75" s="33">
        <v>2</v>
      </c>
      <c r="E75" s="33">
        <v>3</v>
      </c>
      <c r="F75" s="17"/>
      <c r="G75" s="17"/>
      <c r="H75" s="17"/>
      <c r="I75" s="17">
        <f t="shared" ref="I75:I79" si="31">E75*G75</f>
        <v>0</v>
      </c>
      <c r="J75" s="17">
        <f>I75</f>
        <v>0</v>
      </c>
    </row>
    <row r="76" spans="1:10" ht="15.75" x14ac:dyDescent="0.25">
      <c r="A76" s="72"/>
      <c r="B76" s="44" t="s">
        <v>27</v>
      </c>
      <c r="C76" s="37" t="s">
        <v>25</v>
      </c>
      <c r="D76" s="45">
        <v>4</v>
      </c>
      <c r="E76" s="45"/>
      <c r="F76" s="39"/>
      <c r="G76" s="40"/>
      <c r="H76" s="39">
        <f>D76*F76</f>
        <v>0</v>
      </c>
      <c r="I76" s="46"/>
      <c r="J76" s="39">
        <f>H76</f>
        <v>0</v>
      </c>
    </row>
    <row r="77" spans="1:10" ht="15.75" x14ac:dyDescent="0.25">
      <c r="A77" s="72"/>
      <c r="B77" s="16" t="s">
        <v>27</v>
      </c>
      <c r="C77" s="41" t="s">
        <v>32</v>
      </c>
      <c r="D77" s="33">
        <v>15</v>
      </c>
      <c r="E77" s="33">
        <v>25</v>
      </c>
      <c r="F77" s="17"/>
      <c r="G77" s="17"/>
      <c r="H77" s="17"/>
      <c r="I77" s="17">
        <f t="shared" si="31"/>
        <v>0</v>
      </c>
      <c r="J77" s="17">
        <f>I77</f>
        <v>0</v>
      </c>
    </row>
    <row r="78" spans="1:10" ht="15.75" x14ac:dyDescent="0.25">
      <c r="A78" s="72"/>
      <c r="B78" s="16" t="s">
        <v>27</v>
      </c>
      <c r="C78" s="41" t="s">
        <v>10</v>
      </c>
      <c r="D78" s="33">
        <v>15</v>
      </c>
      <c r="E78" s="33">
        <v>27</v>
      </c>
      <c r="F78" s="17"/>
      <c r="G78" s="17"/>
      <c r="H78" s="17"/>
      <c r="I78" s="17">
        <f t="shared" si="31"/>
        <v>0</v>
      </c>
      <c r="J78" s="17">
        <f>I78</f>
        <v>0</v>
      </c>
    </row>
    <row r="79" spans="1:10" ht="15.75" x14ac:dyDescent="0.25">
      <c r="A79" s="72"/>
      <c r="B79" s="16" t="s">
        <v>28</v>
      </c>
      <c r="C79" s="41" t="s">
        <v>10</v>
      </c>
      <c r="D79" s="33">
        <v>1</v>
      </c>
      <c r="E79" s="33">
        <v>2</v>
      </c>
      <c r="F79" s="17"/>
      <c r="G79" s="17"/>
      <c r="H79" s="17"/>
      <c r="I79" s="17">
        <f t="shared" si="31"/>
        <v>0</v>
      </c>
      <c r="J79" s="17">
        <f>I79</f>
        <v>0</v>
      </c>
    </row>
    <row r="80" spans="1:10" ht="15.75" x14ac:dyDescent="0.25">
      <c r="A80" s="49"/>
      <c r="B80" s="8"/>
      <c r="C80" s="9" t="s">
        <v>11</v>
      </c>
      <c r="D80" s="10">
        <f>SUM(D73:D79)</f>
        <v>81</v>
      </c>
      <c r="E80" s="10">
        <f>SUM(E73:E79)</f>
        <v>57</v>
      </c>
      <c r="F80" s="64"/>
      <c r="G80" s="11"/>
      <c r="H80" s="12">
        <f>SUM(H73:H79)</f>
        <v>0</v>
      </c>
      <c r="I80" s="12">
        <f>SUM(I73:I79)</f>
        <v>0</v>
      </c>
      <c r="J80" s="12">
        <f>SUM(J73:J79)</f>
        <v>0</v>
      </c>
    </row>
    <row r="81" spans="1:10" ht="15.75" x14ac:dyDescent="0.25">
      <c r="A81" s="71" t="s">
        <v>43</v>
      </c>
      <c r="B81" s="44" t="s">
        <v>27</v>
      </c>
      <c r="C81" s="37" t="s">
        <v>41</v>
      </c>
      <c r="D81" s="38">
        <v>16</v>
      </c>
      <c r="E81" s="38"/>
      <c r="F81" s="39"/>
      <c r="G81" s="40"/>
      <c r="H81" s="39">
        <f t="shared" ref="H81:H83" si="32">D81*F81</f>
        <v>0</v>
      </c>
      <c r="I81" s="39"/>
      <c r="J81" s="39">
        <f>H81</f>
        <v>0</v>
      </c>
    </row>
    <row r="82" spans="1:10" ht="15.75" x14ac:dyDescent="0.25">
      <c r="A82" s="72"/>
      <c r="B82" s="44" t="s">
        <v>27</v>
      </c>
      <c r="C82" s="37" t="s">
        <v>33</v>
      </c>
      <c r="D82" s="38">
        <v>49</v>
      </c>
      <c r="E82" s="38"/>
      <c r="F82" s="39"/>
      <c r="G82" s="40"/>
      <c r="H82" s="39">
        <f t="shared" si="32"/>
        <v>0</v>
      </c>
      <c r="I82" s="39"/>
      <c r="J82" s="39">
        <f>H82</f>
        <v>0</v>
      </c>
    </row>
    <row r="83" spans="1:10" ht="15.75" x14ac:dyDescent="0.25">
      <c r="A83" s="72"/>
      <c r="B83" s="44" t="s">
        <v>28</v>
      </c>
      <c r="C83" s="37" t="s">
        <v>33</v>
      </c>
      <c r="D83" s="38">
        <v>1</v>
      </c>
      <c r="E83" s="38"/>
      <c r="F83" s="39"/>
      <c r="G83" s="40"/>
      <c r="H83" s="39">
        <f t="shared" si="32"/>
        <v>0</v>
      </c>
      <c r="I83" s="39"/>
      <c r="J83" s="39">
        <f>H83</f>
        <v>0</v>
      </c>
    </row>
    <row r="84" spans="1:10" ht="15.75" x14ac:dyDescent="0.25">
      <c r="A84" s="72"/>
      <c r="B84" s="16" t="s">
        <v>27</v>
      </c>
      <c r="C84" s="41" t="s">
        <v>31</v>
      </c>
      <c r="D84" s="33">
        <v>7</v>
      </c>
      <c r="E84" s="33">
        <v>12</v>
      </c>
      <c r="F84" s="17"/>
      <c r="G84" s="17"/>
      <c r="H84" s="17"/>
      <c r="I84" s="17">
        <f t="shared" ref="I84:I88" si="33">E84*G84</f>
        <v>0</v>
      </c>
      <c r="J84" s="17">
        <f>I84</f>
        <v>0</v>
      </c>
    </row>
    <row r="85" spans="1:10" ht="15.75" x14ac:dyDescent="0.25">
      <c r="A85" s="72"/>
      <c r="B85" s="44" t="s">
        <v>27</v>
      </c>
      <c r="C85" s="37" t="s">
        <v>25</v>
      </c>
      <c r="D85" s="45">
        <v>5</v>
      </c>
      <c r="E85" s="45"/>
      <c r="F85" s="39"/>
      <c r="G85" s="40"/>
      <c r="H85" s="39">
        <f>D85*F85</f>
        <v>0</v>
      </c>
      <c r="I85" s="46"/>
      <c r="J85" s="39">
        <f>H85</f>
        <v>0</v>
      </c>
    </row>
    <row r="86" spans="1:10" ht="15.75" x14ac:dyDescent="0.25">
      <c r="A86" s="72"/>
      <c r="B86" s="16" t="s">
        <v>27</v>
      </c>
      <c r="C86" s="41" t="s">
        <v>32</v>
      </c>
      <c r="D86" s="33">
        <v>25</v>
      </c>
      <c r="E86" s="33">
        <v>42</v>
      </c>
      <c r="F86" s="17"/>
      <c r="G86" s="17"/>
      <c r="H86" s="17"/>
      <c r="I86" s="17">
        <f>E86*G86</f>
        <v>0</v>
      </c>
      <c r="J86" s="17">
        <f>I86</f>
        <v>0</v>
      </c>
    </row>
    <row r="87" spans="1:10" ht="15.75" x14ac:dyDescent="0.25">
      <c r="A87" s="72"/>
      <c r="B87" s="16" t="s">
        <v>27</v>
      </c>
      <c r="C87" s="41" t="s">
        <v>10</v>
      </c>
      <c r="D87" s="33">
        <v>20</v>
      </c>
      <c r="E87" s="33">
        <v>36</v>
      </c>
      <c r="F87" s="17"/>
      <c r="G87" s="17"/>
      <c r="H87" s="17"/>
      <c r="I87" s="17">
        <f t="shared" si="33"/>
        <v>0</v>
      </c>
      <c r="J87" s="17">
        <f>I87</f>
        <v>0</v>
      </c>
    </row>
    <row r="88" spans="1:10" ht="15.75" x14ac:dyDescent="0.25">
      <c r="A88" s="72"/>
      <c r="B88" s="16" t="s">
        <v>28</v>
      </c>
      <c r="C88" s="41" t="s">
        <v>10</v>
      </c>
      <c r="D88" s="33">
        <v>1</v>
      </c>
      <c r="E88" s="33">
        <v>2</v>
      </c>
      <c r="F88" s="17"/>
      <c r="G88" s="17"/>
      <c r="H88" s="17"/>
      <c r="I88" s="17">
        <f t="shared" si="33"/>
        <v>0</v>
      </c>
      <c r="J88" s="17">
        <f>I88</f>
        <v>0</v>
      </c>
    </row>
    <row r="89" spans="1:10" ht="15.75" x14ac:dyDescent="0.25">
      <c r="A89" s="49"/>
      <c r="B89" s="8"/>
      <c r="C89" s="9" t="s">
        <v>11</v>
      </c>
      <c r="D89" s="10">
        <f>SUM(D81:D88)</f>
        <v>124</v>
      </c>
      <c r="E89" s="10">
        <f>SUM(E81:E88)</f>
        <v>92</v>
      </c>
      <c r="F89" s="64"/>
      <c r="G89" s="11"/>
      <c r="H89" s="12">
        <f>SUM(H81:H88)</f>
        <v>0</v>
      </c>
      <c r="I89" s="12">
        <f>SUM(I81:I88)</f>
        <v>0</v>
      </c>
      <c r="J89" s="12">
        <f>SUM(J81:J88)</f>
        <v>0</v>
      </c>
    </row>
    <row r="90" spans="1:10" ht="15.75" x14ac:dyDescent="0.25">
      <c r="A90" s="67" t="s">
        <v>44</v>
      </c>
      <c r="B90" s="44" t="s">
        <v>27</v>
      </c>
      <c r="C90" s="37" t="s">
        <v>41</v>
      </c>
      <c r="D90" s="38">
        <v>7</v>
      </c>
      <c r="E90" s="38"/>
      <c r="F90" s="39"/>
      <c r="G90" s="40"/>
      <c r="H90" s="39">
        <f t="shared" ref="H90:H92" si="34">D90*F90</f>
        <v>0</v>
      </c>
      <c r="I90" s="39"/>
      <c r="J90" s="39">
        <f>H90</f>
        <v>0</v>
      </c>
    </row>
    <row r="91" spans="1:10" ht="15.75" x14ac:dyDescent="0.25">
      <c r="A91" s="68"/>
      <c r="B91" s="44" t="s">
        <v>27</v>
      </c>
      <c r="C91" s="37" t="s">
        <v>33</v>
      </c>
      <c r="D91" s="38">
        <v>35</v>
      </c>
      <c r="E91" s="38"/>
      <c r="F91" s="39"/>
      <c r="G91" s="40"/>
      <c r="H91" s="39">
        <f t="shared" si="34"/>
        <v>0</v>
      </c>
      <c r="I91" s="39"/>
      <c r="J91" s="39">
        <f>H91</f>
        <v>0</v>
      </c>
    </row>
    <row r="92" spans="1:10" ht="15.75" x14ac:dyDescent="0.25">
      <c r="A92" s="68"/>
      <c r="B92" s="44" t="s">
        <v>28</v>
      </c>
      <c r="C92" s="37" t="s">
        <v>33</v>
      </c>
      <c r="D92" s="38">
        <v>1</v>
      </c>
      <c r="E92" s="38"/>
      <c r="F92" s="39"/>
      <c r="G92" s="40"/>
      <c r="H92" s="39">
        <f t="shared" si="34"/>
        <v>0</v>
      </c>
      <c r="I92" s="39"/>
      <c r="J92" s="39">
        <f>H92</f>
        <v>0</v>
      </c>
    </row>
    <row r="93" spans="1:10" ht="15.75" x14ac:dyDescent="0.25">
      <c r="A93" s="68"/>
      <c r="B93" s="16" t="s">
        <v>27</v>
      </c>
      <c r="C93" s="41" t="s">
        <v>31</v>
      </c>
      <c r="D93" s="33">
        <v>6</v>
      </c>
      <c r="E93" s="33">
        <v>10</v>
      </c>
      <c r="F93" s="17"/>
      <c r="G93" s="17"/>
      <c r="H93" s="17"/>
      <c r="I93" s="17">
        <f t="shared" ref="I93" si="35">E93*G93</f>
        <v>0</v>
      </c>
      <c r="J93" s="17">
        <f>I93</f>
        <v>0</v>
      </c>
    </row>
    <row r="94" spans="1:10" ht="15.75" x14ac:dyDescent="0.25">
      <c r="A94" s="68"/>
      <c r="B94" s="44" t="s">
        <v>27</v>
      </c>
      <c r="C94" s="37" t="s">
        <v>25</v>
      </c>
      <c r="D94" s="45">
        <v>4</v>
      </c>
      <c r="E94" s="45"/>
      <c r="F94" s="39"/>
      <c r="G94" s="40"/>
      <c r="H94" s="39">
        <f>D94*F94</f>
        <v>0</v>
      </c>
      <c r="I94" s="46"/>
      <c r="J94" s="39">
        <f>H94</f>
        <v>0</v>
      </c>
    </row>
    <row r="95" spans="1:10" ht="15.75" x14ac:dyDescent="0.25">
      <c r="A95" s="68"/>
      <c r="B95" s="16" t="s">
        <v>27</v>
      </c>
      <c r="C95" s="41" t="s">
        <v>32</v>
      </c>
      <c r="D95" s="33">
        <v>25</v>
      </c>
      <c r="E95" s="33">
        <v>42</v>
      </c>
      <c r="F95" s="17"/>
      <c r="G95" s="17"/>
      <c r="H95" s="17"/>
      <c r="I95" s="17">
        <f>E95*G95</f>
        <v>0</v>
      </c>
      <c r="J95" s="17">
        <f>I95</f>
        <v>0</v>
      </c>
    </row>
    <row r="96" spans="1:10" ht="15.75" x14ac:dyDescent="0.25">
      <c r="A96" s="68"/>
      <c r="B96" s="16" t="s">
        <v>27</v>
      </c>
      <c r="C96" s="41" t="s">
        <v>10</v>
      </c>
      <c r="D96" s="33">
        <v>23</v>
      </c>
      <c r="E96" s="33">
        <v>42</v>
      </c>
      <c r="F96" s="17"/>
      <c r="G96" s="17"/>
      <c r="H96" s="17"/>
      <c r="I96" s="17">
        <f t="shared" ref="I96:I97" si="36">E96*G96</f>
        <v>0</v>
      </c>
      <c r="J96" s="17">
        <f>I96</f>
        <v>0</v>
      </c>
    </row>
    <row r="97" spans="1:10" ht="15.75" x14ac:dyDescent="0.25">
      <c r="A97" s="68"/>
      <c r="B97" s="16" t="s">
        <v>28</v>
      </c>
      <c r="C97" s="41" t="s">
        <v>10</v>
      </c>
      <c r="D97" s="33">
        <v>3</v>
      </c>
      <c r="E97" s="33">
        <v>5</v>
      </c>
      <c r="F97" s="17"/>
      <c r="G97" s="17"/>
      <c r="H97" s="17"/>
      <c r="I97" s="17">
        <f t="shared" si="36"/>
        <v>0</v>
      </c>
      <c r="J97" s="17">
        <f>I97</f>
        <v>0</v>
      </c>
    </row>
    <row r="98" spans="1:10" ht="15.75" x14ac:dyDescent="0.25">
      <c r="A98" s="49"/>
      <c r="B98" s="8"/>
      <c r="C98" s="9" t="s">
        <v>11</v>
      </c>
      <c r="D98" s="10">
        <f>SUM(D90:D97)</f>
        <v>104</v>
      </c>
      <c r="E98" s="10">
        <f>SUM(E90:E97)</f>
        <v>99</v>
      </c>
      <c r="F98" s="64"/>
      <c r="G98" s="11"/>
      <c r="H98" s="12">
        <f>SUM(H90:H97)</f>
        <v>0</v>
      </c>
      <c r="I98" s="12">
        <f>SUM(I90:I97)</f>
        <v>0</v>
      </c>
      <c r="J98" s="12">
        <f>SUM(J90:J97)</f>
        <v>0</v>
      </c>
    </row>
    <row r="99" spans="1:10" ht="15.75" x14ac:dyDescent="0.25">
      <c r="A99" s="71" t="s">
        <v>45</v>
      </c>
      <c r="B99" s="44" t="s">
        <v>27</v>
      </c>
      <c r="C99" s="37" t="s">
        <v>41</v>
      </c>
      <c r="D99" s="38">
        <v>22</v>
      </c>
      <c r="E99" s="38"/>
      <c r="F99" s="39"/>
      <c r="G99" s="40"/>
      <c r="H99" s="39">
        <f t="shared" ref="H99:H100" si="37">D99*F99</f>
        <v>0</v>
      </c>
      <c r="I99" s="39"/>
      <c r="J99" s="39">
        <f>H99</f>
        <v>0</v>
      </c>
    </row>
    <row r="100" spans="1:10" ht="15.75" x14ac:dyDescent="0.25">
      <c r="A100" s="72"/>
      <c r="B100" s="44" t="s">
        <v>27</v>
      </c>
      <c r="C100" s="37" t="s">
        <v>33</v>
      </c>
      <c r="D100" s="38">
        <v>73</v>
      </c>
      <c r="E100" s="38"/>
      <c r="F100" s="39"/>
      <c r="G100" s="40"/>
      <c r="H100" s="39">
        <f t="shared" si="37"/>
        <v>0</v>
      </c>
      <c r="I100" s="39"/>
      <c r="J100" s="39">
        <f>H100</f>
        <v>0</v>
      </c>
    </row>
    <row r="101" spans="1:10" ht="15.75" x14ac:dyDescent="0.25">
      <c r="A101" s="72"/>
      <c r="B101" s="16" t="s">
        <v>27</v>
      </c>
      <c r="C101" s="41" t="s">
        <v>31</v>
      </c>
      <c r="D101" s="33">
        <v>9</v>
      </c>
      <c r="E101" s="33">
        <v>15</v>
      </c>
      <c r="F101" s="17"/>
      <c r="G101" s="17"/>
      <c r="H101" s="17"/>
      <c r="I101" s="17">
        <f t="shared" ref="I101" si="38">E101*G101</f>
        <v>0</v>
      </c>
      <c r="J101" s="17">
        <f>I101</f>
        <v>0</v>
      </c>
    </row>
    <row r="102" spans="1:10" ht="15.75" x14ac:dyDescent="0.25">
      <c r="A102" s="72"/>
      <c r="B102" s="44" t="s">
        <v>27</v>
      </c>
      <c r="C102" s="37" t="s">
        <v>25</v>
      </c>
      <c r="D102" s="45">
        <v>8</v>
      </c>
      <c r="E102" s="45"/>
      <c r="F102" s="39"/>
      <c r="G102" s="40"/>
      <c r="H102" s="39">
        <f>D102*F102</f>
        <v>0</v>
      </c>
      <c r="I102" s="46"/>
      <c r="J102" s="39">
        <f>H102</f>
        <v>0</v>
      </c>
    </row>
    <row r="103" spans="1:10" ht="15.75" x14ac:dyDescent="0.25">
      <c r="A103" s="72"/>
      <c r="B103" s="16" t="s">
        <v>27</v>
      </c>
      <c r="C103" s="41" t="s">
        <v>32</v>
      </c>
      <c r="D103" s="33">
        <v>33</v>
      </c>
      <c r="E103" s="33">
        <v>55</v>
      </c>
      <c r="F103" s="17"/>
      <c r="G103" s="17"/>
      <c r="H103" s="17"/>
      <c r="I103" s="17">
        <f>E103*G103</f>
        <v>0</v>
      </c>
      <c r="J103" s="17">
        <f>I103</f>
        <v>0</v>
      </c>
    </row>
    <row r="104" spans="1:10" ht="15.75" x14ac:dyDescent="0.25">
      <c r="A104" s="72"/>
      <c r="B104" s="16" t="s">
        <v>27</v>
      </c>
      <c r="C104" s="41" t="s">
        <v>10</v>
      </c>
      <c r="D104" s="33">
        <v>33</v>
      </c>
      <c r="E104" s="33">
        <v>60</v>
      </c>
      <c r="F104" s="17"/>
      <c r="G104" s="17"/>
      <c r="H104" s="17"/>
      <c r="I104" s="17">
        <f t="shared" ref="I104:I105" si="39">E104*G104</f>
        <v>0</v>
      </c>
      <c r="J104" s="17">
        <f>I104</f>
        <v>0</v>
      </c>
    </row>
    <row r="105" spans="1:10" ht="15.75" x14ac:dyDescent="0.25">
      <c r="A105" s="73"/>
      <c r="B105" s="16" t="s">
        <v>28</v>
      </c>
      <c r="C105" s="41" t="s">
        <v>10</v>
      </c>
      <c r="D105" s="33">
        <v>1</v>
      </c>
      <c r="E105" s="33">
        <v>2</v>
      </c>
      <c r="F105" s="17"/>
      <c r="G105" s="17"/>
      <c r="H105" s="17"/>
      <c r="I105" s="17">
        <f t="shared" si="39"/>
        <v>0</v>
      </c>
      <c r="J105" s="17">
        <f>I105</f>
        <v>0</v>
      </c>
    </row>
    <row r="106" spans="1:10" ht="15.75" x14ac:dyDescent="0.25">
      <c r="A106" s="54"/>
      <c r="B106" s="59"/>
      <c r="C106" s="60" t="s">
        <v>11</v>
      </c>
      <c r="D106" s="61">
        <f>SUM(D99:D105)</f>
        <v>179</v>
      </c>
      <c r="E106" s="61">
        <f>SUM(E99:E105)</f>
        <v>132</v>
      </c>
      <c r="F106" s="66"/>
      <c r="G106" s="62"/>
      <c r="H106" s="63">
        <f>SUM(H99:H105)</f>
        <v>0</v>
      </c>
      <c r="I106" s="63">
        <f t="shared" ref="I106:J106" si="40">SUM(I99:I105)</f>
        <v>0</v>
      </c>
      <c r="J106" s="63">
        <f t="shared" si="40"/>
        <v>0</v>
      </c>
    </row>
    <row r="107" spans="1:10" ht="15.75" x14ac:dyDescent="0.25">
      <c r="A107" s="71" t="s">
        <v>46</v>
      </c>
      <c r="B107" s="44" t="s">
        <v>27</v>
      </c>
      <c r="C107" s="37" t="s">
        <v>41</v>
      </c>
      <c r="D107" s="38">
        <v>20</v>
      </c>
      <c r="E107" s="38"/>
      <c r="F107" s="39"/>
      <c r="G107" s="40"/>
      <c r="H107" s="39">
        <f t="shared" ref="H107:H108" si="41">D107*F107</f>
        <v>0</v>
      </c>
      <c r="I107" s="39"/>
      <c r="J107" s="39">
        <f>H107</f>
        <v>0</v>
      </c>
    </row>
    <row r="108" spans="1:10" ht="15.75" x14ac:dyDescent="0.25">
      <c r="A108" s="72"/>
      <c r="B108" s="44" t="s">
        <v>27</v>
      </c>
      <c r="C108" s="37" t="s">
        <v>33</v>
      </c>
      <c r="D108" s="38">
        <v>66</v>
      </c>
      <c r="E108" s="38"/>
      <c r="F108" s="39"/>
      <c r="G108" s="40"/>
      <c r="H108" s="39">
        <f t="shared" si="41"/>
        <v>0</v>
      </c>
      <c r="I108" s="39"/>
      <c r="J108" s="39">
        <f>H108</f>
        <v>0</v>
      </c>
    </row>
    <row r="109" spans="1:10" ht="15.75" x14ac:dyDescent="0.25">
      <c r="A109" s="72"/>
      <c r="B109" s="16" t="s">
        <v>27</v>
      </c>
      <c r="C109" s="41" t="s">
        <v>31</v>
      </c>
      <c r="D109" s="33">
        <v>8</v>
      </c>
      <c r="E109" s="33">
        <v>13</v>
      </c>
      <c r="F109" s="17"/>
      <c r="G109" s="17"/>
      <c r="H109" s="17"/>
      <c r="I109" s="17">
        <f t="shared" ref="I109" si="42">E109*G109</f>
        <v>0</v>
      </c>
      <c r="J109" s="17">
        <f>I109</f>
        <v>0</v>
      </c>
    </row>
    <row r="110" spans="1:10" ht="15.75" x14ac:dyDescent="0.25">
      <c r="A110" s="72"/>
      <c r="B110" s="44" t="s">
        <v>27</v>
      </c>
      <c r="C110" s="37" t="s">
        <v>25</v>
      </c>
      <c r="D110" s="45">
        <v>7</v>
      </c>
      <c r="E110" s="45"/>
      <c r="F110" s="39"/>
      <c r="G110" s="40"/>
      <c r="H110" s="39">
        <f>D110*F110</f>
        <v>0</v>
      </c>
      <c r="I110" s="46"/>
      <c r="J110" s="39">
        <f>H110</f>
        <v>0</v>
      </c>
    </row>
    <row r="111" spans="1:10" ht="15.75" x14ac:dyDescent="0.25">
      <c r="A111" s="72"/>
      <c r="B111" s="16" t="s">
        <v>27</v>
      </c>
      <c r="C111" s="41" t="s">
        <v>32</v>
      </c>
      <c r="D111" s="33">
        <v>35</v>
      </c>
      <c r="E111" s="33">
        <v>58</v>
      </c>
      <c r="F111" s="17"/>
      <c r="G111" s="17"/>
      <c r="H111" s="17"/>
      <c r="I111" s="17">
        <f>E111*G111</f>
        <v>0</v>
      </c>
      <c r="J111" s="17">
        <f>I111</f>
        <v>0</v>
      </c>
    </row>
    <row r="112" spans="1:10" ht="15.75" x14ac:dyDescent="0.25">
      <c r="A112" s="72"/>
      <c r="B112" s="16" t="s">
        <v>27</v>
      </c>
      <c r="C112" s="41" t="s">
        <v>10</v>
      </c>
      <c r="D112" s="33">
        <v>39</v>
      </c>
      <c r="E112" s="33">
        <v>71</v>
      </c>
      <c r="F112" s="17"/>
      <c r="G112" s="17"/>
      <c r="H112" s="17"/>
      <c r="I112" s="17">
        <f t="shared" ref="I112:I113" si="43">E112*G112</f>
        <v>0</v>
      </c>
      <c r="J112" s="17">
        <f>I112</f>
        <v>0</v>
      </c>
    </row>
    <row r="113" spans="1:10" ht="15.75" x14ac:dyDescent="0.25">
      <c r="A113" s="73"/>
      <c r="B113" s="16" t="s">
        <v>28</v>
      </c>
      <c r="C113" s="41" t="s">
        <v>10</v>
      </c>
      <c r="D113" s="33">
        <v>1</v>
      </c>
      <c r="E113" s="33">
        <v>2</v>
      </c>
      <c r="F113" s="17"/>
      <c r="G113" s="17"/>
      <c r="H113" s="17"/>
      <c r="I113" s="17">
        <f t="shared" si="43"/>
        <v>0</v>
      </c>
      <c r="J113" s="17">
        <f>I113</f>
        <v>0</v>
      </c>
    </row>
    <row r="114" spans="1:10" ht="15.75" x14ac:dyDescent="0.25">
      <c r="A114" s="54"/>
      <c r="B114" s="59"/>
      <c r="C114" s="60" t="s">
        <v>11</v>
      </c>
      <c r="D114" s="61">
        <f>SUM(D107:D113)</f>
        <v>176</v>
      </c>
      <c r="E114" s="61">
        <f>SUM(E107:E113)</f>
        <v>144</v>
      </c>
      <c r="F114" s="66"/>
      <c r="G114" s="62"/>
      <c r="H114" s="63">
        <f>SUM(H107:H113)</f>
        <v>0</v>
      </c>
      <c r="I114" s="63">
        <f t="shared" ref="I114:J114" si="44">SUM(I107:I113)</f>
        <v>0</v>
      </c>
      <c r="J114" s="63">
        <f t="shared" si="44"/>
        <v>0</v>
      </c>
    </row>
    <row r="115" spans="1:10" ht="15.75" x14ac:dyDescent="0.25">
      <c r="A115" s="71" t="s">
        <v>47</v>
      </c>
      <c r="B115" s="44" t="s">
        <v>27</v>
      </c>
      <c r="C115" s="37" t="s">
        <v>41</v>
      </c>
      <c r="D115" s="38">
        <v>17</v>
      </c>
      <c r="E115" s="38"/>
      <c r="F115" s="39"/>
      <c r="G115" s="40"/>
      <c r="H115" s="39">
        <f t="shared" ref="H115:H116" si="45">D115*F115</f>
        <v>0</v>
      </c>
      <c r="I115" s="39"/>
      <c r="J115" s="39">
        <f>H115</f>
        <v>0</v>
      </c>
    </row>
    <row r="116" spans="1:10" ht="15.75" x14ac:dyDescent="0.25">
      <c r="A116" s="72"/>
      <c r="B116" s="44" t="s">
        <v>27</v>
      </c>
      <c r="C116" s="37" t="s">
        <v>33</v>
      </c>
      <c r="D116" s="38">
        <v>74</v>
      </c>
      <c r="E116" s="38"/>
      <c r="F116" s="39"/>
      <c r="G116" s="40"/>
      <c r="H116" s="39">
        <f t="shared" si="45"/>
        <v>0</v>
      </c>
      <c r="I116" s="39"/>
      <c r="J116" s="39">
        <f>H116</f>
        <v>0</v>
      </c>
    </row>
    <row r="117" spans="1:10" ht="15.75" x14ac:dyDescent="0.25">
      <c r="A117" s="72"/>
      <c r="B117" s="16" t="s">
        <v>27</v>
      </c>
      <c r="C117" s="41" t="s">
        <v>31</v>
      </c>
      <c r="D117" s="33">
        <v>10</v>
      </c>
      <c r="E117" s="33">
        <v>17</v>
      </c>
      <c r="F117" s="17"/>
      <c r="G117" s="17"/>
      <c r="H117" s="17"/>
      <c r="I117" s="17">
        <f t="shared" ref="I117" si="46">E117*G117</f>
        <v>0</v>
      </c>
      <c r="J117" s="17">
        <f>I117</f>
        <v>0</v>
      </c>
    </row>
    <row r="118" spans="1:10" ht="15.75" x14ac:dyDescent="0.25">
      <c r="A118" s="72"/>
      <c r="B118" s="44" t="s">
        <v>27</v>
      </c>
      <c r="C118" s="37" t="s">
        <v>25</v>
      </c>
      <c r="D118" s="45">
        <v>8</v>
      </c>
      <c r="E118" s="45"/>
      <c r="F118" s="39"/>
      <c r="G118" s="40"/>
      <c r="H118" s="39">
        <f>D118*F118</f>
        <v>0</v>
      </c>
      <c r="I118" s="46"/>
      <c r="J118" s="39">
        <f>H118</f>
        <v>0</v>
      </c>
    </row>
    <row r="119" spans="1:10" ht="15.75" x14ac:dyDescent="0.25">
      <c r="A119" s="72"/>
      <c r="B119" s="16" t="s">
        <v>27</v>
      </c>
      <c r="C119" s="41" t="s">
        <v>32</v>
      </c>
      <c r="D119" s="33">
        <v>35</v>
      </c>
      <c r="E119" s="33">
        <v>58</v>
      </c>
      <c r="F119" s="17"/>
      <c r="G119" s="17"/>
      <c r="H119" s="17"/>
      <c r="I119" s="17">
        <f>E119*G119</f>
        <v>0</v>
      </c>
      <c r="J119" s="17">
        <f>I119</f>
        <v>0</v>
      </c>
    </row>
    <row r="120" spans="1:10" ht="15.75" x14ac:dyDescent="0.25">
      <c r="A120" s="72"/>
      <c r="B120" s="16" t="s">
        <v>27</v>
      </c>
      <c r="C120" s="41" t="s">
        <v>10</v>
      </c>
      <c r="D120" s="33">
        <v>35</v>
      </c>
      <c r="E120" s="33">
        <v>64</v>
      </c>
      <c r="F120" s="17"/>
      <c r="G120" s="17"/>
      <c r="H120" s="17"/>
      <c r="I120" s="17">
        <f t="shared" ref="I120:I121" si="47">E120*G120</f>
        <v>0</v>
      </c>
      <c r="J120" s="17">
        <f>I120</f>
        <v>0</v>
      </c>
    </row>
    <row r="121" spans="1:10" ht="15.75" x14ac:dyDescent="0.25">
      <c r="A121" s="73"/>
      <c r="B121" s="16" t="s">
        <v>28</v>
      </c>
      <c r="C121" s="41" t="s">
        <v>10</v>
      </c>
      <c r="D121" s="33">
        <v>1</v>
      </c>
      <c r="E121" s="33">
        <v>2</v>
      </c>
      <c r="F121" s="17"/>
      <c r="G121" s="17"/>
      <c r="H121" s="17"/>
      <c r="I121" s="17">
        <f t="shared" si="47"/>
        <v>0</v>
      </c>
      <c r="J121" s="17">
        <f>I121</f>
        <v>0</v>
      </c>
    </row>
    <row r="122" spans="1:10" ht="15.75" x14ac:dyDescent="0.25">
      <c r="A122" s="54"/>
      <c r="B122" s="59"/>
      <c r="C122" s="60" t="s">
        <v>11</v>
      </c>
      <c r="D122" s="61">
        <f>SUM(D115:D121)</f>
        <v>180</v>
      </c>
      <c r="E122" s="61">
        <f>SUM(E115:E121)</f>
        <v>141</v>
      </c>
      <c r="F122" s="66"/>
      <c r="G122" s="62"/>
      <c r="H122" s="63">
        <f>SUM(H115:H121)</f>
        <v>0</v>
      </c>
      <c r="I122" s="63">
        <f t="shared" ref="I122:J122" si="48">SUM(I115:I121)</f>
        <v>0</v>
      </c>
      <c r="J122" s="63">
        <f t="shared" si="48"/>
        <v>0</v>
      </c>
    </row>
    <row r="123" spans="1:10" ht="15.75" x14ac:dyDescent="0.25">
      <c r="A123" s="67" t="s">
        <v>51</v>
      </c>
      <c r="B123" s="44" t="s">
        <v>27</v>
      </c>
      <c r="C123" s="48" t="s">
        <v>30</v>
      </c>
      <c r="D123" s="38">
        <v>5</v>
      </c>
      <c r="E123" s="38"/>
      <c r="F123" s="39"/>
      <c r="G123" s="40"/>
      <c r="H123" s="39">
        <f t="shared" ref="H123:H127" si="49">D123*F123</f>
        <v>0</v>
      </c>
      <c r="I123" s="39"/>
      <c r="J123" s="39">
        <f>H123</f>
        <v>0</v>
      </c>
    </row>
    <row r="124" spans="1:10" ht="15.75" x14ac:dyDescent="0.25">
      <c r="A124" s="68"/>
      <c r="B124" s="44" t="s">
        <v>52</v>
      </c>
      <c r="C124" s="48" t="s">
        <v>30</v>
      </c>
      <c r="D124" s="38">
        <v>1</v>
      </c>
      <c r="E124" s="38"/>
      <c r="F124" s="39"/>
      <c r="G124" s="40"/>
      <c r="H124" s="39">
        <f t="shared" si="49"/>
        <v>0</v>
      </c>
      <c r="I124" s="39"/>
      <c r="J124" s="39">
        <f>H124</f>
        <v>0</v>
      </c>
    </row>
    <row r="125" spans="1:10" ht="15.75" x14ac:dyDescent="0.25">
      <c r="A125" s="68"/>
      <c r="B125" s="44" t="s">
        <v>27</v>
      </c>
      <c r="C125" s="48" t="s">
        <v>33</v>
      </c>
      <c r="D125" s="38">
        <v>26</v>
      </c>
      <c r="E125" s="38"/>
      <c r="F125" s="39"/>
      <c r="G125" s="40"/>
      <c r="H125" s="39">
        <f t="shared" si="49"/>
        <v>0</v>
      </c>
      <c r="I125" s="39"/>
      <c r="J125" s="39">
        <f>H125</f>
        <v>0</v>
      </c>
    </row>
    <row r="126" spans="1:10" ht="15.75" x14ac:dyDescent="0.25">
      <c r="A126" s="68"/>
      <c r="B126" s="44" t="s">
        <v>52</v>
      </c>
      <c r="C126" s="48" t="s">
        <v>33</v>
      </c>
      <c r="D126" s="38">
        <v>58</v>
      </c>
      <c r="E126" s="38"/>
      <c r="F126" s="39"/>
      <c r="G126" s="40"/>
      <c r="H126" s="39">
        <f t="shared" si="49"/>
        <v>0</v>
      </c>
      <c r="I126" s="39"/>
      <c r="J126" s="39">
        <f>H126</f>
        <v>0</v>
      </c>
    </row>
    <row r="127" spans="1:10" ht="15.75" x14ac:dyDescent="0.25">
      <c r="A127" s="68"/>
      <c r="B127" s="44" t="s">
        <v>28</v>
      </c>
      <c r="C127" s="48" t="s">
        <v>33</v>
      </c>
      <c r="D127" s="38">
        <v>6</v>
      </c>
      <c r="E127" s="38"/>
      <c r="F127" s="39"/>
      <c r="G127" s="40"/>
      <c r="H127" s="39">
        <f t="shared" si="49"/>
        <v>0</v>
      </c>
      <c r="I127" s="39"/>
      <c r="J127" s="39">
        <f>H127</f>
        <v>0</v>
      </c>
    </row>
    <row r="128" spans="1:10" ht="15.75" x14ac:dyDescent="0.25">
      <c r="A128" s="68"/>
      <c r="B128" s="16" t="s">
        <v>27</v>
      </c>
      <c r="C128" s="41" t="s">
        <v>31</v>
      </c>
      <c r="D128" s="33">
        <v>3</v>
      </c>
      <c r="E128" s="33">
        <v>5</v>
      </c>
      <c r="F128" s="17"/>
      <c r="G128" s="17"/>
      <c r="H128" s="17"/>
      <c r="I128" s="17">
        <f t="shared" ref="I128:I132" si="50">E128*G128</f>
        <v>0</v>
      </c>
      <c r="J128" s="17">
        <f t="shared" ref="J128:J132" si="51">I128</f>
        <v>0</v>
      </c>
    </row>
    <row r="129" spans="1:10" ht="15.75" x14ac:dyDescent="0.25">
      <c r="A129" s="68"/>
      <c r="B129" s="16" t="s">
        <v>52</v>
      </c>
      <c r="C129" s="41" t="s">
        <v>31</v>
      </c>
      <c r="D129" s="35">
        <v>23</v>
      </c>
      <c r="E129" s="35">
        <v>38</v>
      </c>
      <c r="F129" s="17"/>
      <c r="G129" s="17"/>
      <c r="H129" s="32"/>
      <c r="I129" s="17">
        <f t="shared" si="50"/>
        <v>0</v>
      </c>
      <c r="J129" s="17">
        <f t="shared" si="51"/>
        <v>0</v>
      </c>
    </row>
    <row r="130" spans="1:10" ht="15.75" x14ac:dyDescent="0.25">
      <c r="A130" s="68"/>
      <c r="B130" s="16" t="s">
        <v>28</v>
      </c>
      <c r="C130" s="41" t="s">
        <v>31</v>
      </c>
      <c r="D130" s="35">
        <v>2</v>
      </c>
      <c r="E130" s="35">
        <v>3</v>
      </c>
      <c r="F130" s="17"/>
      <c r="G130" s="17"/>
      <c r="H130" s="32"/>
      <c r="I130" s="17">
        <f t="shared" si="50"/>
        <v>0</v>
      </c>
      <c r="J130" s="17">
        <f t="shared" si="51"/>
        <v>0</v>
      </c>
    </row>
    <row r="131" spans="1:10" ht="15.75" x14ac:dyDescent="0.25">
      <c r="A131" s="68"/>
      <c r="B131" s="16" t="s">
        <v>27</v>
      </c>
      <c r="C131" s="41" t="s">
        <v>32</v>
      </c>
      <c r="D131" s="35">
        <v>30</v>
      </c>
      <c r="E131" s="35">
        <v>50</v>
      </c>
      <c r="F131" s="17"/>
      <c r="G131" s="17"/>
      <c r="H131" s="32"/>
      <c r="I131" s="17">
        <f t="shared" si="50"/>
        <v>0</v>
      </c>
      <c r="J131" s="17">
        <f t="shared" si="51"/>
        <v>0</v>
      </c>
    </row>
    <row r="132" spans="1:10" ht="15.75" x14ac:dyDescent="0.25">
      <c r="A132" s="68"/>
      <c r="B132" s="16" t="s">
        <v>52</v>
      </c>
      <c r="C132" s="41" t="s">
        <v>32</v>
      </c>
      <c r="D132" s="35">
        <v>70</v>
      </c>
      <c r="E132" s="35">
        <v>117</v>
      </c>
      <c r="F132" s="17"/>
      <c r="G132" s="17"/>
      <c r="H132" s="32"/>
      <c r="I132" s="17">
        <f t="shared" si="50"/>
        <v>0</v>
      </c>
      <c r="J132" s="17">
        <f t="shared" si="51"/>
        <v>0</v>
      </c>
    </row>
    <row r="133" spans="1:10" ht="15.75" x14ac:dyDescent="0.25">
      <c r="A133" s="68"/>
      <c r="B133" s="44" t="s">
        <v>27</v>
      </c>
      <c r="C133" s="37" t="s">
        <v>25</v>
      </c>
      <c r="D133" s="45">
        <v>2</v>
      </c>
      <c r="E133" s="45"/>
      <c r="F133" s="39"/>
      <c r="G133" s="40"/>
      <c r="H133" s="39">
        <f t="shared" ref="H133:H134" si="52">D133*F133</f>
        <v>0</v>
      </c>
      <c r="I133" s="46"/>
      <c r="J133" s="39">
        <f t="shared" ref="J133:J134" si="53">H133</f>
        <v>0</v>
      </c>
    </row>
    <row r="134" spans="1:10" ht="15.75" x14ac:dyDescent="0.25">
      <c r="A134" s="68"/>
      <c r="B134" s="44" t="s">
        <v>52</v>
      </c>
      <c r="C134" s="37" t="s">
        <v>25</v>
      </c>
      <c r="D134" s="45">
        <v>5</v>
      </c>
      <c r="E134" s="45"/>
      <c r="F134" s="39"/>
      <c r="G134" s="40"/>
      <c r="H134" s="39">
        <f t="shared" si="52"/>
        <v>0</v>
      </c>
      <c r="I134" s="46"/>
      <c r="J134" s="39">
        <f t="shared" si="53"/>
        <v>0</v>
      </c>
    </row>
    <row r="135" spans="1:10" ht="15.75" x14ac:dyDescent="0.25">
      <c r="A135" s="68"/>
      <c r="B135" s="16" t="s">
        <v>27</v>
      </c>
      <c r="C135" s="41" t="s">
        <v>10</v>
      </c>
      <c r="D135" s="35">
        <v>30</v>
      </c>
      <c r="E135" s="35">
        <v>55</v>
      </c>
      <c r="F135" s="17"/>
      <c r="G135" s="17"/>
      <c r="H135" s="32"/>
      <c r="I135" s="17">
        <f t="shared" ref="I135:I139" si="54">E135*G135</f>
        <v>0</v>
      </c>
      <c r="J135" s="17">
        <f t="shared" ref="J135:J139" si="55">I135</f>
        <v>0</v>
      </c>
    </row>
    <row r="136" spans="1:10" ht="15.75" x14ac:dyDescent="0.25">
      <c r="A136" s="68"/>
      <c r="B136" s="16" t="s">
        <v>52</v>
      </c>
      <c r="C136" s="41" t="s">
        <v>10</v>
      </c>
      <c r="D136" s="35">
        <v>76</v>
      </c>
      <c r="E136" s="35">
        <v>138</v>
      </c>
      <c r="F136" s="17"/>
      <c r="G136" s="17"/>
      <c r="H136" s="32"/>
      <c r="I136" s="17">
        <f t="shared" si="54"/>
        <v>0</v>
      </c>
      <c r="J136" s="17">
        <f t="shared" si="55"/>
        <v>0</v>
      </c>
    </row>
    <row r="137" spans="1:10" ht="15.75" x14ac:dyDescent="0.25">
      <c r="A137" s="68"/>
      <c r="B137" s="16" t="s">
        <v>28</v>
      </c>
      <c r="C137" s="41" t="s">
        <v>10</v>
      </c>
      <c r="D137" s="35">
        <v>12</v>
      </c>
      <c r="E137" s="35">
        <v>22</v>
      </c>
      <c r="F137" s="17"/>
      <c r="G137" s="17"/>
      <c r="H137" s="32"/>
      <c r="I137" s="17">
        <f t="shared" si="54"/>
        <v>0</v>
      </c>
      <c r="J137" s="17">
        <f t="shared" si="55"/>
        <v>0</v>
      </c>
    </row>
    <row r="138" spans="1:10" ht="15.75" x14ac:dyDescent="0.25">
      <c r="A138" s="68"/>
      <c r="B138" s="16" t="s">
        <v>23</v>
      </c>
      <c r="C138" s="41" t="s">
        <v>10</v>
      </c>
      <c r="D138" s="35">
        <v>3</v>
      </c>
      <c r="E138" s="35">
        <v>5</v>
      </c>
      <c r="F138" s="17"/>
      <c r="G138" s="17"/>
      <c r="H138" s="32"/>
      <c r="I138" s="17">
        <f t="shared" si="54"/>
        <v>0</v>
      </c>
      <c r="J138" s="17">
        <f t="shared" si="55"/>
        <v>0</v>
      </c>
    </row>
    <row r="139" spans="1:10" ht="15.75" x14ac:dyDescent="0.25">
      <c r="A139" s="69"/>
      <c r="B139" s="16" t="s">
        <v>34</v>
      </c>
      <c r="C139" s="41" t="s">
        <v>10</v>
      </c>
      <c r="D139" s="35">
        <v>3</v>
      </c>
      <c r="E139" s="35">
        <v>5</v>
      </c>
      <c r="F139" s="17"/>
      <c r="G139" s="17"/>
      <c r="H139" s="32"/>
      <c r="I139" s="17">
        <f t="shared" si="54"/>
        <v>0</v>
      </c>
      <c r="J139" s="17">
        <f t="shared" si="55"/>
        <v>0</v>
      </c>
    </row>
    <row r="140" spans="1:10" ht="15.75" x14ac:dyDescent="0.25">
      <c r="A140" s="49"/>
      <c r="B140" s="8"/>
      <c r="C140" s="9" t="s">
        <v>11</v>
      </c>
      <c r="D140" s="10">
        <f>SUM(D123:D139)</f>
        <v>355</v>
      </c>
      <c r="E140" s="10">
        <f>SUM(E123:E139)</f>
        <v>438</v>
      </c>
      <c r="F140" s="11"/>
      <c r="G140" s="11"/>
      <c r="H140" s="12">
        <f t="shared" ref="H140:J140" si="56">SUM(H123:H139)</f>
        <v>0</v>
      </c>
      <c r="I140" s="12">
        <f t="shared" si="56"/>
        <v>0</v>
      </c>
      <c r="J140" s="12">
        <f t="shared" si="56"/>
        <v>0</v>
      </c>
    </row>
    <row r="141" spans="1:10" ht="15.75" x14ac:dyDescent="0.25">
      <c r="A141" s="13"/>
      <c r="B141" s="79" t="s">
        <v>50</v>
      </c>
      <c r="C141" s="80"/>
      <c r="D141" s="14">
        <f>+D13+D22+D36+D49+D62+D72+D80+D89+D98+D140+D106+D114+D122</f>
        <v>5966</v>
      </c>
      <c r="E141" s="14">
        <f>+E13+E22+E36+E49+E62+E72+E80+E89+E98+E140+E106+E114+E122</f>
        <v>5501</v>
      </c>
      <c r="F141" s="15"/>
      <c r="G141" s="15"/>
      <c r="H141" s="19">
        <f t="shared" ref="H141:J141" si="57">+H13+H22+H36+H49+H62+H72+H80+H89+H98+H140+H106+H114+H122</f>
        <v>0</v>
      </c>
      <c r="I141" s="19">
        <f t="shared" si="57"/>
        <v>0</v>
      </c>
      <c r="J141" s="19">
        <f t="shared" si="57"/>
        <v>0</v>
      </c>
    </row>
  </sheetData>
  <mergeCells count="17">
    <mergeCell ref="A23:A35"/>
    <mergeCell ref="A37:A48"/>
    <mergeCell ref="A50:A61"/>
    <mergeCell ref="A63:A71"/>
    <mergeCell ref="C2:G2"/>
    <mergeCell ref="C3:G3"/>
    <mergeCell ref="C4:E4"/>
    <mergeCell ref="A6:A12"/>
    <mergeCell ref="A14:A21"/>
    <mergeCell ref="A115:A121"/>
    <mergeCell ref="A123:A139"/>
    <mergeCell ref="B141:C141"/>
    <mergeCell ref="A73:A79"/>
    <mergeCell ref="A81:A88"/>
    <mergeCell ref="A90:A97"/>
    <mergeCell ref="A99:A105"/>
    <mergeCell ref="A107:A113"/>
  </mergeCell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7"/>
  <sheetViews>
    <sheetView tabSelected="1" topLeftCell="A10" workbookViewId="0">
      <selection activeCell="I13" sqref="I13"/>
    </sheetView>
  </sheetViews>
  <sheetFormatPr defaultRowHeight="15" x14ac:dyDescent="0.25"/>
  <cols>
    <col min="2" max="2" width="22.5703125" customWidth="1"/>
  </cols>
  <sheetData>
    <row r="2" spans="2:7" x14ac:dyDescent="0.25">
      <c r="B2" s="81" t="s">
        <v>54</v>
      </c>
      <c r="C2" s="81"/>
      <c r="D2" s="81"/>
      <c r="E2" s="81"/>
      <c r="F2" s="81"/>
      <c r="G2" s="81"/>
    </row>
    <row r="3" spans="2:7" x14ac:dyDescent="0.25">
      <c r="B3" s="81" t="s">
        <v>16</v>
      </c>
      <c r="C3" s="81"/>
      <c r="D3" s="81"/>
      <c r="E3" s="81"/>
      <c r="F3" s="81"/>
      <c r="G3" s="81"/>
    </row>
    <row r="4" spans="2:7" x14ac:dyDescent="0.25">
      <c r="B4" s="21"/>
      <c r="C4" s="21"/>
      <c r="D4" s="21"/>
      <c r="E4" s="21"/>
      <c r="F4" s="21"/>
      <c r="G4" s="22"/>
    </row>
    <row r="5" spans="2:7" x14ac:dyDescent="0.25">
      <c r="B5" s="21"/>
      <c r="C5" s="21"/>
      <c r="D5" s="21"/>
      <c r="E5" s="21"/>
      <c r="F5" s="21"/>
      <c r="G5" s="22"/>
    </row>
    <row r="6" spans="2:7" x14ac:dyDescent="0.25">
      <c r="B6" s="81" t="s">
        <v>57</v>
      </c>
      <c r="C6" s="81"/>
      <c r="D6" s="81"/>
      <c r="E6" s="81"/>
      <c r="F6" s="81"/>
      <c r="G6" s="81"/>
    </row>
    <row r="7" spans="2:7" ht="15.75" thickBot="1" x14ac:dyDescent="0.3">
      <c r="B7" s="22"/>
      <c r="C7" s="22"/>
      <c r="D7" s="22"/>
      <c r="E7" s="22"/>
      <c r="F7" s="22"/>
      <c r="G7" s="22"/>
    </row>
    <row r="8" spans="2:7" x14ac:dyDescent="0.25">
      <c r="B8" s="82" t="s">
        <v>55</v>
      </c>
      <c r="C8" s="85" t="s">
        <v>26</v>
      </c>
      <c r="D8" s="85"/>
      <c r="E8" s="85"/>
      <c r="F8" s="85"/>
      <c r="G8" s="87" t="s">
        <v>17</v>
      </c>
    </row>
    <row r="9" spans="2:7" x14ac:dyDescent="0.25">
      <c r="B9" s="83"/>
      <c r="C9" s="86"/>
      <c r="D9" s="86"/>
      <c r="E9" s="86"/>
      <c r="F9" s="86"/>
      <c r="G9" s="88"/>
    </row>
    <row r="10" spans="2:7" ht="15.75" thickBot="1" x14ac:dyDescent="0.3">
      <c r="B10" s="84"/>
      <c r="C10" s="23" t="s">
        <v>18</v>
      </c>
      <c r="D10" s="23" t="s">
        <v>19</v>
      </c>
      <c r="E10" s="23" t="s">
        <v>20</v>
      </c>
      <c r="F10" s="23" t="s">
        <v>21</v>
      </c>
      <c r="G10" s="89"/>
    </row>
    <row r="11" spans="2:7" ht="128.25" customHeight="1" x14ac:dyDescent="0.25">
      <c r="B11" s="24" t="s">
        <v>56</v>
      </c>
      <c r="C11" s="25">
        <v>466</v>
      </c>
      <c r="D11" s="25">
        <v>2000</v>
      </c>
      <c r="E11" s="25">
        <v>2000</v>
      </c>
      <c r="F11" s="25">
        <v>1500</v>
      </c>
      <c r="G11" s="26">
        <f>SUM(C11:F11)</f>
        <v>5966</v>
      </c>
    </row>
    <row r="12" spans="2:7" x14ac:dyDescent="0.25">
      <c r="B12" s="27"/>
      <c r="C12" s="28"/>
      <c r="D12" s="28"/>
      <c r="E12" s="28"/>
      <c r="F12" s="28"/>
      <c r="G12" s="26"/>
    </row>
    <row r="13" spans="2:7" x14ac:dyDescent="0.25">
      <c r="B13" s="29" t="s">
        <v>22</v>
      </c>
      <c r="C13" s="27">
        <f>SUM(C11:C12)</f>
        <v>466</v>
      </c>
      <c r="D13" s="27">
        <f>SUM(D11:D12)</f>
        <v>2000</v>
      </c>
      <c r="E13" s="27">
        <f>SUM(E11:E12)</f>
        <v>2000</v>
      </c>
      <c r="F13" s="27">
        <f>SUM(F11)</f>
        <v>1500</v>
      </c>
      <c r="G13" s="27">
        <f>SUM(C13:F13)</f>
        <v>5966</v>
      </c>
    </row>
    <row r="14" spans="2:7" x14ac:dyDescent="0.25">
      <c r="B14" s="22"/>
      <c r="C14" s="22"/>
      <c r="D14" s="22"/>
      <c r="E14" s="22"/>
      <c r="F14" s="22"/>
      <c r="G14" s="22"/>
    </row>
    <row r="17" spans="2:7" ht="15.75" x14ac:dyDescent="0.25">
      <c r="B17" s="30" t="s">
        <v>58</v>
      </c>
      <c r="C17" s="30"/>
      <c r="E17" s="30"/>
      <c r="F17" s="30" t="s">
        <v>59</v>
      </c>
      <c r="G17" s="31"/>
    </row>
  </sheetData>
  <mergeCells count="6">
    <mergeCell ref="B2:G2"/>
    <mergeCell ref="B3:G3"/>
    <mergeCell ref="B6:G6"/>
    <mergeCell ref="B8:B10"/>
    <mergeCell ref="C8:F9"/>
    <mergeCell ref="G8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2025-02-06T13:47:00Z</dcterms:modified>
</cp:coreProperties>
</file>