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C61C97D-4DAA-493A-8923-3C0BC8A42496}" xr6:coauthVersionLast="45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Приложение 1" sheetId="2" r:id="rId1"/>
    <sheet name="Приложение 2" sheetId="3" r:id="rId2"/>
    <sheet name="График" sheetId="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8" i="2" l="1"/>
  <c r="J62" i="2"/>
  <c r="J41" i="2"/>
  <c r="H62" i="2"/>
  <c r="I62" i="2"/>
  <c r="J67" i="2"/>
  <c r="J66" i="2"/>
  <c r="J65" i="2"/>
  <c r="J64" i="2"/>
  <c r="J63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7" i="2"/>
  <c r="J8" i="2"/>
  <c r="J9" i="2"/>
  <c r="J10" i="2"/>
  <c r="J11" i="2"/>
  <c r="J12" i="2"/>
  <c r="J13" i="2"/>
  <c r="J14" i="2"/>
  <c r="J15" i="2"/>
  <c r="J16" i="2"/>
  <c r="J17" i="2"/>
  <c r="J6" i="2"/>
  <c r="I67" i="2"/>
  <c r="I66" i="2"/>
  <c r="I65" i="2"/>
  <c r="I68" i="2" s="1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0" i="2"/>
  <c r="I39" i="2"/>
  <c r="I38" i="2"/>
  <c r="I37" i="2"/>
  <c r="I36" i="2"/>
  <c r="I35" i="2"/>
  <c r="I33" i="2"/>
  <c r="I32" i="2"/>
  <c r="I31" i="2"/>
  <c r="I30" i="2"/>
  <c r="I29" i="2"/>
  <c r="I28" i="2"/>
  <c r="I27" i="2"/>
  <c r="I26" i="2"/>
  <c r="I41" i="2" s="1"/>
  <c r="I17" i="2"/>
  <c r="I16" i="2"/>
  <c r="I15" i="2"/>
  <c r="I14" i="2"/>
  <c r="I13" i="2"/>
  <c r="I18" i="2" s="1"/>
  <c r="I10" i="2"/>
  <c r="I11" i="2"/>
  <c r="I9" i="2"/>
  <c r="H64" i="2"/>
  <c r="H63" i="2"/>
  <c r="H68" i="2" s="1"/>
  <c r="H47" i="2"/>
  <c r="H46" i="2"/>
  <c r="H45" i="2"/>
  <c r="H44" i="2"/>
  <c r="H43" i="2"/>
  <c r="H42" i="2"/>
  <c r="H34" i="2"/>
  <c r="H41" i="2" s="1"/>
  <c r="H25" i="2"/>
  <c r="H24" i="2"/>
  <c r="H23" i="2"/>
  <c r="H22" i="2"/>
  <c r="H21" i="2"/>
  <c r="H20" i="2"/>
  <c r="H19" i="2"/>
  <c r="H12" i="2"/>
  <c r="H18" i="2" s="1"/>
  <c r="H7" i="2"/>
  <c r="H8" i="2"/>
  <c r="H6" i="2"/>
  <c r="J69" i="3"/>
  <c r="I69" i="3"/>
  <c r="H69" i="3"/>
  <c r="E69" i="3"/>
  <c r="D69" i="3"/>
  <c r="J68" i="3"/>
  <c r="I68" i="3"/>
  <c r="H68" i="3"/>
  <c r="E68" i="3"/>
  <c r="D68" i="3"/>
  <c r="J62" i="3"/>
  <c r="I62" i="3"/>
  <c r="H62" i="3"/>
  <c r="E62" i="3"/>
  <c r="D62" i="3"/>
  <c r="J41" i="3"/>
  <c r="I41" i="3"/>
  <c r="H41" i="3"/>
  <c r="E41" i="3"/>
  <c r="D41" i="3"/>
  <c r="J18" i="3"/>
  <c r="I18" i="3"/>
  <c r="H18" i="3"/>
  <c r="E18" i="3"/>
  <c r="D18" i="3"/>
  <c r="E69" i="2"/>
  <c r="D69" i="2"/>
  <c r="E68" i="2"/>
  <c r="D68" i="2"/>
  <c r="E62" i="2"/>
  <c r="D62" i="2"/>
  <c r="E41" i="2"/>
  <c r="D41" i="2"/>
  <c r="E18" i="2"/>
  <c r="D18" i="2"/>
  <c r="J18" i="2" l="1"/>
  <c r="J69" i="2" s="1"/>
  <c r="K6" i="2" s="1"/>
  <c r="I69" i="2"/>
  <c r="H69" i="2"/>
  <c r="F13" i="4"/>
  <c r="E13" i="4"/>
  <c r="D13" i="4"/>
  <c r="C13" i="4"/>
  <c r="G11" i="4"/>
  <c r="G13" i="4" l="1"/>
</calcChain>
</file>

<file path=xl/sharedStrings.xml><?xml version="1.0" encoding="utf-8"?>
<sst xmlns="http://schemas.openxmlformats.org/spreadsheetml/2006/main" count="292" uniqueCount="54">
  <si>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</si>
  <si>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</si>
  <si>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</si>
  <si>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</si>
  <si>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</si>
  <si>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</si>
  <si>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</si>
  <si>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</si>
  <si>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</si>
  <si>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</si>
  <si>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Дърва за огрев</t>
  </si>
  <si>
    <t>Всичко за подотдела</t>
  </si>
  <si>
    <t>Трупи за бичене 18-29 см.</t>
  </si>
  <si>
    <t>Средна технологична дървесина</t>
  </si>
  <si>
    <t>Гаранция за участие, 5%</t>
  </si>
  <si>
    <t>Стъпка на наддаване</t>
  </si>
  <si>
    <t>Достигната цена лв./пл.м3 без ДДС</t>
  </si>
  <si>
    <t>Достигната цена лв./пр.м3 без ДДС</t>
  </si>
  <si>
    <t>към Договор № ……….. \ …………………</t>
  </si>
  <si>
    <t>ОБЩО</t>
  </si>
  <si>
    <t>І</t>
  </si>
  <si>
    <t>ІІ</t>
  </si>
  <si>
    <t>ІІІ</t>
  </si>
  <si>
    <t>ІV</t>
  </si>
  <si>
    <t>ВСИЧКО:</t>
  </si>
  <si>
    <t>гбр</t>
  </si>
  <si>
    <t>кл</t>
  </si>
  <si>
    <t>Трупи за бичене 30-49 см.</t>
  </si>
  <si>
    <t>Дърва-технологична дървесина</t>
  </si>
  <si>
    <t>ОЗМ</t>
  </si>
  <si>
    <t>мжд</t>
  </si>
  <si>
    <r>
      <t>тримесечие - 20</t>
    </r>
    <r>
      <rPr>
        <b/>
        <sz val="11"/>
        <color rgb="FFFF0000"/>
        <rFont val="Times New Roman"/>
        <family val="1"/>
        <charset val="204"/>
      </rPr>
      <t>25г</t>
    </r>
    <r>
      <rPr>
        <b/>
        <sz val="11"/>
        <color theme="1"/>
        <rFont val="Times New Roman"/>
        <family val="1"/>
        <charset val="204"/>
      </rPr>
      <t>., пл.куб.м.</t>
    </r>
  </si>
  <si>
    <t>цр</t>
  </si>
  <si>
    <t>бл</t>
  </si>
  <si>
    <t>кгбр</t>
  </si>
  <si>
    <t>210-т</t>
  </si>
  <si>
    <t>333-з</t>
  </si>
  <si>
    <t>пляс</t>
  </si>
  <si>
    <t>Дребна-технологична дървесина</t>
  </si>
  <si>
    <t xml:space="preserve">кл </t>
  </si>
  <si>
    <t>брс</t>
  </si>
  <si>
    <t>едлп</t>
  </si>
  <si>
    <t>333-и</t>
  </si>
  <si>
    <t>333-к</t>
  </si>
  <si>
    <t>ак</t>
  </si>
  <si>
    <t>210-т; 333-з; 333-и; 333-к</t>
  </si>
  <si>
    <t>Приложение №1 за обект №2-9-25</t>
  </si>
  <si>
    <t>Всичко за Обект №2-9-25</t>
  </si>
  <si>
    <t>Приложение №2 за обект №2-9-25</t>
  </si>
  <si>
    <t>ПРИЛОЖЕНИЕ № 3 ЗА ОБЕКТ №2-9-25</t>
  </si>
  <si>
    <t>Обект № 2-9-25</t>
  </si>
  <si>
    <t>ПРОДАВАЧ:</t>
  </si>
  <si>
    <t>КУПУВАЧ:</t>
  </si>
  <si>
    <t>График за продажба на дървесина по тримесечия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</si>
</sst>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vertical="top"/>
    </xf>
    <xf numFmtId="1" fontId="3" fillId="0" borderId="6" xfId="1" applyNumberFormat="1" applyFont="1" applyBorder="1" applyAlignment="1">
      <alignment vertical="top"/>
    </xf>
    <xf numFmtId="1" fontId="3" fillId="0" borderId="4" xfId="1" applyNumberFormat="1" applyFont="1" applyBorder="1" applyAlignment="1">
      <alignment vertical="top"/>
    </xf>
    <xf numFmtId="0" fontId="3" fillId="3" borderId="8" xfId="1" applyFont="1" applyFill="1" applyBorder="1" applyAlignment="1">
      <alignment vertical="center" wrapText="1"/>
    </xf>
    <xf numFmtId="0" fontId="3" fillId="3" borderId="9" xfId="1" applyFont="1" applyFill="1" applyBorder="1" applyAlignment="1">
      <alignment vertical="top"/>
    </xf>
    <xf numFmtId="0" fontId="6" fillId="3" borderId="6" xfId="1" applyFont="1" applyFill="1" applyBorder="1"/>
    <xf numFmtId="1" fontId="6" fillId="3" borderId="6" xfId="1" applyNumberFormat="1" applyFont="1" applyFill="1" applyBorder="1"/>
    <xf numFmtId="0" fontId="3" fillId="3" borderId="4" xfId="1" applyFont="1" applyFill="1" applyBorder="1"/>
    <xf numFmtId="2" fontId="6" fillId="3" borderId="6" xfId="1" applyNumberFormat="1" applyFont="1" applyFill="1" applyBorder="1"/>
    <xf numFmtId="0" fontId="7" fillId="4" borderId="10" xfId="0" applyFont="1" applyFill="1" applyBorder="1"/>
    <xf numFmtId="1" fontId="6" fillId="4" borderId="4" xfId="1" applyNumberFormat="1" applyFont="1" applyFill="1" applyBorder="1" applyAlignment="1">
      <alignment vertical="top"/>
    </xf>
    <xf numFmtId="0" fontId="7" fillId="4" borderId="4" xfId="0" applyFont="1" applyFill="1" applyBorder="1"/>
    <xf numFmtId="0" fontId="3" fillId="0" borderId="4" xfId="1" applyFont="1" applyBorder="1" applyAlignment="1">
      <alignment vertical="top"/>
    </xf>
    <xf numFmtId="0" fontId="3" fillId="0" borderId="4" xfId="1" applyFont="1" applyBorder="1"/>
    <xf numFmtId="2" fontId="3" fillId="0" borderId="4" xfId="1" applyNumberFormat="1" applyFont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2" fontId="6" fillId="4" borderId="4" xfId="1" applyNumberFormat="1" applyFont="1" applyFill="1" applyBorder="1" applyAlignment="1">
      <alignment vertical="top"/>
    </xf>
    <xf numFmtId="0" fontId="3" fillId="0" borderId="11" xfId="1" applyFont="1" applyBorder="1" applyAlignment="1">
      <alignment vertical="top"/>
    </xf>
    <xf numFmtId="1" fontId="3" fillId="0" borderId="11" xfId="1" applyNumberFormat="1" applyFont="1" applyBorder="1" applyAlignment="1">
      <alignment vertical="top"/>
    </xf>
    <xf numFmtId="2" fontId="3" fillId="0" borderId="8" xfId="1" applyNumberFormat="1" applyFont="1" applyBorder="1"/>
    <xf numFmtId="0" fontId="0" fillId="0" borderId="9" xfId="0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0" fillId="0" borderId="1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4" xfId="0" applyFont="1" applyBorder="1"/>
    <xf numFmtId="0" fontId="13" fillId="0" borderId="0" xfId="0" applyFont="1"/>
    <xf numFmtId="0" fontId="14" fillId="0" borderId="0" xfId="0" applyFont="1"/>
    <xf numFmtId="2" fontId="3" fillId="0" borderId="6" xfId="1" applyNumberFormat="1" applyFont="1" applyBorder="1"/>
    <xf numFmtId="0" fontId="3" fillId="3" borderId="20" xfId="1" applyFont="1" applyFill="1" applyBorder="1" applyAlignment="1">
      <alignment vertical="center" wrapText="1"/>
    </xf>
    <xf numFmtId="1" fontId="3" fillId="0" borderId="4" xfId="1" applyNumberFormat="1" applyFont="1" applyBorder="1"/>
    <xf numFmtId="2" fontId="0" fillId="0" borderId="0" xfId="0" applyNumberFormat="1"/>
    <xf numFmtId="1" fontId="3" fillId="0" borderId="6" xfId="1" applyNumberFormat="1" applyFont="1" applyBorder="1"/>
    <xf numFmtId="0" fontId="5" fillId="0" borderId="6" xfId="0" applyFont="1" applyBorder="1" applyAlignment="1">
      <alignment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9" xfId="0" applyFont="1" applyBorder="1" applyAlignment="1">
      <alignment horizontal="center"/>
    </xf>
  </cellXfs>
  <cellStyles count="2">
    <cellStyle name="Normal" xfId="0" builtinId="0"/>
    <cellStyle name="Нормален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9"/>
  <sheetViews>
    <sheetView topLeftCell="A58" workbookViewId="0">
      <selection activeCell="F14" sqref="F14"/>
    </sheetView>
  </sheetViews>
  <sheetFormatPr defaultRowHeight="15" x14ac:dyDescent="0.25"/>
  <cols>
    <col min="1" max="1" width="10" customWidth="1"/>
    <col min="2" max="2" width="11.28515625" customWidth="1"/>
    <col min="3" max="3" width="38.28515625" customWidth="1"/>
    <col min="4" max="4" width="12.28515625" customWidth="1"/>
    <col min="5" max="5" width="11.85546875" customWidth="1"/>
    <col min="6" max="6" width="10.42578125" customWidth="1"/>
    <col min="7" max="7" width="10" customWidth="1"/>
    <col min="8" max="8" width="10.5703125" customWidth="1"/>
    <col min="9" max="9" width="11.28515625" customWidth="1"/>
    <col min="10" max="10" width="12" customWidth="1"/>
    <col min="13" max="13" width="9.5703125" bestFit="1" customWidth="1"/>
  </cols>
  <sheetData>
    <row r="1" spans="1:12" ht="15.75" thickBot="1" x14ac:dyDescent="0.3"/>
    <row r="2" spans="1:12" ht="16.149999999999999" customHeight="1" thickBot="1" x14ac:dyDescent="0.3">
      <c r="C2" s="53" t="s">
        <v>46</v>
      </c>
      <c r="D2" s="54"/>
      <c r="E2" s="54"/>
      <c r="F2" s="54"/>
      <c r="G2" s="55"/>
    </row>
    <row r="3" spans="1:12" ht="16.5" thickBot="1" x14ac:dyDescent="0.3">
      <c r="C3" s="53"/>
      <c r="D3" s="54"/>
      <c r="E3" s="54"/>
      <c r="F3" s="54"/>
      <c r="G3" s="55"/>
    </row>
    <row r="4" spans="1:12" ht="15.75" x14ac:dyDescent="0.25">
      <c r="A4" s="1"/>
      <c r="B4" s="1"/>
      <c r="C4" s="56"/>
      <c r="D4" s="56"/>
      <c r="E4" s="56"/>
      <c r="F4" s="1"/>
      <c r="G4" s="1"/>
      <c r="H4" s="1"/>
      <c r="I4" s="1"/>
      <c r="J4" s="1"/>
    </row>
    <row r="5" spans="1:12" ht="78.75" x14ac:dyDescent="0.25">
      <c r="A5" s="2" t="s">
        <v>0</v>
      </c>
      <c r="B5" s="2" t="s">
        <v>1</v>
      </c>
      <c r="C5" s="3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5" t="s">
        <v>14</v>
      </c>
      <c r="L5" s="2" t="s">
        <v>15</v>
      </c>
    </row>
    <row r="6" spans="1:12" ht="15.75" x14ac:dyDescent="0.25">
      <c r="A6" s="43" t="s">
        <v>35</v>
      </c>
      <c r="B6" s="19" t="s">
        <v>32</v>
      </c>
      <c r="C6" s="42" t="s">
        <v>27</v>
      </c>
      <c r="D6" s="22">
        <v>11</v>
      </c>
      <c r="E6" s="23"/>
      <c r="F6" s="24">
        <v>76</v>
      </c>
      <c r="G6" s="24"/>
      <c r="H6" s="24">
        <f>D6*F6</f>
        <v>836</v>
      </c>
      <c r="I6" s="24"/>
      <c r="J6" s="24">
        <f>H6+I6</f>
        <v>836</v>
      </c>
      <c r="K6" s="50">
        <f>J69*0.05</f>
        <v>5724.6</v>
      </c>
      <c r="L6" s="50">
        <v>1145</v>
      </c>
    </row>
    <row r="7" spans="1:12" ht="15.75" x14ac:dyDescent="0.25">
      <c r="A7" s="44"/>
      <c r="B7" s="19" t="s">
        <v>32</v>
      </c>
      <c r="C7" s="42" t="s">
        <v>12</v>
      </c>
      <c r="D7" s="4">
        <v>200</v>
      </c>
      <c r="E7" s="5"/>
      <c r="F7" s="18">
        <v>71</v>
      </c>
      <c r="G7" s="18"/>
      <c r="H7" s="24">
        <f t="shared" ref="H7:H8" si="0">D7*F7</f>
        <v>14200</v>
      </c>
      <c r="I7" s="18"/>
      <c r="J7" s="24">
        <f t="shared" ref="J7:J67" si="1">H7+I7</f>
        <v>14200</v>
      </c>
      <c r="K7" s="51"/>
      <c r="L7" s="51"/>
    </row>
    <row r="8" spans="1:12" ht="15.75" x14ac:dyDescent="0.25">
      <c r="A8" s="44"/>
      <c r="B8" s="19" t="s">
        <v>33</v>
      </c>
      <c r="C8" s="42" t="s">
        <v>12</v>
      </c>
      <c r="D8" s="4">
        <v>1</v>
      </c>
      <c r="E8" s="5"/>
      <c r="F8" s="18">
        <v>76</v>
      </c>
      <c r="G8" s="18"/>
      <c r="H8" s="24">
        <f t="shared" si="0"/>
        <v>76</v>
      </c>
      <c r="I8" s="18"/>
      <c r="J8" s="24">
        <f t="shared" si="1"/>
        <v>76</v>
      </c>
      <c r="K8" s="51"/>
      <c r="L8" s="51"/>
    </row>
    <row r="9" spans="1:12" ht="15.75" x14ac:dyDescent="0.25">
      <c r="A9" s="44"/>
      <c r="B9" s="19" t="s">
        <v>32</v>
      </c>
      <c r="C9" s="20" t="s">
        <v>13</v>
      </c>
      <c r="D9" s="4">
        <v>44</v>
      </c>
      <c r="E9" s="6">
        <v>73</v>
      </c>
      <c r="F9" s="18"/>
      <c r="G9" s="18">
        <v>40</v>
      </c>
      <c r="H9" s="18"/>
      <c r="I9" s="18">
        <f>E9*G9</f>
        <v>2920</v>
      </c>
      <c r="J9" s="24">
        <f t="shared" si="1"/>
        <v>2920</v>
      </c>
      <c r="K9" s="51"/>
      <c r="L9" s="51"/>
    </row>
    <row r="10" spans="1:12" ht="15.75" x14ac:dyDescent="0.25">
      <c r="A10" s="44"/>
      <c r="B10" s="19" t="s">
        <v>33</v>
      </c>
      <c r="C10" s="20" t="s">
        <v>13</v>
      </c>
      <c r="D10" s="4">
        <v>1</v>
      </c>
      <c r="E10" s="5">
        <v>2</v>
      </c>
      <c r="F10" s="17"/>
      <c r="G10" s="18">
        <v>40</v>
      </c>
      <c r="H10" s="37"/>
      <c r="I10" s="18">
        <f t="shared" ref="I10:I17" si="2">E10*G10</f>
        <v>80</v>
      </c>
      <c r="J10" s="24">
        <f t="shared" si="1"/>
        <v>80</v>
      </c>
      <c r="K10" s="51"/>
      <c r="L10" s="51"/>
    </row>
    <row r="11" spans="1:12" ht="15.75" x14ac:dyDescent="0.25">
      <c r="A11" s="44"/>
      <c r="B11" s="19" t="s">
        <v>32</v>
      </c>
      <c r="C11" s="20" t="s">
        <v>28</v>
      </c>
      <c r="D11" s="4">
        <v>200</v>
      </c>
      <c r="E11" s="5">
        <v>333</v>
      </c>
      <c r="F11" s="17"/>
      <c r="G11" s="18">
        <v>40</v>
      </c>
      <c r="H11" s="37"/>
      <c r="I11" s="18">
        <f t="shared" si="2"/>
        <v>13320</v>
      </c>
      <c r="J11" s="24">
        <f t="shared" si="1"/>
        <v>13320</v>
      </c>
      <c r="K11" s="51"/>
      <c r="L11" s="51"/>
    </row>
    <row r="12" spans="1:12" ht="15.75" x14ac:dyDescent="0.25">
      <c r="A12" s="44"/>
      <c r="B12" s="19" t="s">
        <v>32</v>
      </c>
      <c r="C12" s="42" t="s">
        <v>29</v>
      </c>
      <c r="D12" s="4">
        <v>45</v>
      </c>
      <c r="E12" s="5"/>
      <c r="F12" s="18">
        <v>66</v>
      </c>
      <c r="G12" s="18"/>
      <c r="H12" s="24">
        <f t="shared" ref="H12" si="3">D12*F12</f>
        <v>2970</v>
      </c>
      <c r="I12" s="37"/>
      <c r="J12" s="24">
        <f t="shared" si="1"/>
        <v>2970</v>
      </c>
      <c r="K12" s="51"/>
      <c r="L12" s="51"/>
    </row>
    <row r="13" spans="1:12" ht="15.75" x14ac:dyDescent="0.25">
      <c r="A13" s="44"/>
      <c r="B13" s="19" t="s">
        <v>32</v>
      </c>
      <c r="C13" s="20" t="s">
        <v>10</v>
      </c>
      <c r="D13" s="4">
        <v>150</v>
      </c>
      <c r="E13" s="5">
        <v>273</v>
      </c>
      <c r="F13" s="17"/>
      <c r="G13" s="18">
        <v>40</v>
      </c>
      <c r="H13" s="37"/>
      <c r="I13" s="18">
        <f t="shared" si="2"/>
        <v>10920</v>
      </c>
      <c r="J13" s="24">
        <f t="shared" si="1"/>
        <v>10920</v>
      </c>
      <c r="K13" s="51"/>
      <c r="L13" s="51"/>
    </row>
    <row r="14" spans="1:12" ht="15.75" x14ac:dyDescent="0.25">
      <c r="A14" s="44"/>
      <c r="B14" s="19" t="s">
        <v>33</v>
      </c>
      <c r="C14" s="20" t="s">
        <v>10</v>
      </c>
      <c r="D14" s="4">
        <v>13</v>
      </c>
      <c r="E14" s="5">
        <v>24</v>
      </c>
      <c r="F14" s="17"/>
      <c r="G14" s="18">
        <v>40</v>
      </c>
      <c r="H14" s="37"/>
      <c r="I14" s="18">
        <f t="shared" si="2"/>
        <v>960</v>
      </c>
      <c r="J14" s="24">
        <f t="shared" si="1"/>
        <v>960</v>
      </c>
      <c r="K14" s="51"/>
      <c r="L14" s="51"/>
    </row>
    <row r="15" spans="1:12" ht="15.75" x14ac:dyDescent="0.25">
      <c r="A15" s="44"/>
      <c r="B15" s="19" t="s">
        <v>30</v>
      </c>
      <c r="C15" s="20" t="s">
        <v>10</v>
      </c>
      <c r="D15" s="4">
        <v>15</v>
      </c>
      <c r="E15" s="5">
        <v>27</v>
      </c>
      <c r="F15" s="17"/>
      <c r="G15" s="18">
        <v>40</v>
      </c>
      <c r="H15" s="37"/>
      <c r="I15" s="18">
        <f t="shared" si="2"/>
        <v>1080</v>
      </c>
      <c r="J15" s="24">
        <f t="shared" si="1"/>
        <v>1080</v>
      </c>
      <c r="K15" s="51"/>
      <c r="L15" s="51"/>
    </row>
    <row r="16" spans="1:12" ht="15.75" x14ac:dyDescent="0.25">
      <c r="A16" s="44"/>
      <c r="B16" s="19" t="s">
        <v>26</v>
      </c>
      <c r="C16" s="20" t="s">
        <v>10</v>
      </c>
      <c r="D16" s="4">
        <v>2</v>
      </c>
      <c r="E16" s="5">
        <v>4</v>
      </c>
      <c r="F16" s="17"/>
      <c r="G16" s="18">
        <v>40</v>
      </c>
      <c r="H16" s="37"/>
      <c r="I16" s="18">
        <f t="shared" si="2"/>
        <v>160</v>
      </c>
      <c r="J16" s="24">
        <f t="shared" si="1"/>
        <v>160</v>
      </c>
      <c r="K16" s="51"/>
      <c r="L16" s="51"/>
    </row>
    <row r="17" spans="1:13" ht="15.75" x14ac:dyDescent="0.25">
      <c r="A17" s="44"/>
      <c r="B17" s="19" t="s">
        <v>34</v>
      </c>
      <c r="C17" s="20" t="s">
        <v>10</v>
      </c>
      <c r="D17" s="4">
        <v>10</v>
      </c>
      <c r="E17" s="5">
        <v>18</v>
      </c>
      <c r="F17" s="17"/>
      <c r="G17" s="18">
        <v>40</v>
      </c>
      <c r="H17" s="37"/>
      <c r="I17" s="18">
        <f t="shared" si="2"/>
        <v>720</v>
      </c>
      <c r="J17" s="24">
        <f t="shared" si="1"/>
        <v>720</v>
      </c>
      <c r="K17" s="51"/>
      <c r="L17" s="51"/>
    </row>
    <row r="18" spans="1:13" ht="15.75" x14ac:dyDescent="0.25">
      <c r="A18" s="7"/>
      <c r="B18" s="8"/>
      <c r="C18" s="9" t="s">
        <v>11</v>
      </c>
      <c r="D18" s="10">
        <f>SUM(D6:D17)</f>
        <v>692</v>
      </c>
      <c r="E18" s="10">
        <f>SUM(E6:E17)</f>
        <v>754</v>
      </c>
      <c r="F18" s="11"/>
      <c r="G18" s="11"/>
      <c r="H18" s="12">
        <f t="shared" ref="H18:J18" si="4">SUM(H6:H17)</f>
        <v>18082</v>
      </c>
      <c r="I18" s="12">
        <f t="shared" si="4"/>
        <v>30160</v>
      </c>
      <c r="J18" s="12">
        <f t="shared" si="4"/>
        <v>48242</v>
      </c>
      <c r="K18" s="51"/>
      <c r="L18" s="51"/>
      <c r="M18" s="40"/>
    </row>
    <row r="19" spans="1:13" ht="15.75" x14ac:dyDescent="0.25">
      <c r="A19" s="45" t="s">
        <v>36</v>
      </c>
      <c r="B19" s="19" t="s">
        <v>32</v>
      </c>
      <c r="C19" s="42" t="s">
        <v>27</v>
      </c>
      <c r="D19" s="39">
        <v>46</v>
      </c>
      <c r="E19" s="39"/>
      <c r="F19" s="18">
        <v>76</v>
      </c>
      <c r="G19" s="18"/>
      <c r="H19" s="24">
        <f t="shared" ref="H19:H25" si="5">D19*F19</f>
        <v>3496</v>
      </c>
      <c r="I19" s="18"/>
      <c r="J19" s="24">
        <f t="shared" si="1"/>
        <v>3496</v>
      </c>
      <c r="K19" s="51"/>
      <c r="L19" s="51"/>
    </row>
    <row r="20" spans="1:13" ht="15.75" x14ac:dyDescent="0.25">
      <c r="A20" s="46"/>
      <c r="B20" s="19" t="s">
        <v>32</v>
      </c>
      <c r="C20" s="42" t="s">
        <v>12</v>
      </c>
      <c r="D20" s="39">
        <v>77</v>
      </c>
      <c r="E20" s="39"/>
      <c r="F20" s="18">
        <v>71</v>
      </c>
      <c r="G20" s="18"/>
      <c r="H20" s="24">
        <f t="shared" si="5"/>
        <v>5467</v>
      </c>
      <c r="I20" s="18"/>
      <c r="J20" s="24">
        <f t="shared" si="1"/>
        <v>5467</v>
      </c>
      <c r="K20" s="51"/>
      <c r="L20" s="51"/>
    </row>
    <row r="21" spans="1:13" ht="15.75" x14ac:dyDescent="0.25">
      <c r="A21" s="46"/>
      <c r="B21" s="19" t="s">
        <v>25</v>
      </c>
      <c r="C21" s="42" t="s">
        <v>27</v>
      </c>
      <c r="D21" s="39">
        <v>2</v>
      </c>
      <c r="E21" s="39"/>
      <c r="F21" s="18">
        <v>76</v>
      </c>
      <c r="G21" s="18"/>
      <c r="H21" s="24">
        <f t="shared" si="5"/>
        <v>152</v>
      </c>
      <c r="I21" s="18"/>
      <c r="J21" s="24">
        <f t="shared" si="1"/>
        <v>152</v>
      </c>
      <c r="K21" s="51"/>
      <c r="L21" s="51"/>
    </row>
    <row r="22" spans="1:13" ht="15.75" x14ac:dyDescent="0.25">
      <c r="A22" s="46"/>
      <c r="B22" s="19" t="s">
        <v>25</v>
      </c>
      <c r="C22" s="42" t="s">
        <v>12</v>
      </c>
      <c r="D22" s="39">
        <v>40</v>
      </c>
      <c r="E22" s="39"/>
      <c r="F22" s="18">
        <v>71</v>
      </c>
      <c r="G22" s="18"/>
      <c r="H22" s="24">
        <f t="shared" si="5"/>
        <v>2840</v>
      </c>
      <c r="I22" s="18"/>
      <c r="J22" s="24">
        <f t="shared" si="1"/>
        <v>2840</v>
      </c>
      <c r="K22" s="51"/>
      <c r="L22" s="51"/>
    </row>
    <row r="23" spans="1:13" ht="15.75" x14ac:dyDescent="0.25">
      <c r="A23" s="46"/>
      <c r="B23" s="19" t="s">
        <v>37</v>
      </c>
      <c r="C23" s="42" t="s">
        <v>27</v>
      </c>
      <c r="D23" s="39">
        <v>1</v>
      </c>
      <c r="E23" s="39"/>
      <c r="F23" s="18">
        <v>136</v>
      </c>
      <c r="G23" s="18"/>
      <c r="H23" s="24">
        <f t="shared" si="5"/>
        <v>136</v>
      </c>
      <c r="I23" s="18"/>
      <c r="J23" s="24">
        <f t="shared" si="1"/>
        <v>136</v>
      </c>
      <c r="K23" s="51"/>
      <c r="L23" s="51"/>
    </row>
    <row r="24" spans="1:13" ht="15.75" x14ac:dyDescent="0.25">
      <c r="A24" s="46"/>
      <c r="B24" s="19" t="s">
        <v>37</v>
      </c>
      <c r="C24" s="42" t="s">
        <v>12</v>
      </c>
      <c r="D24" s="39">
        <v>3</v>
      </c>
      <c r="E24" s="39"/>
      <c r="F24" s="18">
        <v>101</v>
      </c>
      <c r="G24" s="18"/>
      <c r="H24" s="24">
        <f t="shared" si="5"/>
        <v>303</v>
      </c>
      <c r="I24" s="18"/>
      <c r="J24" s="24">
        <f t="shared" si="1"/>
        <v>303</v>
      </c>
      <c r="K24" s="51"/>
      <c r="L24" s="51"/>
    </row>
    <row r="25" spans="1:13" ht="15.75" x14ac:dyDescent="0.25">
      <c r="A25" s="46"/>
      <c r="B25" s="19" t="s">
        <v>26</v>
      </c>
      <c r="C25" s="42" t="s">
        <v>12</v>
      </c>
      <c r="D25" s="41">
        <v>2</v>
      </c>
      <c r="E25" s="41"/>
      <c r="F25" s="18">
        <v>71</v>
      </c>
      <c r="G25" s="18"/>
      <c r="H25" s="24">
        <f t="shared" si="5"/>
        <v>142</v>
      </c>
      <c r="I25" s="37"/>
      <c r="J25" s="24">
        <f t="shared" si="1"/>
        <v>142</v>
      </c>
      <c r="K25" s="51"/>
      <c r="L25" s="51"/>
    </row>
    <row r="26" spans="1:13" ht="15.75" x14ac:dyDescent="0.25">
      <c r="A26" s="46"/>
      <c r="B26" s="19" t="s">
        <v>32</v>
      </c>
      <c r="C26" s="20" t="s">
        <v>13</v>
      </c>
      <c r="D26" s="41">
        <v>9</v>
      </c>
      <c r="E26" s="41">
        <v>15</v>
      </c>
      <c r="F26" s="18"/>
      <c r="G26" s="18">
        <v>40</v>
      </c>
      <c r="H26" s="37"/>
      <c r="I26" s="18">
        <f t="shared" ref="I26:I33" si="6">E26*G26</f>
        <v>600</v>
      </c>
      <c r="J26" s="24">
        <f t="shared" si="1"/>
        <v>600</v>
      </c>
      <c r="K26" s="51"/>
      <c r="L26" s="51"/>
    </row>
    <row r="27" spans="1:13" ht="15.75" x14ac:dyDescent="0.25">
      <c r="A27" s="46"/>
      <c r="B27" s="19" t="s">
        <v>25</v>
      </c>
      <c r="C27" s="20" t="s">
        <v>13</v>
      </c>
      <c r="D27" s="41">
        <v>41</v>
      </c>
      <c r="E27" s="41">
        <v>68</v>
      </c>
      <c r="F27" s="18"/>
      <c r="G27" s="18">
        <v>40</v>
      </c>
      <c r="H27" s="37"/>
      <c r="I27" s="18">
        <f t="shared" si="6"/>
        <v>2720</v>
      </c>
      <c r="J27" s="24">
        <f t="shared" si="1"/>
        <v>2720</v>
      </c>
      <c r="K27" s="51"/>
      <c r="L27" s="51"/>
    </row>
    <row r="28" spans="1:13" ht="15.75" x14ac:dyDescent="0.25">
      <c r="A28" s="46"/>
      <c r="B28" s="19" t="s">
        <v>39</v>
      </c>
      <c r="C28" s="20" t="s">
        <v>13</v>
      </c>
      <c r="D28" s="41">
        <v>2</v>
      </c>
      <c r="E28" s="41">
        <v>3</v>
      </c>
      <c r="F28" s="18"/>
      <c r="G28" s="18">
        <v>40</v>
      </c>
      <c r="H28" s="37"/>
      <c r="I28" s="18">
        <f t="shared" si="6"/>
        <v>120</v>
      </c>
      <c r="J28" s="24">
        <f t="shared" si="1"/>
        <v>120</v>
      </c>
      <c r="K28" s="51"/>
      <c r="L28" s="51"/>
    </row>
    <row r="29" spans="1:13" ht="15.75" x14ac:dyDescent="0.25">
      <c r="A29" s="46"/>
      <c r="B29" s="19" t="s">
        <v>37</v>
      </c>
      <c r="C29" s="20" t="s">
        <v>13</v>
      </c>
      <c r="D29" s="41">
        <v>1</v>
      </c>
      <c r="E29" s="41">
        <v>2</v>
      </c>
      <c r="F29" s="18"/>
      <c r="G29" s="18">
        <v>40</v>
      </c>
      <c r="H29" s="37"/>
      <c r="I29" s="18">
        <f t="shared" si="6"/>
        <v>80</v>
      </c>
      <c r="J29" s="24">
        <f t="shared" si="1"/>
        <v>80</v>
      </c>
      <c r="K29" s="51"/>
      <c r="L29" s="51"/>
    </row>
    <row r="30" spans="1:13" ht="15.75" x14ac:dyDescent="0.25">
      <c r="A30" s="46"/>
      <c r="B30" s="19" t="s">
        <v>40</v>
      </c>
      <c r="C30" s="20" t="s">
        <v>13</v>
      </c>
      <c r="D30" s="41">
        <v>1</v>
      </c>
      <c r="E30" s="41">
        <v>2</v>
      </c>
      <c r="F30" s="18"/>
      <c r="G30" s="18">
        <v>40</v>
      </c>
      <c r="H30" s="37"/>
      <c r="I30" s="18">
        <f t="shared" si="6"/>
        <v>80</v>
      </c>
      <c r="J30" s="24">
        <f t="shared" si="1"/>
        <v>80</v>
      </c>
      <c r="K30" s="51"/>
      <c r="L30" s="51"/>
    </row>
    <row r="31" spans="1:13" ht="15.75" x14ac:dyDescent="0.25">
      <c r="A31" s="46"/>
      <c r="B31" s="19" t="s">
        <v>25</v>
      </c>
      <c r="C31" s="20" t="s">
        <v>38</v>
      </c>
      <c r="D31" s="41">
        <v>1</v>
      </c>
      <c r="E31" s="41">
        <v>2</v>
      </c>
      <c r="F31" s="18"/>
      <c r="G31" s="18">
        <v>40</v>
      </c>
      <c r="H31" s="37"/>
      <c r="I31" s="18">
        <f t="shared" si="6"/>
        <v>80</v>
      </c>
      <c r="J31" s="24">
        <f t="shared" si="1"/>
        <v>80</v>
      </c>
      <c r="K31" s="51"/>
      <c r="L31" s="51"/>
    </row>
    <row r="32" spans="1:13" ht="15.75" x14ac:dyDescent="0.25">
      <c r="A32" s="46"/>
      <c r="B32" s="19" t="s">
        <v>32</v>
      </c>
      <c r="C32" s="20" t="s">
        <v>28</v>
      </c>
      <c r="D32" s="41">
        <v>50</v>
      </c>
      <c r="E32" s="41">
        <v>83</v>
      </c>
      <c r="F32" s="18"/>
      <c r="G32" s="18">
        <v>40</v>
      </c>
      <c r="H32" s="37"/>
      <c r="I32" s="18">
        <f t="shared" si="6"/>
        <v>3320</v>
      </c>
      <c r="J32" s="24">
        <f t="shared" si="1"/>
        <v>3320</v>
      </c>
      <c r="K32" s="51"/>
      <c r="L32" s="51"/>
    </row>
    <row r="33" spans="1:13" ht="15.75" x14ac:dyDescent="0.25">
      <c r="A33" s="46"/>
      <c r="B33" s="19" t="s">
        <v>25</v>
      </c>
      <c r="C33" s="20" t="s">
        <v>28</v>
      </c>
      <c r="D33" s="41">
        <v>85</v>
      </c>
      <c r="E33" s="41">
        <v>142</v>
      </c>
      <c r="F33" s="18"/>
      <c r="G33" s="18">
        <v>40</v>
      </c>
      <c r="H33" s="37"/>
      <c r="I33" s="18">
        <f t="shared" si="6"/>
        <v>5680</v>
      </c>
      <c r="J33" s="24">
        <f t="shared" si="1"/>
        <v>5680</v>
      </c>
      <c r="K33" s="51"/>
      <c r="L33" s="51"/>
    </row>
    <row r="34" spans="1:13" ht="15.75" x14ac:dyDescent="0.25">
      <c r="A34" s="46"/>
      <c r="B34" s="19" t="s">
        <v>32</v>
      </c>
      <c r="C34" s="42" t="s">
        <v>29</v>
      </c>
      <c r="D34" s="41">
        <v>31</v>
      </c>
      <c r="E34" s="41"/>
      <c r="F34" s="18">
        <v>66</v>
      </c>
      <c r="G34" s="18"/>
      <c r="H34" s="24">
        <f t="shared" ref="H34" si="7">D34*F34</f>
        <v>2046</v>
      </c>
      <c r="I34" s="37"/>
      <c r="J34" s="24">
        <f t="shared" si="1"/>
        <v>2046</v>
      </c>
      <c r="K34" s="51"/>
      <c r="L34" s="51"/>
    </row>
    <row r="35" spans="1:13" ht="15.75" x14ac:dyDescent="0.25">
      <c r="A35" s="46"/>
      <c r="B35" s="19" t="s">
        <v>32</v>
      </c>
      <c r="C35" s="20" t="s">
        <v>10</v>
      </c>
      <c r="D35" s="41">
        <v>70</v>
      </c>
      <c r="E35" s="41">
        <v>127</v>
      </c>
      <c r="F35" s="18"/>
      <c r="G35" s="18">
        <v>40</v>
      </c>
      <c r="H35" s="37"/>
      <c r="I35" s="18">
        <f t="shared" ref="I35:I40" si="8">E35*G35</f>
        <v>5080</v>
      </c>
      <c r="J35" s="24">
        <f t="shared" si="1"/>
        <v>5080</v>
      </c>
      <c r="K35" s="51"/>
      <c r="L35" s="51"/>
    </row>
    <row r="36" spans="1:13" ht="15.75" x14ac:dyDescent="0.25">
      <c r="A36" s="46"/>
      <c r="B36" s="19" t="s">
        <v>25</v>
      </c>
      <c r="C36" s="20" t="s">
        <v>10</v>
      </c>
      <c r="D36" s="41">
        <v>100</v>
      </c>
      <c r="E36" s="41">
        <v>182</v>
      </c>
      <c r="F36" s="18"/>
      <c r="G36" s="18">
        <v>40</v>
      </c>
      <c r="H36" s="37"/>
      <c r="I36" s="18">
        <f t="shared" si="8"/>
        <v>7280</v>
      </c>
      <c r="J36" s="24">
        <f t="shared" si="1"/>
        <v>7280</v>
      </c>
      <c r="K36" s="51"/>
      <c r="L36" s="51"/>
    </row>
    <row r="37" spans="1:13" ht="15.75" x14ac:dyDescent="0.25">
      <c r="A37" s="46"/>
      <c r="B37" s="19" t="s">
        <v>26</v>
      </c>
      <c r="C37" s="20" t="s">
        <v>10</v>
      </c>
      <c r="D37" s="41">
        <v>35</v>
      </c>
      <c r="E37" s="41">
        <v>64</v>
      </c>
      <c r="F37" s="18"/>
      <c r="G37" s="18">
        <v>40</v>
      </c>
      <c r="H37" s="37"/>
      <c r="I37" s="18">
        <f t="shared" si="8"/>
        <v>2560</v>
      </c>
      <c r="J37" s="24">
        <f t="shared" si="1"/>
        <v>2560</v>
      </c>
      <c r="K37" s="51"/>
      <c r="L37" s="51"/>
    </row>
    <row r="38" spans="1:13" ht="15.75" x14ac:dyDescent="0.25">
      <c r="A38" s="46"/>
      <c r="B38" s="19" t="s">
        <v>37</v>
      </c>
      <c r="C38" s="20" t="s">
        <v>10</v>
      </c>
      <c r="D38" s="41">
        <v>10</v>
      </c>
      <c r="E38" s="41">
        <v>18</v>
      </c>
      <c r="F38" s="18"/>
      <c r="G38" s="18">
        <v>40</v>
      </c>
      <c r="H38" s="37"/>
      <c r="I38" s="18">
        <f t="shared" si="8"/>
        <v>720</v>
      </c>
      <c r="J38" s="24">
        <f t="shared" si="1"/>
        <v>720</v>
      </c>
      <c r="K38" s="51"/>
      <c r="L38" s="51"/>
    </row>
    <row r="39" spans="1:13" ht="15.75" x14ac:dyDescent="0.25">
      <c r="A39" s="46"/>
      <c r="B39" s="19" t="s">
        <v>41</v>
      </c>
      <c r="C39" s="20" t="s">
        <v>10</v>
      </c>
      <c r="D39" s="41">
        <v>10</v>
      </c>
      <c r="E39" s="41">
        <v>18</v>
      </c>
      <c r="F39" s="18"/>
      <c r="G39" s="18">
        <v>23</v>
      </c>
      <c r="H39" s="37"/>
      <c r="I39" s="18">
        <f t="shared" si="8"/>
        <v>414</v>
      </c>
      <c r="J39" s="24">
        <f t="shared" si="1"/>
        <v>414</v>
      </c>
      <c r="K39" s="51"/>
      <c r="L39" s="51"/>
    </row>
    <row r="40" spans="1:13" ht="15.75" x14ac:dyDescent="0.25">
      <c r="A40" s="46"/>
      <c r="B40" s="19" t="s">
        <v>40</v>
      </c>
      <c r="C40" s="20" t="s">
        <v>10</v>
      </c>
      <c r="D40" s="41">
        <v>16</v>
      </c>
      <c r="E40" s="41">
        <v>29</v>
      </c>
      <c r="F40" s="18"/>
      <c r="G40" s="18">
        <v>40</v>
      </c>
      <c r="H40" s="37"/>
      <c r="I40" s="18">
        <f t="shared" si="8"/>
        <v>1160</v>
      </c>
      <c r="J40" s="24">
        <f t="shared" si="1"/>
        <v>1160</v>
      </c>
      <c r="K40" s="51"/>
      <c r="L40" s="51"/>
    </row>
    <row r="41" spans="1:13" ht="15.75" x14ac:dyDescent="0.25">
      <c r="A41" s="38"/>
      <c r="B41" s="8"/>
      <c r="C41" s="9" t="s">
        <v>11</v>
      </c>
      <c r="D41" s="10">
        <f>SUM(D19:D40)</f>
        <v>633</v>
      </c>
      <c r="E41" s="10">
        <f>SUM(E19:E40)</f>
        <v>755</v>
      </c>
      <c r="F41" s="11"/>
      <c r="G41" s="11"/>
      <c r="H41" s="12">
        <f t="shared" ref="H41:I41" si="9">SUM(H19:H40)</f>
        <v>14582</v>
      </c>
      <c r="I41" s="12">
        <f t="shared" si="9"/>
        <v>29894</v>
      </c>
      <c r="J41" s="12">
        <f>SUM(J19:J40)</f>
        <v>44476</v>
      </c>
      <c r="K41" s="51"/>
      <c r="L41" s="51"/>
      <c r="M41" s="40"/>
    </row>
    <row r="42" spans="1:13" ht="15.75" x14ac:dyDescent="0.25">
      <c r="A42" s="45" t="s">
        <v>42</v>
      </c>
      <c r="B42" s="19" t="s">
        <v>32</v>
      </c>
      <c r="C42" s="42" t="s">
        <v>27</v>
      </c>
      <c r="D42" s="39">
        <v>2</v>
      </c>
      <c r="E42" s="39"/>
      <c r="F42" s="18">
        <v>76</v>
      </c>
      <c r="G42" s="18"/>
      <c r="H42" s="24">
        <f t="shared" ref="H42:H47" si="10">D42*F42</f>
        <v>152</v>
      </c>
      <c r="I42" s="18"/>
      <c r="J42" s="24">
        <f t="shared" si="1"/>
        <v>152</v>
      </c>
      <c r="K42" s="51"/>
      <c r="L42" s="51"/>
      <c r="M42" s="40"/>
    </row>
    <row r="43" spans="1:13" ht="15.75" x14ac:dyDescent="0.25">
      <c r="A43" s="46"/>
      <c r="B43" s="19" t="s">
        <v>32</v>
      </c>
      <c r="C43" s="42" t="s">
        <v>12</v>
      </c>
      <c r="D43" s="39">
        <v>10</v>
      </c>
      <c r="E43" s="39"/>
      <c r="F43" s="18">
        <v>71</v>
      </c>
      <c r="G43" s="18"/>
      <c r="H43" s="24">
        <f t="shared" si="10"/>
        <v>710</v>
      </c>
      <c r="I43" s="18"/>
      <c r="J43" s="24">
        <f t="shared" si="1"/>
        <v>710</v>
      </c>
      <c r="K43" s="51"/>
      <c r="L43" s="51"/>
      <c r="M43" s="40"/>
    </row>
    <row r="44" spans="1:13" ht="15.75" x14ac:dyDescent="0.25">
      <c r="A44" s="46"/>
      <c r="B44" s="19" t="s">
        <v>25</v>
      </c>
      <c r="C44" s="42" t="s">
        <v>12</v>
      </c>
      <c r="D44" s="39">
        <v>2</v>
      </c>
      <c r="E44" s="39"/>
      <c r="F44" s="18">
        <v>71</v>
      </c>
      <c r="G44" s="18"/>
      <c r="H44" s="24">
        <f t="shared" si="10"/>
        <v>142</v>
      </c>
      <c r="I44" s="18"/>
      <c r="J44" s="24">
        <f t="shared" si="1"/>
        <v>142</v>
      </c>
      <c r="K44" s="51"/>
      <c r="L44" s="51"/>
      <c r="M44" s="40"/>
    </row>
    <row r="45" spans="1:13" ht="15.75" x14ac:dyDescent="0.25">
      <c r="A45" s="46"/>
      <c r="B45" s="19" t="s">
        <v>37</v>
      </c>
      <c r="C45" s="42" t="s">
        <v>27</v>
      </c>
      <c r="D45" s="39">
        <v>1</v>
      </c>
      <c r="E45" s="39"/>
      <c r="F45" s="18">
        <v>136</v>
      </c>
      <c r="G45" s="18"/>
      <c r="H45" s="24">
        <f t="shared" si="10"/>
        <v>136</v>
      </c>
      <c r="I45" s="18"/>
      <c r="J45" s="24">
        <f t="shared" si="1"/>
        <v>136</v>
      </c>
      <c r="K45" s="51"/>
      <c r="L45" s="51"/>
      <c r="M45" s="40"/>
    </row>
    <row r="46" spans="1:13" ht="15.75" x14ac:dyDescent="0.25">
      <c r="A46" s="46"/>
      <c r="B46" s="19" t="s">
        <v>37</v>
      </c>
      <c r="C46" s="42" t="s">
        <v>12</v>
      </c>
      <c r="D46" s="39">
        <v>15</v>
      </c>
      <c r="E46" s="39"/>
      <c r="F46" s="18">
        <v>101</v>
      </c>
      <c r="G46" s="18"/>
      <c r="H46" s="24">
        <f t="shared" si="10"/>
        <v>1515</v>
      </c>
      <c r="I46" s="18"/>
      <c r="J46" s="24">
        <f t="shared" si="1"/>
        <v>1515</v>
      </c>
      <c r="K46" s="51"/>
      <c r="L46" s="51"/>
      <c r="M46" s="40"/>
    </row>
    <row r="47" spans="1:13" ht="15.75" x14ac:dyDescent="0.25">
      <c r="A47" s="46"/>
      <c r="B47" s="19" t="s">
        <v>26</v>
      </c>
      <c r="C47" s="42" t="s">
        <v>12</v>
      </c>
      <c r="D47" s="39">
        <v>1</v>
      </c>
      <c r="E47" s="39"/>
      <c r="F47" s="18">
        <v>71</v>
      </c>
      <c r="G47" s="18"/>
      <c r="H47" s="24">
        <f t="shared" si="10"/>
        <v>71</v>
      </c>
      <c r="I47" s="18"/>
      <c r="J47" s="24">
        <f t="shared" si="1"/>
        <v>71</v>
      </c>
      <c r="K47" s="51"/>
      <c r="L47" s="51"/>
      <c r="M47" s="40"/>
    </row>
    <row r="48" spans="1:13" ht="15.75" x14ac:dyDescent="0.25">
      <c r="A48" s="46"/>
      <c r="B48" s="19" t="s">
        <v>32</v>
      </c>
      <c r="C48" s="20" t="s">
        <v>13</v>
      </c>
      <c r="D48" s="41">
        <v>4</v>
      </c>
      <c r="E48" s="41">
        <v>7</v>
      </c>
      <c r="F48" s="18"/>
      <c r="G48" s="18">
        <v>40</v>
      </c>
      <c r="H48" s="37"/>
      <c r="I48" s="18">
        <f t="shared" ref="I48:I61" si="11">E48*G48</f>
        <v>280</v>
      </c>
      <c r="J48" s="24">
        <f t="shared" si="1"/>
        <v>280</v>
      </c>
      <c r="K48" s="51"/>
      <c r="L48" s="51"/>
      <c r="M48" s="40"/>
    </row>
    <row r="49" spans="1:13" ht="15.75" x14ac:dyDescent="0.25">
      <c r="A49" s="46"/>
      <c r="B49" s="19" t="s">
        <v>25</v>
      </c>
      <c r="C49" s="20" t="s">
        <v>13</v>
      </c>
      <c r="D49" s="41">
        <v>7</v>
      </c>
      <c r="E49" s="41">
        <v>12</v>
      </c>
      <c r="F49" s="18"/>
      <c r="G49" s="18">
        <v>40</v>
      </c>
      <c r="H49" s="37"/>
      <c r="I49" s="18">
        <f t="shared" si="11"/>
        <v>480</v>
      </c>
      <c r="J49" s="24">
        <f t="shared" si="1"/>
        <v>480</v>
      </c>
      <c r="K49" s="51"/>
      <c r="L49" s="51"/>
      <c r="M49" s="40"/>
    </row>
    <row r="50" spans="1:13" ht="15.75" x14ac:dyDescent="0.25">
      <c r="A50" s="46"/>
      <c r="B50" s="19" t="s">
        <v>37</v>
      </c>
      <c r="C50" s="20" t="s">
        <v>13</v>
      </c>
      <c r="D50" s="41">
        <v>10</v>
      </c>
      <c r="E50" s="41">
        <v>17</v>
      </c>
      <c r="F50" s="18"/>
      <c r="G50" s="18">
        <v>40</v>
      </c>
      <c r="H50" s="37"/>
      <c r="I50" s="18">
        <f t="shared" si="11"/>
        <v>680</v>
      </c>
      <c r="J50" s="24">
        <f t="shared" si="1"/>
        <v>680</v>
      </c>
      <c r="K50" s="51"/>
      <c r="L50" s="51"/>
      <c r="M50" s="40"/>
    </row>
    <row r="51" spans="1:13" ht="15.75" x14ac:dyDescent="0.25">
      <c r="A51" s="46"/>
      <c r="B51" s="19" t="s">
        <v>39</v>
      </c>
      <c r="C51" s="20" t="s">
        <v>13</v>
      </c>
      <c r="D51" s="41">
        <v>3</v>
      </c>
      <c r="E51" s="41">
        <v>5</v>
      </c>
      <c r="F51" s="18"/>
      <c r="G51" s="18">
        <v>40</v>
      </c>
      <c r="H51" s="37"/>
      <c r="I51" s="18">
        <f t="shared" si="11"/>
        <v>200</v>
      </c>
      <c r="J51" s="24">
        <f t="shared" si="1"/>
        <v>200</v>
      </c>
      <c r="K51" s="51"/>
      <c r="L51" s="51"/>
      <c r="M51" s="40"/>
    </row>
    <row r="52" spans="1:13" ht="15.75" x14ac:dyDescent="0.25">
      <c r="A52" s="46"/>
      <c r="B52" s="19" t="s">
        <v>32</v>
      </c>
      <c r="C52" s="20" t="s">
        <v>28</v>
      </c>
      <c r="D52" s="41">
        <v>14</v>
      </c>
      <c r="E52" s="41">
        <v>23</v>
      </c>
      <c r="F52" s="18"/>
      <c r="G52" s="18">
        <v>40</v>
      </c>
      <c r="H52" s="37"/>
      <c r="I52" s="18">
        <f t="shared" si="11"/>
        <v>920</v>
      </c>
      <c r="J52" s="24">
        <f t="shared" si="1"/>
        <v>920</v>
      </c>
      <c r="K52" s="51"/>
      <c r="L52" s="51"/>
      <c r="M52" s="40"/>
    </row>
    <row r="53" spans="1:13" ht="15.75" x14ac:dyDescent="0.25">
      <c r="A53" s="46"/>
      <c r="B53" s="19" t="s">
        <v>25</v>
      </c>
      <c r="C53" s="20" t="s">
        <v>28</v>
      </c>
      <c r="D53" s="41">
        <v>15</v>
      </c>
      <c r="E53" s="41">
        <v>25</v>
      </c>
      <c r="F53" s="18"/>
      <c r="G53" s="18">
        <v>40</v>
      </c>
      <c r="H53" s="37"/>
      <c r="I53" s="18">
        <f t="shared" si="11"/>
        <v>1000</v>
      </c>
      <c r="J53" s="24">
        <f t="shared" si="1"/>
        <v>1000</v>
      </c>
      <c r="K53" s="51"/>
      <c r="L53" s="51"/>
      <c r="M53" s="40"/>
    </row>
    <row r="54" spans="1:13" ht="15.75" x14ac:dyDescent="0.25">
      <c r="A54" s="46"/>
      <c r="B54" s="19" t="s">
        <v>37</v>
      </c>
      <c r="C54" s="20" t="s">
        <v>28</v>
      </c>
      <c r="D54" s="41">
        <v>14</v>
      </c>
      <c r="E54" s="41">
        <v>23</v>
      </c>
      <c r="F54" s="18"/>
      <c r="G54" s="18">
        <v>40</v>
      </c>
      <c r="H54" s="37"/>
      <c r="I54" s="18">
        <f t="shared" si="11"/>
        <v>920</v>
      </c>
      <c r="J54" s="24">
        <f t="shared" si="1"/>
        <v>920</v>
      </c>
      <c r="K54" s="51"/>
      <c r="L54" s="51"/>
      <c r="M54" s="40"/>
    </row>
    <row r="55" spans="1:13" ht="15.75" x14ac:dyDescent="0.25">
      <c r="A55" s="46"/>
      <c r="B55" s="19" t="s">
        <v>26</v>
      </c>
      <c r="C55" s="20" t="s">
        <v>28</v>
      </c>
      <c r="D55" s="41">
        <v>13</v>
      </c>
      <c r="E55" s="41">
        <v>22</v>
      </c>
      <c r="F55" s="18"/>
      <c r="G55" s="18">
        <v>40</v>
      </c>
      <c r="H55" s="37"/>
      <c r="I55" s="18">
        <f t="shared" si="11"/>
        <v>880</v>
      </c>
      <c r="J55" s="24">
        <f t="shared" si="1"/>
        <v>880</v>
      </c>
      <c r="K55" s="51"/>
      <c r="L55" s="51"/>
      <c r="M55" s="40"/>
    </row>
    <row r="56" spans="1:13" ht="15.75" x14ac:dyDescent="0.25">
      <c r="A56" s="46"/>
      <c r="B56" s="19" t="s">
        <v>32</v>
      </c>
      <c r="C56" s="20" t="s">
        <v>10</v>
      </c>
      <c r="D56" s="41">
        <v>14</v>
      </c>
      <c r="E56" s="41">
        <v>25</v>
      </c>
      <c r="F56" s="18"/>
      <c r="G56" s="18">
        <v>40</v>
      </c>
      <c r="H56" s="37"/>
      <c r="I56" s="18">
        <f t="shared" si="11"/>
        <v>1000</v>
      </c>
      <c r="J56" s="24">
        <f t="shared" si="1"/>
        <v>1000</v>
      </c>
      <c r="K56" s="51"/>
      <c r="L56" s="51"/>
      <c r="M56" s="40"/>
    </row>
    <row r="57" spans="1:13" ht="15.75" x14ac:dyDescent="0.25">
      <c r="A57" s="46"/>
      <c r="B57" s="19" t="s">
        <v>25</v>
      </c>
      <c r="C57" s="20" t="s">
        <v>10</v>
      </c>
      <c r="D57" s="41">
        <v>15</v>
      </c>
      <c r="E57" s="41">
        <v>27</v>
      </c>
      <c r="F57" s="18"/>
      <c r="G57" s="18">
        <v>40</v>
      </c>
      <c r="H57" s="37"/>
      <c r="I57" s="18">
        <f t="shared" si="11"/>
        <v>1080</v>
      </c>
      <c r="J57" s="24">
        <f t="shared" si="1"/>
        <v>1080</v>
      </c>
      <c r="K57" s="51"/>
      <c r="L57" s="51"/>
      <c r="M57" s="40"/>
    </row>
    <row r="58" spans="1:13" ht="15.75" x14ac:dyDescent="0.25">
      <c r="A58" s="46"/>
      <c r="B58" s="19" t="s">
        <v>37</v>
      </c>
      <c r="C58" s="20" t="s">
        <v>10</v>
      </c>
      <c r="D58" s="41">
        <v>20</v>
      </c>
      <c r="E58" s="41">
        <v>36</v>
      </c>
      <c r="F58" s="18"/>
      <c r="G58" s="18">
        <v>40</v>
      </c>
      <c r="H58" s="37"/>
      <c r="I58" s="18">
        <f t="shared" si="11"/>
        <v>1440</v>
      </c>
      <c r="J58" s="24">
        <f t="shared" si="1"/>
        <v>1440</v>
      </c>
      <c r="K58" s="51"/>
      <c r="L58" s="51"/>
      <c r="M58" s="40"/>
    </row>
    <row r="59" spans="1:13" ht="15.75" x14ac:dyDescent="0.25">
      <c r="A59" s="46"/>
      <c r="B59" s="19" t="s">
        <v>26</v>
      </c>
      <c r="C59" s="20" t="s">
        <v>10</v>
      </c>
      <c r="D59" s="41">
        <v>20</v>
      </c>
      <c r="E59" s="41">
        <v>36</v>
      </c>
      <c r="F59" s="18"/>
      <c r="G59" s="18">
        <v>40</v>
      </c>
      <c r="H59" s="37"/>
      <c r="I59" s="18">
        <f t="shared" si="11"/>
        <v>1440</v>
      </c>
      <c r="J59" s="24">
        <f t="shared" si="1"/>
        <v>1440</v>
      </c>
      <c r="K59" s="51"/>
      <c r="L59" s="51"/>
      <c r="M59" s="40"/>
    </row>
    <row r="60" spans="1:13" ht="15.75" x14ac:dyDescent="0.25">
      <c r="A60" s="46"/>
      <c r="B60" s="16" t="s">
        <v>30</v>
      </c>
      <c r="C60" s="20" t="s">
        <v>10</v>
      </c>
      <c r="D60" s="41">
        <v>2</v>
      </c>
      <c r="E60" s="41">
        <v>4</v>
      </c>
      <c r="F60" s="18"/>
      <c r="G60" s="18">
        <v>40</v>
      </c>
      <c r="H60" s="37"/>
      <c r="I60" s="18">
        <f t="shared" si="11"/>
        <v>160</v>
      </c>
      <c r="J60" s="24">
        <f t="shared" si="1"/>
        <v>160</v>
      </c>
      <c r="K60" s="51"/>
      <c r="L60" s="51"/>
      <c r="M60" s="40"/>
    </row>
    <row r="61" spans="1:13" ht="15.75" x14ac:dyDescent="0.25">
      <c r="A61" s="46"/>
      <c r="B61" s="19" t="s">
        <v>40</v>
      </c>
      <c r="C61" s="20" t="s">
        <v>10</v>
      </c>
      <c r="D61" s="41">
        <v>7</v>
      </c>
      <c r="E61" s="41">
        <v>13</v>
      </c>
      <c r="F61" s="18"/>
      <c r="G61" s="18">
        <v>40</v>
      </c>
      <c r="H61" s="37"/>
      <c r="I61" s="18">
        <f t="shared" si="11"/>
        <v>520</v>
      </c>
      <c r="J61" s="24">
        <f t="shared" si="1"/>
        <v>520</v>
      </c>
      <c r="K61" s="51"/>
      <c r="L61" s="51"/>
      <c r="M61" s="40"/>
    </row>
    <row r="62" spans="1:13" ht="15.75" x14ac:dyDescent="0.25">
      <c r="A62" s="38"/>
      <c r="B62" s="8"/>
      <c r="C62" s="9" t="s">
        <v>11</v>
      </c>
      <c r="D62" s="10">
        <f>SUM(D42:D61)</f>
        <v>189</v>
      </c>
      <c r="E62" s="10">
        <f>SUM(E42:E61)</f>
        <v>275</v>
      </c>
      <c r="F62" s="11"/>
      <c r="G62" s="11"/>
      <c r="H62" s="12">
        <f>SUM(H42:H61)</f>
        <v>2726</v>
      </c>
      <c r="I62" s="12">
        <f>SUM(I42:I61)</f>
        <v>11000</v>
      </c>
      <c r="J62" s="12">
        <f>SUM(J42:J61)</f>
        <v>13726</v>
      </c>
      <c r="K62" s="51"/>
      <c r="L62" s="51"/>
      <c r="M62" s="40"/>
    </row>
    <row r="63" spans="1:13" ht="15.75" x14ac:dyDescent="0.25">
      <c r="A63" s="47" t="s">
        <v>43</v>
      </c>
      <c r="B63" s="16" t="s">
        <v>44</v>
      </c>
      <c r="C63" s="42" t="s">
        <v>27</v>
      </c>
      <c r="D63" s="39">
        <v>10</v>
      </c>
      <c r="E63" s="39"/>
      <c r="F63" s="18">
        <v>86</v>
      </c>
      <c r="G63" s="18"/>
      <c r="H63" s="24">
        <f t="shared" ref="H63:H64" si="12">D63*F63</f>
        <v>860</v>
      </c>
      <c r="I63" s="18"/>
      <c r="J63" s="24">
        <f t="shared" si="1"/>
        <v>860</v>
      </c>
      <c r="K63" s="51"/>
      <c r="L63" s="51"/>
      <c r="M63" s="40"/>
    </row>
    <row r="64" spans="1:13" ht="15.75" x14ac:dyDescent="0.25">
      <c r="A64" s="48"/>
      <c r="B64" s="16" t="s">
        <v>44</v>
      </c>
      <c r="C64" s="42" t="s">
        <v>12</v>
      </c>
      <c r="D64" s="39">
        <v>14</v>
      </c>
      <c r="E64" s="39"/>
      <c r="F64" s="18">
        <v>66</v>
      </c>
      <c r="G64" s="18"/>
      <c r="H64" s="24">
        <f t="shared" si="12"/>
        <v>924</v>
      </c>
      <c r="I64" s="18"/>
      <c r="J64" s="24">
        <f t="shared" si="1"/>
        <v>924</v>
      </c>
      <c r="K64" s="51"/>
      <c r="L64" s="51"/>
      <c r="M64" s="40"/>
    </row>
    <row r="65" spans="1:13" ht="15.75" x14ac:dyDescent="0.25">
      <c r="A65" s="48"/>
      <c r="B65" s="16" t="s">
        <v>44</v>
      </c>
      <c r="C65" s="20" t="s">
        <v>13</v>
      </c>
      <c r="D65" s="39">
        <v>9</v>
      </c>
      <c r="E65" s="39">
        <v>15</v>
      </c>
      <c r="F65" s="18"/>
      <c r="G65" s="18">
        <v>29</v>
      </c>
      <c r="H65" s="18"/>
      <c r="I65" s="18">
        <f t="shared" ref="I65:I67" si="13">E65*G65</f>
        <v>435</v>
      </c>
      <c r="J65" s="24">
        <f t="shared" si="1"/>
        <v>435</v>
      </c>
      <c r="K65" s="51"/>
      <c r="L65" s="51"/>
      <c r="M65" s="40"/>
    </row>
    <row r="66" spans="1:13" ht="15.75" x14ac:dyDescent="0.25">
      <c r="A66" s="48"/>
      <c r="B66" s="16" t="s">
        <v>44</v>
      </c>
      <c r="C66" s="20" t="s">
        <v>28</v>
      </c>
      <c r="D66" s="39">
        <v>66</v>
      </c>
      <c r="E66" s="39">
        <v>110</v>
      </c>
      <c r="F66" s="18"/>
      <c r="G66" s="18">
        <v>29</v>
      </c>
      <c r="H66" s="18"/>
      <c r="I66" s="18">
        <f t="shared" si="13"/>
        <v>3190</v>
      </c>
      <c r="J66" s="24">
        <f t="shared" si="1"/>
        <v>3190</v>
      </c>
      <c r="K66" s="51"/>
      <c r="L66" s="51"/>
      <c r="M66" s="40"/>
    </row>
    <row r="67" spans="1:13" ht="15.75" x14ac:dyDescent="0.25">
      <c r="A67" s="49"/>
      <c r="B67" s="16" t="s">
        <v>44</v>
      </c>
      <c r="C67" s="20" t="s">
        <v>10</v>
      </c>
      <c r="D67" s="39">
        <v>50</v>
      </c>
      <c r="E67" s="39">
        <v>91</v>
      </c>
      <c r="F67" s="18"/>
      <c r="G67" s="18">
        <v>29</v>
      </c>
      <c r="H67" s="18"/>
      <c r="I67" s="18">
        <f t="shared" si="13"/>
        <v>2639</v>
      </c>
      <c r="J67" s="24">
        <f t="shared" si="1"/>
        <v>2639</v>
      </c>
      <c r="K67" s="51"/>
      <c r="L67" s="51"/>
      <c r="M67" s="40"/>
    </row>
    <row r="68" spans="1:13" ht="15.75" x14ac:dyDescent="0.25">
      <c r="A68" s="38"/>
      <c r="B68" s="8"/>
      <c r="C68" s="9" t="s">
        <v>11</v>
      </c>
      <c r="D68" s="10">
        <f>SUM(D63:D67)</f>
        <v>149</v>
      </c>
      <c r="E68" s="10">
        <f>SUM(E63:E67)</f>
        <v>216</v>
      </c>
      <c r="F68" s="11"/>
      <c r="G68" s="11"/>
      <c r="H68" s="12">
        <f t="shared" ref="H68:I68" si="14">SUM(H63:H67)</f>
        <v>1784</v>
      </c>
      <c r="I68" s="12">
        <f t="shared" si="14"/>
        <v>6264</v>
      </c>
      <c r="J68" s="12">
        <f>SUM(J63:J67)</f>
        <v>8048</v>
      </c>
      <c r="K68" s="51"/>
      <c r="L68" s="51"/>
      <c r="M68" s="40"/>
    </row>
    <row r="69" spans="1:13" ht="15.75" x14ac:dyDescent="0.25">
      <c r="A69" s="13"/>
      <c r="B69" s="57" t="s">
        <v>47</v>
      </c>
      <c r="C69" s="58"/>
      <c r="D69" s="14">
        <f>SUM(+D18+D41+D62+D68)</f>
        <v>1663</v>
      </c>
      <c r="E69" s="14">
        <f>SUM(+E18+E41+E62+E68)</f>
        <v>2000</v>
      </c>
      <c r="F69" s="15"/>
      <c r="G69" s="15"/>
      <c r="H69" s="21">
        <f t="shared" ref="H69:J69" si="15">SUM(+H18+H41+H62+H68)</f>
        <v>37174</v>
      </c>
      <c r="I69" s="21">
        <f t="shared" si="15"/>
        <v>77318</v>
      </c>
      <c r="J69" s="21">
        <f t="shared" si="15"/>
        <v>114492</v>
      </c>
      <c r="K69" s="52"/>
      <c r="L69" s="52"/>
    </row>
  </sheetData>
  <mergeCells count="10">
    <mergeCell ref="L6:L69"/>
    <mergeCell ref="C2:G2"/>
    <mergeCell ref="C3:G3"/>
    <mergeCell ref="C4:E4"/>
    <mergeCell ref="B69:C69"/>
    <mergeCell ref="A6:A17"/>
    <mergeCell ref="A19:A40"/>
    <mergeCell ref="A42:A61"/>
    <mergeCell ref="A63:A67"/>
    <mergeCell ref="K6:K69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9"/>
  <sheetViews>
    <sheetView workbookViewId="0">
      <selection activeCell="C3" sqref="C3:G3"/>
    </sheetView>
  </sheetViews>
  <sheetFormatPr defaultRowHeight="15" x14ac:dyDescent="0.25"/>
  <cols>
    <col min="1" max="1" width="10" customWidth="1"/>
    <col min="2" max="2" width="11.28515625" customWidth="1"/>
    <col min="3" max="3" width="38.28515625" customWidth="1"/>
    <col min="4" max="4" width="12.28515625" customWidth="1"/>
    <col min="5" max="5" width="11.85546875" customWidth="1"/>
    <col min="6" max="6" width="10.42578125" customWidth="1"/>
    <col min="7" max="7" width="10" customWidth="1"/>
    <col min="8" max="8" width="10.5703125" customWidth="1"/>
    <col min="9" max="9" width="11.28515625" customWidth="1"/>
    <col min="10" max="10" width="12" customWidth="1"/>
    <col min="11" max="11" width="9.5703125" bestFit="1" customWidth="1"/>
  </cols>
  <sheetData>
    <row r="1" spans="1:11" ht="15.75" thickBot="1" x14ac:dyDescent="0.3"/>
    <row r="2" spans="1:11" ht="16.149999999999999" customHeight="1" thickBot="1" x14ac:dyDescent="0.3">
      <c r="C2" s="53" t="s">
        <v>48</v>
      </c>
      <c r="D2" s="54"/>
      <c r="E2" s="54"/>
      <c r="F2" s="54"/>
      <c r="G2" s="55"/>
    </row>
    <row r="3" spans="1:11" ht="16.5" thickBot="1" x14ac:dyDescent="0.3">
      <c r="C3" s="53"/>
      <c r="D3" s="54"/>
      <c r="E3" s="54"/>
      <c r="F3" s="54"/>
      <c r="G3" s="55"/>
    </row>
    <row r="4" spans="1:11" ht="15.75" x14ac:dyDescent="0.25">
      <c r="A4" s="1"/>
      <c r="B4" s="1"/>
      <c r="C4" s="56"/>
      <c r="D4" s="56"/>
      <c r="E4" s="56"/>
      <c r="F4" s="1"/>
      <c r="G4" s="1"/>
      <c r="H4" s="1"/>
      <c r="I4" s="1"/>
      <c r="J4" s="1"/>
    </row>
    <row r="5" spans="1:11" ht="78.75" x14ac:dyDescent="0.25">
      <c r="A5" s="2" t="s">
        <v>0</v>
      </c>
      <c r="B5" s="2" t="s">
        <v>1</v>
      </c>
      <c r="C5" s="3" t="s">
        <v>2</v>
      </c>
      <c r="D5" s="2" t="s">
        <v>3</v>
      </c>
      <c r="E5" s="2" t="s">
        <v>4</v>
      </c>
      <c r="F5" s="2" t="s">
        <v>16</v>
      </c>
      <c r="G5" s="2" t="s">
        <v>17</v>
      </c>
      <c r="H5" s="2" t="s">
        <v>7</v>
      </c>
      <c r="I5" s="2" t="s">
        <v>8</v>
      </c>
      <c r="J5" s="2" t="s">
        <v>9</v>
      </c>
    </row>
    <row r="6" spans="1:11" ht="15.75" x14ac:dyDescent="0.25">
      <c r="A6" s="43" t="s">
        <v>35</v>
      </c>
      <c r="B6" s="19" t="s">
        <v>32</v>
      </c>
      <c r="C6" s="42" t="s">
        <v>27</v>
      </c>
      <c r="D6" s="22">
        <v>11</v>
      </c>
      <c r="E6" s="23"/>
      <c r="F6" s="24"/>
      <c r="G6" s="24"/>
      <c r="H6" s="24"/>
      <c r="I6" s="24"/>
      <c r="J6" s="24"/>
    </row>
    <row r="7" spans="1:11" ht="15.75" x14ac:dyDescent="0.25">
      <c r="A7" s="44"/>
      <c r="B7" s="19" t="s">
        <v>32</v>
      </c>
      <c r="C7" s="42" t="s">
        <v>12</v>
      </c>
      <c r="D7" s="4">
        <v>200</v>
      </c>
      <c r="E7" s="5"/>
      <c r="F7" s="18"/>
      <c r="G7" s="18"/>
      <c r="H7" s="24"/>
      <c r="I7" s="18"/>
      <c r="J7" s="24"/>
    </row>
    <row r="8" spans="1:11" ht="15.75" x14ac:dyDescent="0.25">
      <c r="A8" s="44"/>
      <c r="B8" s="19" t="s">
        <v>33</v>
      </c>
      <c r="C8" s="42" t="s">
        <v>12</v>
      </c>
      <c r="D8" s="4">
        <v>1</v>
      </c>
      <c r="E8" s="5"/>
      <c r="F8" s="18"/>
      <c r="G8" s="18"/>
      <c r="H8" s="18"/>
      <c r="I8" s="18"/>
      <c r="J8" s="18"/>
    </row>
    <row r="9" spans="1:11" ht="15.75" x14ac:dyDescent="0.25">
      <c r="A9" s="44"/>
      <c r="B9" s="19" t="s">
        <v>32</v>
      </c>
      <c r="C9" s="20" t="s">
        <v>13</v>
      </c>
      <c r="D9" s="4">
        <v>44</v>
      </c>
      <c r="E9" s="6">
        <v>73</v>
      </c>
      <c r="F9" s="18"/>
      <c r="G9" s="18"/>
      <c r="H9" s="18"/>
      <c r="I9" s="18"/>
      <c r="J9" s="18"/>
    </row>
    <row r="10" spans="1:11" ht="15.75" x14ac:dyDescent="0.25">
      <c r="A10" s="44"/>
      <c r="B10" s="19" t="s">
        <v>33</v>
      </c>
      <c r="C10" s="20" t="s">
        <v>13</v>
      </c>
      <c r="D10" s="4">
        <v>1</v>
      </c>
      <c r="E10" s="5">
        <v>2</v>
      </c>
      <c r="F10" s="17"/>
      <c r="G10" s="18"/>
      <c r="H10" s="37"/>
      <c r="I10" s="18"/>
      <c r="J10" s="18"/>
    </row>
    <row r="11" spans="1:11" ht="15.75" x14ac:dyDescent="0.25">
      <c r="A11" s="44"/>
      <c r="B11" s="19" t="s">
        <v>32</v>
      </c>
      <c r="C11" s="20" t="s">
        <v>28</v>
      </c>
      <c r="D11" s="4">
        <v>200</v>
      </c>
      <c r="E11" s="5">
        <v>333</v>
      </c>
      <c r="F11" s="17"/>
      <c r="G11" s="18"/>
      <c r="H11" s="37"/>
      <c r="I11" s="37"/>
      <c r="J11" s="37"/>
    </row>
    <row r="12" spans="1:11" ht="15.75" x14ac:dyDescent="0.25">
      <c r="A12" s="44"/>
      <c r="B12" s="19" t="s">
        <v>32</v>
      </c>
      <c r="C12" s="42" t="s">
        <v>29</v>
      </c>
      <c r="D12" s="4">
        <v>45</v>
      </c>
      <c r="E12" s="5"/>
      <c r="F12" s="17"/>
      <c r="G12" s="18"/>
      <c r="H12" s="37"/>
      <c r="I12" s="37"/>
      <c r="J12" s="37"/>
      <c r="K12" s="40"/>
    </row>
    <row r="13" spans="1:11" ht="15.75" x14ac:dyDescent="0.25">
      <c r="A13" s="44"/>
      <c r="B13" s="19" t="s">
        <v>32</v>
      </c>
      <c r="C13" s="20" t="s">
        <v>10</v>
      </c>
      <c r="D13" s="4">
        <v>150</v>
      </c>
      <c r="E13" s="5">
        <v>273</v>
      </c>
      <c r="F13" s="17"/>
      <c r="G13" s="18"/>
      <c r="H13" s="37"/>
      <c r="I13" s="37"/>
      <c r="J13" s="37"/>
    </row>
    <row r="14" spans="1:11" ht="15.75" x14ac:dyDescent="0.25">
      <c r="A14" s="44"/>
      <c r="B14" s="19" t="s">
        <v>33</v>
      </c>
      <c r="C14" s="20" t="s">
        <v>10</v>
      </c>
      <c r="D14" s="4">
        <v>13</v>
      </c>
      <c r="E14" s="5">
        <v>24</v>
      </c>
      <c r="F14" s="17"/>
      <c r="G14" s="18"/>
      <c r="H14" s="37"/>
      <c r="I14" s="37"/>
      <c r="J14" s="37"/>
    </row>
    <row r="15" spans="1:11" ht="15.75" x14ac:dyDescent="0.25">
      <c r="A15" s="44"/>
      <c r="B15" s="19" t="s">
        <v>30</v>
      </c>
      <c r="C15" s="20" t="s">
        <v>10</v>
      </c>
      <c r="D15" s="4">
        <v>15</v>
      </c>
      <c r="E15" s="5">
        <v>27</v>
      </c>
      <c r="F15" s="17"/>
      <c r="G15" s="18"/>
      <c r="H15" s="37"/>
      <c r="I15" s="37"/>
      <c r="J15" s="37"/>
    </row>
    <row r="16" spans="1:11" ht="15.75" x14ac:dyDescent="0.25">
      <c r="A16" s="44"/>
      <c r="B16" s="19" t="s">
        <v>26</v>
      </c>
      <c r="C16" s="20" t="s">
        <v>10</v>
      </c>
      <c r="D16" s="4">
        <v>2</v>
      </c>
      <c r="E16" s="5">
        <v>4</v>
      </c>
      <c r="F16" s="17"/>
      <c r="G16" s="18"/>
      <c r="H16" s="37"/>
      <c r="I16" s="37"/>
      <c r="J16" s="37"/>
    </row>
    <row r="17" spans="1:11" ht="15.75" x14ac:dyDescent="0.25">
      <c r="A17" s="44"/>
      <c r="B17" s="19" t="s">
        <v>34</v>
      </c>
      <c r="C17" s="20" t="s">
        <v>10</v>
      </c>
      <c r="D17" s="4">
        <v>10</v>
      </c>
      <c r="E17" s="5">
        <v>18</v>
      </c>
      <c r="F17" s="17"/>
      <c r="G17" s="18"/>
      <c r="H17" s="37"/>
      <c r="I17" s="37"/>
      <c r="J17" s="37"/>
    </row>
    <row r="18" spans="1:11" ht="15.75" x14ac:dyDescent="0.25">
      <c r="A18" s="7"/>
      <c r="B18" s="8"/>
      <c r="C18" s="9" t="s">
        <v>11</v>
      </c>
      <c r="D18" s="10">
        <f>SUM(D6:D17)</f>
        <v>692</v>
      </c>
      <c r="E18" s="10">
        <f>SUM(E6:E17)</f>
        <v>754</v>
      </c>
      <c r="F18" s="11"/>
      <c r="G18" s="11"/>
      <c r="H18" s="12">
        <f t="shared" ref="H18:J18" si="0">SUM(H6:H17)</f>
        <v>0</v>
      </c>
      <c r="I18" s="12">
        <f t="shared" si="0"/>
        <v>0</v>
      </c>
      <c r="J18" s="12">
        <f t="shared" si="0"/>
        <v>0</v>
      </c>
    </row>
    <row r="19" spans="1:11" ht="15.75" x14ac:dyDescent="0.25">
      <c r="A19" s="45" t="s">
        <v>36</v>
      </c>
      <c r="B19" s="19" t="s">
        <v>32</v>
      </c>
      <c r="C19" s="42" t="s">
        <v>27</v>
      </c>
      <c r="D19" s="39">
        <v>46</v>
      </c>
      <c r="E19" s="39"/>
      <c r="F19" s="18"/>
      <c r="G19" s="18"/>
      <c r="H19" s="18"/>
      <c r="I19" s="18"/>
      <c r="J19" s="18"/>
    </row>
    <row r="20" spans="1:11" ht="15.75" x14ac:dyDescent="0.25">
      <c r="A20" s="46"/>
      <c r="B20" s="19" t="s">
        <v>32</v>
      </c>
      <c r="C20" s="42" t="s">
        <v>12</v>
      </c>
      <c r="D20" s="39">
        <v>77</v>
      </c>
      <c r="E20" s="39"/>
      <c r="F20" s="18"/>
      <c r="G20" s="18"/>
      <c r="H20" s="18"/>
      <c r="I20" s="18"/>
      <c r="J20" s="18"/>
    </row>
    <row r="21" spans="1:11" ht="15.75" x14ac:dyDescent="0.25">
      <c r="A21" s="46"/>
      <c r="B21" s="19" t="s">
        <v>25</v>
      </c>
      <c r="C21" s="42" t="s">
        <v>27</v>
      </c>
      <c r="D21" s="39">
        <v>2</v>
      </c>
      <c r="E21" s="39"/>
      <c r="F21" s="18"/>
      <c r="G21" s="18"/>
      <c r="H21" s="18"/>
      <c r="I21" s="18"/>
      <c r="J21" s="18"/>
    </row>
    <row r="22" spans="1:11" ht="15.75" x14ac:dyDescent="0.25">
      <c r="A22" s="46"/>
      <c r="B22" s="19" t="s">
        <v>25</v>
      </c>
      <c r="C22" s="42" t="s">
        <v>12</v>
      </c>
      <c r="D22" s="39">
        <v>40</v>
      </c>
      <c r="E22" s="39"/>
      <c r="F22" s="18"/>
      <c r="G22" s="18"/>
      <c r="H22" s="18"/>
      <c r="I22" s="18"/>
      <c r="J22" s="18"/>
      <c r="K22" s="40"/>
    </row>
    <row r="23" spans="1:11" ht="15.75" x14ac:dyDescent="0.25">
      <c r="A23" s="46"/>
      <c r="B23" s="19" t="s">
        <v>37</v>
      </c>
      <c r="C23" s="42" t="s">
        <v>27</v>
      </c>
      <c r="D23" s="39">
        <v>1</v>
      </c>
      <c r="E23" s="39"/>
      <c r="F23" s="18"/>
      <c r="G23" s="18"/>
      <c r="H23" s="18"/>
      <c r="I23" s="18"/>
      <c r="J23" s="18"/>
      <c r="K23" s="40"/>
    </row>
    <row r="24" spans="1:11" ht="15.75" x14ac:dyDescent="0.25">
      <c r="A24" s="46"/>
      <c r="B24" s="19" t="s">
        <v>37</v>
      </c>
      <c r="C24" s="42" t="s">
        <v>12</v>
      </c>
      <c r="D24" s="39">
        <v>3</v>
      </c>
      <c r="E24" s="39"/>
      <c r="F24" s="18"/>
      <c r="G24" s="18"/>
      <c r="H24" s="18"/>
      <c r="I24" s="18"/>
      <c r="J24" s="18"/>
      <c r="K24" s="40"/>
    </row>
    <row r="25" spans="1:11" ht="15.75" x14ac:dyDescent="0.25">
      <c r="A25" s="46"/>
      <c r="B25" s="19" t="s">
        <v>26</v>
      </c>
      <c r="C25" s="42" t="s">
        <v>12</v>
      </c>
      <c r="D25" s="41">
        <v>2</v>
      </c>
      <c r="E25" s="41"/>
      <c r="F25" s="18"/>
      <c r="G25" s="18"/>
      <c r="H25" s="37"/>
      <c r="I25" s="37"/>
      <c r="J25" s="37"/>
      <c r="K25" s="40"/>
    </row>
    <row r="26" spans="1:11" ht="15.75" x14ac:dyDescent="0.25">
      <c r="A26" s="46"/>
      <c r="B26" s="19" t="s">
        <v>32</v>
      </c>
      <c r="C26" s="20" t="s">
        <v>13</v>
      </c>
      <c r="D26" s="41">
        <v>9</v>
      </c>
      <c r="E26" s="41">
        <v>15</v>
      </c>
      <c r="F26" s="18"/>
      <c r="G26" s="18"/>
      <c r="H26" s="37"/>
      <c r="I26" s="37"/>
      <c r="J26" s="37"/>
      <c r="K26" s="40"/>
    </row>
    <row r="27" spans="1:11" ht="15.75" x14ac:dyDescent="0.25">
      <c r="A27" s="46"/>
      <c r="B27" s="19" t="s">
        <v>25</v>
      </c>
      <c r="C27" s="20" t="s">
        <v>13</v>
      </c>
      <c r="D27" s="41">
        <v>41</v>
      </c>
      <c r="E27" s="41">
        <v>68</v>
      </c>
      <c r="F27" s="18"/>
      <c r="G27" s="18"/>
      <c r="H27" s="37"/>
      <c r="I27" s="37"/>
      <c r="J27" s="37"/>
      <c r="K27" s="40"/>
    </row>
    <row r="28" spans="1:11" ht="15.75" x14ac:dyDescent="0.25">
      <c r="A28" s="46"/>
      <c r="B28" s="19" t="s">
        <v>39</v>
      </c>
      <c r="C28" s="20" t="s">
        <v>13</v>
      </c>
      <c r="D28" s="41">
        <v>2</v>
      </c>
      <c r="E28" s="41">
        <v>3</v>
      </c>
      <c r="F28" s="18"/>
      <c r="G28" s="18"/>
      <c r="H28" s="37"/>
      <c r="I28" s="37"/>
      <c r="J28" s="37"/>
      <c r="K28" s="40"/>
    </row>
    <row r="29" spans="1:11" ht="15.75" x14ac:dyDescent="0.25">
      <c r="A29" s="46"/>
      <c r="B29" s="19" t="s">
        <v>37</v>
      </c>
      <c r="C29" s="20" t="s">
        <v>13</v>
      </c>
      <c r="D29" s="41">
        <v>1</v>
      </c>
      <c r="E29" s="41">
        <v>2</v>
      </c>
      <c r="F29" s="18"/>
      <c r="G29" s="18"/>
      <c r="H29" s="37"/>
      <c r="I29" s="37"/>
      <c r="J29" s="37"/>
      <c r="K29" s="40"/>
    </row>
    <row r="30" spans="1:11" ht="15.75" x14ac:dyDescent="0.25">
      <c r="A30" s="46"/>
      <c r="B30" s="19" t="s">
        <v>40</v>
      </c>
      <c r="C30" s="20" t="s">
        <v>13</v>
      </c>
      <c r="D30" s="41">
        <v>1</v>
      </c>
      <c r="E30" s="41">
        <v>2</v>
      </c>
      <c r="F30" s="18"/>
      <c r="G30" s="18"/>
      <c r="H30" s="37"/>
      <c r="I30" s="37"/>
      <c r="J30" s="37"/>
      <c r="K30" s="40"/>
    </row>
    <row r="31" spans="1:11" ht="15.75" x14ac:dyDescent="0.25">
      <c r="A31" s="46"/>
      <c r="B31" s="19" t="s">
        <v>25</v>
      </c>
      <c r="C31" s="20" t="s">
        <v>38</v>
      </c>
      <c r="D31" s="41">
        <v>1</v>
      </c>
      <c r="E31" s="41">
        <v>2</v>
      </c>
      <c r="F31" s="18"/>
      <c r="G31" s="18"/>
      <c r="H31" s="37"/>
      <c r="I31" s="37"/>
      <c r="J31" s="37"/>
      <c r="K31" s="40"/>
    </row>
    <row r="32" spans="1:11" ht="15.75" x14ac:dyDescent="0.25">
      <c r="A32" s="46"/>
      <c r="B32" s="19" t="s">
        <v>32</v>
      </c>
      <c r="C32" s="20" t="s">
        <v>28</v>
      </c>
      <c r="D32" s="41">
        <v>50</v>
      </c>
      <c r="E32" s="41">
        <v>83</v>
      </c>
      <c r="F32" s="18"/>
      <c r="G32" s="18"/>
      <c r="H32" s="37"/>
      <c r="I32" s="37"/>
      <c r="J32" s="37"/>
      <c r="K32" s="40"/>
    </row>
    <row r="33" spans="1:10" ht="15.75" x14ac:dyDescent="0.25">
      <c r="A33" s="46"/>
      <c r="B33" s="19" t="s">
        <v>25</v>
      </c>
      <c r="C33" s="20" t="s">
        <v>28</v>
      </c>
      <c r="D33" s="41">
        <v>85</v>
      </c>
      <c r="E33" s="41">
        <v>142</v>
      </c>
      <c r="F33" s="18"/>
      <c r="G33" s="18"/>
      <c r="H33" s="37"/>
      <c r="I33" s="37"/>
      <c r="J33" s="37"/>
    </row>
    <row r="34" spans="1:10" ht="15.75" x14ac:dyDescent="0.25">
      <c r="A34" s="46"/>
      <c r="B34" s="19" t="s">
        <v>32</v>
      </c>
      <c r="C34" s="42" t="s">
        <v>29</v>
      </c>
      <c r="D34" s="41">
        <v>31</v>
      </c>
      <c r="E34" s="41"/>
      <c r="F34" s="18"/>
      <c r="G34" s="18"/>
      <c r="H34" s="37"/>
      <c r="I34" s="37"/>
      <c r="J34" s="37"/>
    </row>
    <row r="35" spans="1:10" ht="15.75" x14ac:dyDescent="0.25">
      <c r="A35" s="46"/>
      <c r="B35" s="19" t="s">
        <v>32</v>
      </c>
      <c r="C35" s="20" t="s">
        <v>10</v>
      </c>
      <c r="D35" s="41">
        <v>70</v>
      </c>
      <c r="E35" s="41">
        <v>127</v>
      </c>
      <c r="F35" s="18"/>
      <c r="G35" s="18"/>
      <c r="H35" s="37"/>
      <c r="I35" s="37"/>
      <c r="J35" s="37"/>
    </row>
    <row r="36" spans="1:10" ht="15.75" x14ac:dyDescent="0.25">
      <c r="A36" s="46"/>
      <c r="B36" s="19" t="s">
        <v>25</v>
      </c>
      <c r="C36" s="20" t="s">
        <v>10</v>
      </c>
      <c r="D36" s="41">
        <v>100</v>
      </c>
      <c r="E36" s="41">
        <v>182</v>
      </c>
      <c r="F36" s="18"/>
      <c r="G36" s="18"/>
      <c r="H36" s="37"/>
      <c r="I36" s="37"/>
      <c r="J36" s="37"/>
    </row>
    <row r="37" spans="1:10" ht="15.75" x14ac:dyDescent="0.25">
      <c r="A37" s="46"/>
      <c r="B37" s="19" t="s">
        <v>26</v>
      </c>
      <c r="C37" s="20" t="s">
        <v>10</v>
      </c>
      <c r="D37" s="41">
        <v>35</v>
      </c>
      <c r="E37" s="41">
        <v>64</v>
      </c>
      <c r="F37" s="18"/>
      <c r="G37" s="18"/>
      <c r="H37" s="37"/>
      <c r="I37" s="37"/>
      <c r="J37" s="37"/>
    </row>
    <row r="38" spans="1:10" ht="15.75" x14ac:dyDescent="0.25">
      <c r="A38" s="46"/>
      <c r="B38" s="19" t="s">
        <v>37</v>
      </c>
      <c r="C38" s="20" t="s">
        <v>10</v>
      </c>
      <c r="D38" s="41">
        <v>10</v>
      </c>
      <c r="E38" s="41">
        <v>18</v>
      </c>
      <c r="F38" s="18"/>
      <c r="G38" s="18"/>
      <c r="H38" s="37"/>
      <c r="I38" s="37"/>
      <c r="J38" s="37"/>
    </row>
    <row r="39" spans="1:10" ht="15.75" x14ac:dyDescent="0.25">
      <c r="A39" s="46"/>
      <c r="B39" s="19" t="s">
        <v>41</v>
      </c>
      <c r="C39" s="20" t="s">
        <v>10</v>
      </c>
      <c r="D39" s="41">
        <v>10</v>
      </c>
      <c r="E39" s="41">
        <v>18</v>
      </c>
      <c r="F39" s="18"/>
      <c r="G39" s="18"/>
      <c r="H39" s="37"/>
      <c r="I39" s="37"/>
      <c r="J39" s="37"/>
    </row>
    <row r="40" spans="1:10" ht="15.75" x14ac:dyDescent="0.25">
      <c r="A40" s="46"/>
      <c r="B40" s="19" t="s">
        <v>40</v>
      </c>
      <c r="C40" s="20" t="s">
        <v>10</v>
      </c>
      <c r="D40" s="41">
        <v>16</v>
      </c>
      <c r="E40" s="41">
        <v>29</v>
      </c>
      <c r="F40" s="18"/>
      <c r="G40" s="18"/>
      <c r="H40" s="37"/>
      <c r="I40" s="37"/>
      <c r="J40" s="37"/>
    </row>
    <row r="41" spans="1:10" ht="15.75" x14ac:dyDescent="0.25">
      <c r="A41" s="38"/>
      <c r="B41" s="8"/>
      <c r="C41" s="9" t="s">
        <v>11</v>
      </c>
      <c r="D41" s="10">
        <f>SUM(D19:D40)</f>
        <v>633</v>
      </c>
      <c r="E41" s="10">
        <f>SUM(E19:E40)</f>
        <v>755</v>
      </c>
      <c r="F41" s="11"/>
      <c r="G41" s="11"/>
      <c r="H41" s="12">
        <f t="shared" ref="H41:J41" si="1">SUM(H19:H40)</f>
        <v>0</v>
      </c>
      <c r="I41" s="12">
        <f t="shared" si="1"/>
        <v>0</v>
      </c>
      <c r="J41" s="12">
        <f t="shared" si="1"/>
        <v>0</v>
      </c>
    </row>
    <row r="42" spans="1:10" ht="15.75" x14ac:dyDescent="0.25">
      <c r="A42" s="45" t="s">
        <v>42</v>
      </c>
      <c r="B42" s="19" t="s">
        <v>32</v>
      </c>
      <c r="C42" s="42" t="s">
        <v>27</v>
      </c>
      <c r="D42" s="39">
        <v>2</v>
      </c>
      <c r="E42" s="39"/>
      <c r="F42" s="18"/>
      <c r="G42" s="18"/>
      <c r="H42" s="18"/>
      <c r="I42" s="18"/>
      <c r="J42" s="18"/>
    </row>
    <row r="43" spans="1:10" ht="15.75" x14ac:dyDescent="0.25">
      <c r="A43" s="46"/>
      <c r="B43" s="19" t="s">
        <v>32</v>
      </c>
      <c r="C43" s="42" t="s">
        <v>12</v>
      </c>
      <c r="D43" s="39">
        <v>10</v>
      </c>
      <c r="E43" s="39"/>
      <c r="F43" s="18"/>
      <c r="G43" s="18"/>
      <c r="H43" s="18"/>
      <c r="I43" s="18"/>
      <c r="J43" s="18"/>
    </row>
    <row r="44" spans="1:10" ht="15.75" x14ac:dyDescent="0.25">
      <c r="A44" s="46"/>
      <c r="B44" s="19" t="s">
        <v>25</v>
      </c>
      <c r="C44" s="42" t="s">
        <v>12</v>
      </c>
      <c r="D44" s="39">
        <v>2</v>
      </c>
      <c r="E44" s="39"/>
      <c r="F44" s="18"/>
      <c r="G44" s="18"/>
      <c r="H44" s="18"/>
      <c r="I44" s="18"/>
      <c r="J44" s="18"/>
    </row>
    <row r="45" spans="1:10" ht="15.75" x14ac:dyDescent="0.25">
      <c r="A45" s="46"/>
      <c r="B45" s="19" t="s">
        <v>37</v>
      </c>
      <c r="C45" s="42" t="s">
        <v>27</v>
      </c>
      <c r="D45" s="39">
        <v>1</v>
      </c>
      <c r="E45" s="39"/>
      <c r="F45" s="18"/>
      <c r="G45" s="18"/>
      <c r="H45" s="18"/>
      <c r="I45" s="18"/>
      <c r="J45" s="18"/>
    </row>
    <row r="46" spans="1:10" ht="15.75" x14ac:dyDescent="0.25">
      <c r="A46" s="46"/>
      <c r="B46" s="19" t="s">
        <v>37</v>
      </c>
      <c r="C46" s="42" t="s">
        <v>12</v>
      </c>
      <c r="D46" s="39">
        <v>15</v>
      </c>
      <c r="E46" s="39"/>
      <c r="F46" s="18"/>
      <c r="G46" s="18"/>
      <c r="H46" s="18"/>
      <c r="I46" s="18"/>
      <c r="J46" s="18"/>
    </row>
    <row r="47" spans="1:10" ht="15.75" x14ac:dyDescent="0.25">
      <c r="A47" s="46"/>
      <c r="B47" s="19" t="s">
        <v>26</v>
      </c>
      <c r="C47" s="42" t="s">
        <v>12</v>
      </c>
      <c r="D47" s="39">
        <v>1</v>
      </c>
      <c r="E47" s="39"/>
      <c r="F47" s="18"/>
      <c r="G47" s="18"/>
      <c r="H47" s="18"/>
      <c r="I47" s="18"/>
      <c r="J47" s="18"/>
    </row>
    <row r="48" spans="1:10" ht="15.75" x14ac:dyDescent="0.25">
      <c r="A48" s="46"/>
      <c r="B48" s="19" t="s">
        <v>32</v>
      </c>
      <c r="C48" s="20" t="s">
        <v>13</v>
      </c>
      <c r="D48" s="41">
        <v>4</v>
      </c>
      <c r="E48" s="41">
        <v>7</v>
      </c>
      <c r="F48" s="18"/>
      <c r="G48" s="18"/>
      <c r="H48" s="37"/>
      <c r="I48" s="18"/>
      <c r="J48" s="18"/>
    </row>
    <row r="49" spans="1:10" ht="15.75" x14ac:dyDescent="0.25">
      <c r="A49" s="46"/>
      <c r="B49" s="19" t="s">
        <v>25</v>
      </c>
      <c r="C49" s="20" t="s">
        <v>13</v>
      </c>
      <c r="D49" s="41">
        <v>7</v>
      </c>
      <c r="E49" s="41">
        <v>12</v>
      </c>
      <c r="F49" s="18"/>
      <c r="G49" s="18"/>
      <c r="H49" s="37"/>
      <c r="I49" s="18"/>
      <c r="J49" s="18"/>
    </row>
    <row r="50" spans="1:10" ht="15.75" x14ac:dyDescent="0.25">
      <c r="A50" s="46"/>
      <c r="B50" s="19" t="s">
        <v>37</v>
      </c>
      <c r="C50" s="20" t="s">
        <v>13</v>
      </c>
      <c r="D50" s="41">
        <v>10</v>
      </c>
      <c r="E50" s="41">
        <v>17</v>
      </c>
      <c r="F50" s="18"/>
      <c r="G50" s="18"/>
      <c r="H50" s="37"/>
      <c r="I50" s="18"/>
      <c r="J50" s="18"/>
    </row>
    <row r="51" spans="1:10" ht="15.75" x14ac:dyDescent="0.25">
      <c r="A51" s="46"/>
      <c r="B51" s="19" t="s">
        <v>39</v>
      </c>
      <c r="C51" s="20" t="s">
        <v>13</v>
      </c>
      <c r="D51" s="41">
        <v>3</v>
      </c>
      <c r="E51" s="41">
        <v>5</v>
      </c>
      <c r="F51" s="18"/>
      <c r="G51" s="18"/>
      <c r="H51" s="37"/>
      <c r="I51" s="37"/>
      <c r="J51" s="37"/>
    </row>
    <row r="52" spans="1:10" ht="15.75" x14ac:dyDescent="0.25">
      <c r="A52" s="46"/>
      <c r="B52" s="19" t="s">
        <v>32</v>
      </c>
      <c r="C52" s="20" t="s">
        <v>28</v>
      </c>
      <c r="D52" s="41">
        <v>14</v>
      </c>
      <c r="E52" s="41">
        <v>23</v>
      </c>
      <c r="F52" s="18"/>
      <c r="G52" s="18"/>
      <c r="H52" s="37"/>
      <c r="I52" s="37"/>
      <c r="J52" s="37"/>
    </row>
    <row r="53" spans="1:10" ht="15.75" x14ac:dyDescent="0.25">
      <c r="A53" s="46"/>
      <c r="B53" s="19" t="s">
        <v>25</v>
      </c>
      <c r="C53" s="20" t="s">
        <v>28</v>
      </c>
      <c r="D53" s="41">
        <v>15</v>
      </c>
      <c r="E53" s="41">
        <v>25</v>
      </c>
      <c r="F53" s="18"/>
      <c r="G53" s="18"/>
      <c r="H53" s="37"/>
      <c r="I53" s="37"/>
      <c r="J53" s="37"/>
    </row>
    <row r="54" spans="1:10" ht="15.75" x14ac:dyDescent="0.25">
      <c r="A54" s="46"/>
      <c r="B54" s="19" t="s">
        <v>37</v>
      </c>
      <c r="C54" s="20" t="s">
        <v>28</v>
      </c>
      <c r="D54" s="41">
        <v>14</v>
      </c>
      <c r="E54" s="41">
        <v>23</v>
      </c>
      <c r="F54" s="18"/>
      <c r="G54" s="18"/>
      <c r="H54" s="37"/>
      <c r="I54" s="37"/>
      <c r="J54" s="37"/>
    </row>
    <row r="55" spans="1:10" ht="15.75" x14ac:dyDescent="0.25">
      <c r="A55" s="46"/>
      <c r="B55" s="19" t="s">
        <v>26</v>
      </c>
      <c r="C55" s="20" t="s">
        <v>28</v>
      </c>
      <c r="D55" s="41">
        <v>13</v>
      </c>
      <c r="E55" s="41">
        <v>22</v>
      </c>
      <c r="F55" s="18"/>
      <c r="G55" s="18"/>
      <c r="H55" s="37"/>
      <c r="I55" s="37"/>
      <c r="J55" s="37"/>
    </row>
    <row r="56" spans="1:10" ht="15.75" x14ac:dyDescent="0.25">
      <c r="A56" s="46"/>
      <c r="B56" s="19" t="s">
        <v>32</v>
      </c>
      <c r="C56" s="20" t="s">
        <v>10</v>
      </c>
      <c r="D56" s="41">
        <v>14</v>
      </c>
      <c r="E56" s="41">
        <v>25</v>
      </c>
      <c r="F56" s="18"/>
      <c r="G56" s="18"/>
      <c r="H56" s="37"/>
      <c r="I56" s="37"/>
      <c r="J56" s="37"/>
    </row>
    <row r="57" spans="1:10" ht="15.75" x14ac:dyDescent="0.25">
      <c r="A57" s="46"/>
      <c r="B57" s="19" t="s">
        <v>25</v>
      </c>
      <c r="C57" s="20" t="s">
        <v>10</v>
      </c>
      <c r="D57" s="41">
        <v>15</v>
      </c>
      <c r="E57" s="41">
        <v>27</v>
      </c>
      <c r="F57" s="18"/>
      <c r="G57" s="18"/>
      <c r="H57" s="37"/>
      <c r="I57" s="37"/>
      <c r="J57" s="37"/>
    </row>
    <row r="58" spans="1:10" ht="15.75" x14ac:dyDescent="0.25">
      <c r="A58" s="46"/>
      <c r="B58" s="19" t="s">
        <v>37</v>
      </c>
      <c r="C58" s="20" t="s">
        <v>10</v>
      </c>
      <c r="D58" s="41">
        <v>20</v>
      </c>
      <c r="E58" s="41">
        <v>36</v>
      </c>
      <c r="F58" s="18"/>
      <c r="G58" s="18"/>
      <c r="H58" s="37"/>
      <c r="I58" s="37"/>
      <c r="J58" s="37"/>
    </row>
    <row r="59" spans="1:10" ht="15.75" x14ac:dyDescent="0.25">
      <c r="A59" s="46"/>
      <c r="B59" s="19" t="s">
        <v>26</v>
      </c>
      <c r="C59" s="20" t="s">
        <v>10</v>
      </c>
      <c r="D59" s="41">
        <v>20</v>
      </c>
      <c r="E59" s="41">
        <v>36</v>
      </c>
      <c r="F59" s="18"/>
      <c r="G59" s="18"/>
      <c r="H59" s="37"/>
      <c r="I59" s="37"/>
      <c r="J59" s="37"/>
    </row>
    <row r="60" spans="1:10" ht="15.75" x14ac:dyDescent="0.25">
      <c r="A60" s="46"/>
      <c r="B60" s="16" t="s">
        <v>30</v>
      </c>
      <c r="C60" s="20" t="s">
        <v>10</v>
      </c>
      <c r="D60" s="41">
        <v>2</v>
      </c>
      <c r="E60" s="41">
        <v>4</v>
      </c>
      <c r="F60" s="18"/>
      <c r="G60" s="18"/>
      <c r="H60" s="37"/>
      <c r="I60" s="37"/>
      <c r="J60" s="37"/>
    </row>
    <row r="61" spans="1:10" ht="15.75" x14ac:dyDescent="0.25">
      <c r="A61" s="46"/>
      <c r="B61" s="19" t="s">
        <v>40</v>
      </c>
      <c r="C61" s="20" t="s">
        <v>10</v>
      </c>
      <c r="D61" s="41">
        <v>7</v>
      </c>
      <c r="E61" s="41">
        <v>13</v>
      </c>
      <c r="F61" s="18"/>
      <c r="G61" s="18"/>
      <c r="H61" s="37"/>
      <c r="I61" s="37"/>
      <c r="J61" s="37"/>
    </row>
    <row r="62" spans="1:10" ht="15.75" x14ac:dyDescent="0.25">
      <c r="A62" s="38"/>
      <c r="B62" s="8"/>
      <c r="C62" s="9" t="s">
        <v>11</v>
      </c>
      <c r="D62" s="10">
        <f>SUM(D42:D61)</f>
        <v>189</v>
      </c>
      <c r="E62" s="10">
        <f>SUM(E42:E61)</f>
        <v>275</v>
      </c>
      <c r="F62" s="11"/>
      <c r="G62" s="11"/>
      <c r="H62" s="12">
        <f t="shared" ref="H62:J62" si="2">SUM(H42:H61)</f>
        <v>0</v>
      </c>
      <c r="I62" s="12">
        <f t="shared" si="2"/>
        <v>0</v>
      </c>
      <c r="J62" s="12">
        <f t="shared" si="2"/>
        <v>0</v>
      </c>
    </row>
    <row r="63" spans="1:10" ht="15.75" x14ac:dyDescent="0.25">
      <c r="A63" s="47" t="s">
        <v>43</v>
      </c>
      <c r="B63" s="16" t="s">
        <v>44</v>
      </c>
      <c r="C63" s="42" t="s">
        <v>27</v>
      </c>
      <c r="D63" s="39">
        <v>10</v>
      </c>
      <c r="E63" s="39"/>
      <c r="F63" s="17"/>
      <c r="G63" s="17"/>
      <c r="H63" s="18"/>
      <c r="I63" s="18"/>
      <c r="J63" s="18"/>
    </row>
    <row r="64" spans="1:10" ht="15.75" x14ac:dyDescent="0.25">
      <c r="A64" s="48"/>
      <c r="B64" s="16" t="s">
        <v>44</v>
      </c>
      <c r="C64" s="42" t="s">
        <v>12</v>
      </c>
      <c r="D64" s="39">
        <v>14</v>
      </c>
      <c r="E64" s="39"/>
      <c r="F64" s="17"/>
      <c r="G64" s="17"/>
      <c r="H64" s="18"/>
      <c r="I64" s="18"/>
      <c r="J64" s="18"/>
    </row>
    <row r="65" spans="1:10" ht="15.75" x14ac:dyDescent="0.25">
      <c r="A65" s="48"/>
      <c r="B65" s="16" t="s">
        <v>44</v>
      </c>
      <c r="C65" s="20" t="s">
        <v>13</v>
      </c>
      <c r="D65" s="39">
        <v>9</v>
      </c>
      <c r="E65" s="39">
        <v>15</v>
      </c>
      <c r="F65" s="17"/>
      <c r="G65" s="17"/>
      <c r="H65" s="18"/>
      <c r="I65" s="18"/>
      <c r="J65" s="18"/>
    </row>
    <row r="66" spans="1:10" ht="15.75" x14ac:dyDescent="0.25">
      <c r="A66" s="48"/>
      <c r="B66" s="16" t="s">
        <v>44</v>
      </c>
      <c r="C66" s="20" t="s">
        <v>28</v>
      </c>
      <c r="D66" s="39">
        <v>66</v>
      </c>
      <c r="E66" s="39">
        <v>110</v>
      </c>
      <c r="F66" s="17"/>
      <c r="G66" s="17"/>
      <c r="H66" s="18"/>
      <c r="I66" s="18"/>
      <c r="J66" s="18"/>
    </row>
    <row r="67" spans="1:10" ht="15.75" x14ac:dyDescent="0.25">
      <c r="A67" s="49"/>
      <c r="B67" s="16" t="s">
        <v>44</v>
      </c>
      <c r="C67" s="20" t="s">
        <v>10</v>
      </c>
      <c r="D67" s="39">
        <v>50</v>
      </c>
      <c r="E67" s="39">
        <v>91</v>
      </c>
      <c r="F67" s="17"/>
      <c r="G67" s="17"/>
      <c r="H67" s="18"/>
      <c r="I67" s="18"/>
      <c r="J67" s="18"/>
    </row>
    <row r="68" spans="1:10" ht="15.75" x14ac:dyDescent="0.25">
      <c r="A68" s="38"/>
      <c r="B68" s="8"/>
      <c r="C68" s="9" t="s">
        <v>11</v>
      </c>
      <c r="D68" s="10">
        <f>SUM(D63:D67)</f>
        <v>149</v>
      </c>
      <c r="E68" s="10">
        <f>SUM(E63:E67)</f>
        <v>216</v>
      </c>
      <c r="F68" s="11"/>
      <c r="G68" s="11"/>
      <c r="H68" s="12">
        <f t="shared" ref="H68:J68" si="3">SUM(H63:H67)</f>
        <v>0</v>
      </c>
      <c r="I68" s="12">
        <f t="shared" si="3"/>
        <v>0</v>
      </c>
      <c r="J68" s="12">
        <f t="shared" si="3"/>
        <v>0</v>
      </c>
    </row>
    <row r="69" spans="1:10" ht="15.75" x14ac:dyDescent="0.25">
      <c r="A69" s="13"/>
      <c r="B69" s="57" t="s">
        <v>47</v>
      </c>
      <c r="C69" s="58"/>
      <c r="D69" s="14">
        <f>SUM(+D18+D41+D62+D68)</f>
        <v>1663</v>
      </c>
      <c r="E69" s="14">
        <f>SUM(+E18+E41+E62+E68)</f>
        <v>2000</v>
      </c>
      <c r="F69" s="15"/>
      <c r="G69" s="15"/>
      <c r="H69" s="21">
        <f t="shared" ref="H69:J69" si="4">SUM(+H18+H41+H62+H68)</f>
        <v>0</v>
      </c>
      <c r="I69" s="21">
        <f t="shared" si="4"/>
        <v>0</v>
      </c>
      <c r="J69" s="21">
        <f t="shared" si="4"/>
        <v>0</v>
      </c>
    </row>
  </sheetData>
  <mergeCells count="8">
    <mergeCell ref="A42:A61"/>
    <mergeCell ref="A63:A67"/>
    <mergeCell ref="B69:C69"/>
    <mergeCell ref="C2:G2"/>
    <mergeCell ref="C3:G3"/>
    <mergeCell ref="C4:E4"/>
    <mergeCell ref="A6:A17"/>
    <mergeCell ref="A19:A40"/>
  </mergeCell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17"/>
  <sheetViews>
    <sheetView tabSelected="1" workbookViewId="0">
      <selection activeCell="J11" sqref="J11"/>
    </sheetView>
  </sheetViews>
  <sheetFormatPr defaultRowHeight="15" x14ac:dyDescent="0.25"/>
  <cols>
    <col min="2" max="2" width="10.140625" customWidth="1"/>
  </cols>
  <sheetData>
    <row r="2" spans="2:7" x14ac:dyDescent="0.25">
      <c r="B2" s="59" t="s">
        <v>49</v>
      </c>
      <c r="C2" s="59"/>
      <c r="D2" s="59"/>
      <c r="E2" s="59"/>
      <c r="F2" s="59"/>
      <c r="G2" s="59"/>
    </row>
    <row r="3" spans="2:7" x14ac:dyDescent="0.25">
      <c r="B3" s="59" t="s">
        <v>18</v>
      </c>
      <c r="C3" s="59"/>
      <c r="D3" s="59"/>
      <c r="E3" s="59"/>
      <c r="F3" s="59"/>
      <c r="G3" s="59"/>
    </row>
    <row r="4" spans="2:7" x14ac:dyDescent="0.25">
      <c r="B4" s="26"/>
      <c r="C4" s="26"/>
      <c r="D4" s="26"/>
      <c r="E4" s="26"/>
      <c r="F4" s="26"/>
      <c r="G4" s="27"/>
    </row>
    <row r="5" spans="2:7" x14ac:dyDescent="0.25">
      <c r="B5" s="26"/>
      <c r="C5" s="26"/>
      <c r="D5" s="26"/>
      <c r="E5" s="26"/>
      <c r="F5" s="26"/>
      <c r="G5" s="27"/>
    </row>
    <row r="6" spans="2:7" x14ac:dyDescent="0.25">
      <c r="B6" s="59" t="s">
        <v>53</v>
      </c>
      <c r="C6" s="59"/>
      <c r="D6" s="59"/>
      <c r="E6" s="59"/>
      <c r="F6" s="59"/>
      <c r="G6" s="59"/>
    </row>
    <row r="7" spans="2:7" ht="15.75" thickBot="1" x14ac:dyDescent="0.3">
      <c r="B7" s="27"/>
      <c r="C7" s="27"/>
      <c r="D7" s="27"/>
      <c r="E7" s="27"/>
      <c r="F7" s="27"/>
      <c r="G7" s="27"/>
    </row>
    <row r="8" spans="2:7" x14ac:dyDescent="0.25">
      <c r="B8" s="60" t="s">
        <v>50</v>
      </c>
      <c r="C8" s="63" t="s">
        <v>31</v>
      </c>
      <c r="D8" s="63"/>
      <c r="E8" s="63"/>
      <c r="F8" s="63"/>
      <c r="G8" s="65" t="s">
        <v>19</v>
      </c>
    </row>
    <row r="9" spans="2:7" x14ac:dyDescent="0.25">
      <c r="B9" s="61"/>
      <c r="C9" s="64"/>
      <c r="D9" s="64"/>
      <c r="E9" s="64"/>
      <c r="F9" s="64"/>
      <c r="G9" s="66"/>
    </row>
    <row r="10" spans="2:7" ht="15.75" thickBot="1" x14ac:dyDescent="0.3">
      <c r="B10" s="62"/>
      <c r="C10" s="28" t="s">
        <v>20</v>
      </c>
      <c r="D10" s="28" t="s">
        <v>21</v>
      </c>
      <c r="E10" s="28" t="s">
        <v>22</v>
      </c>
      <c r="F10" s="28" t="s">
        <v>23</v>
      </c>
      <c r="G10" s="67"/>
    </row>
    <row r="11" spans="2:7" ht="59.25" customHeight="1" x14ac:dyDescent="0.25">
      <c r="B11" s="29" t="s">
        <v>45</v>
      </c>
      <c r="C11" s="30">
        <v>163</v>
      </c>
      <c r="D11" s="30">
        <v>550</v>
      </c>
      <c r="E11" s="30">
        <v>550</v>
      </c>
      <c r="F11" s="30">
        <v>400</v>
      </c>
      <c r="G11" s="31">
        <f>SUM(C11:F11)</f>
        <v>1663</v>
      </c>
    </row>
    <row r="12" spans="2:7" x14ac:dyDescent="0.25">
      <c r="B12" s="32"/>
      <c r="C12" s="33"/>
      <c r="D12" s="33"/>
      <c r="E12" s="33"/>
      <c r="F12" s="33"/>
      <c r="G12" s="31"/>
    </row>
    <row r="13" spans="2:7" x14ac:dyDescent="0.25">
      <c r="B13" s="34" t="s">
        <v>24</v>
      </c>
      <c r="C13" s="32">
        <f>SUM(C11:C12)</f>
        <v>163</v>
      </c>
      <c r="D13" s="32">
        <f>SUM(D11:D12)</f>
        <v>550</v>
      </c>
      <c r="E13" s="32">
        <f>SUM(E11:E12)</f>
        <v>550</v>
      </c>
      <c r="F13" s="32">
        <f>SUM(F11)</f>
        <v>400</v>
      </c>
      <c r="G13" s="32">
        <f>SUM(C13:F13)</f>
        <v>1663</v>
      </c>
    </row>
    <row r="14" spans="2:7" x14ac:dyDescent="0.25">
      <c r="B14" s="27"/>
      <c r="C14" s="27"/>
      <c r="D14" s="27"/>
      <c r="E14" s="27"/>
      <c r="F14" s="27"/>
      <c r="G14" s="27"/>
    </row>
    <row r="17" spans="2:7" ht="15.75" x14ac:dyDescent="0.25">
      <c r="B17" s="35" t="s">
        <v>51</v>
      </c>
      <c r="C17" s="35"/>
      <c r="E17" s="35"/>
      <c r="F17" s="35" t="s">
        <v>52</v>
      </c>
      <c r="G17" s="36"/>
    </row>
  </sheetData>
  <mergeCells count="6">
    <mergeCell ref="B2:G2"/>
    <mergeCell ref="B3:G3"/>
    <mergeCell ref="B6:G6"/>
    <mergeCell ref="B8:B10"/>
    <mergeCell ref="C8:F9"/>
    <mergeCell ref="G8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Приложение 1</vt:lpstr>
      <vt:lpstr>Приложение 2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2025-02-06T13:22:01Z</dcterms:modified>
</cp:coreProperties>
</file>