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084FC3E-6CF6-46A8-9671-42C21A3AAC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1" sheetId="2" r:id="rId1"/>
    <sheet name="Приложение 2" sheetId="3" r:id="rId2"/>
    <sheet name="График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J24" i="2"/>
  <c r="J23" i="2"/>
  <c r="J22" i="2"/>
  <c r="J21" i="2"/>
  <c r="J20" i="2"/>
  <c r="J19" i="2"/>
  <c r="J18" i="2"/>
  <c r="J17" i="2"/>
  <c r="J16" i="2"/>
  <c r="J25" i="2" s="1"/>
  <c r="J7" i="2"/>
  <c r="J8" i="2"/>
  <c r="J9" i="2"/>
  <c r="J10" i="2"/>
  <c r="J11" i="2"/>
  <c r="J12" i="2"/>
  <c r="J13" i="2"/>
  <c r="J14" i="2"/>
  <c r="J6" i="2"/>
  <c r="I24" i="2"/>
  <c r="I23" i="2"/>
  <c r="I21" i="2"/>
  <c r="I25" i="2" s="1"/>
  <c r="I20" i="2"/>
  <c r="I19" i="2"/>
  <c r="I14" i="2"/>
  <c r="I13" i="2"/>
  <c r="I10" i="2"/>
  <c r="I11" i="2"/>
  <c r="I9" i="2"/>
  <c r="H22" i="2"/>
  <c r="H18" i="2"/>
  <c r="H17" i="2"/>
  <c r="H16" i="2"/>
  <c r="H12" i="2"/>
  <c r="H7" i="2"/>
  <c r="H15" i="2" s="1"/>
  <c r="H8" i="2"/>
  <c r="H6" i="2"/>
  <c r="J26" i="3"/>
  <c r="I26" i="3"/>
  <c r="H26" i="3"/>
  <c r="E26" i="3"/>
  <c r="J25" i="3"/>
  <c r="I25" i="3"/>
  <c r="H25" i="3"/>
  <c r="E25" i="3"/>
  <c r="D25" i="3"/>
  <c r="J15" i="3"/>
  <c r="I15" i="3"/>
  <c r="H15" i="3"/>
  <c r="E15" i="3"/>
  <c r="D15" i="3"/>
  <c r="D26" i="3" s="1"/>
  <c r="E26" i="2"/>
  <c r="D26" i="2"/>
  <c r="E25" i="2"/>
  <c r="D25" i="2"/>
  <c r="E15" i="2"/>
  <c r="D15" i="2"/>
  <c r="J26" i="2" l="1"/>
  <c r="K6" i="2" s="1"/>
  <c r="I15" i="2"/>
  <c r="I26" i="2" s="1"/>
  <c r="H25" i="2"/>
  <c r="H26" i="2"/>
  <c r="F13" i="4"/>
  <c r="E13" i="4"/>
  <c r="D13" i="4"/>
  <c r="C13" i="4"/>
  <c r="G11" i="4"/>
  <c r="G13" i="4" l="1"/>
</calcChain>
</file>

<file path=xl/sharedStrings.xml><?xml version="1.0" encoding="utf-8"?>
<sst xmlns="http://schemas.openxmlformats.org/spreadsheetml/2006/main" count="120" uniqueCount="42">
  <si>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</si>
  <si>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</si>
  <si>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</si>
  <si>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</si>
  <si>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</si>
  <si>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</si>
  <si>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</si>
  <si>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</si>
  <si>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</si>
  <si>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</si>
  <si>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Дърва за огрев</t>
  </si>
  <si>
    <t>Всичко за подотдела</t>
  </si>
  <si>
    <t>Трупи за бичене 18-29 см.</t>
  </si>
  <si>
    <t>Средна технологична дървесина</t>
  </si>
  <si>
    <t>Гаранция за участие, 5%</t>
  </si>
  <si>
    <t>Стъпка на наддаване</t>
  </si>
  <si>
    <t>Достигната цена лв./пл.м3 без ДДС</t>
  </si>
  <si>
    <t>Достигната цена лв./пр.м3 без ДДС</t>
  </si>
  <si>
    <t>към Договор № ……….. \ …………………</t>
  </si>
  <si>
    <t>График за добив на дървесина по тримесечия</t>
  </si>
  <si>
    <t>ОБЩО</t>
  </si>
  <si>
    <t>І</t>
  </si>
  <si>
    <t>ІІ</t>
  </si>
  <si>
    <t>ІІІ</t>
  </si>
  <si>
    <t>ІV</t>
  </si>
  <si>
    <t>ВСИЧКО:</t>
  </si>
  <si>
    <t>Възложител:</t>
  </si>
  <si>
    <t>Изпълнител:</t>
  </si>
  <si>
    <t>Трупи за бичене 30-49 см.</t>
  </si>
  <si>
    <t>Дърва-технологична дървесина</t>
  </si>
  <si>
    <t>ОЗМ</t>
  </si>
  <si>
    <r>
      <t>тримесечие - 20</t>
    </r>
    <r>
      <rPr>
        <b/>
        <sz val="11"/>
        <color rgb="FFFF0000"/>
        <rFont val="Times New Roman"/>
        <family val="1"/>
        <charset val="204"/>
      </rPr>
      <t>25г</t>
    </r>
    <r>
      <rPr>
        <b/>
        <sz val="11"/>
        <color theme="1"/>
        <rFont val="Times New Roman"/>
        <family val="1"/>
        <charset val="204"/>
      </rPr>
      <t>., пл.куб.м.</t>
    </r>
  </si>
  <si>
    <t>цр</t>
  </si>
  <si>
    <t>бл</t>
  </si>
  <si>
    <t>351-ж</t>
  </si>
  <si>
    <t>Приложение №1 за обект №2-7-2025</t>
  </si>
  <si>
    <t>396-а</t>
  </si>
  <si>
    <t>Всичко за Обект №2-7-2025</t>
  </si>
  <si>
    <t>Приложение №2 за обект №2-7-2025</t>
  </si>
  <si>
    <t>ПРИЛОЖЕНИЕ № 3 ЗА ОБЕКТ №2-7-2025</t>
  </si>
  <si>
    <t>Обект № 2-7-2025</t>
  </si>
  <si>
    <t>351-ж; 396-а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</si>
</sst>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vertical="top"/>
    </xf>
    <xf numFmtId="1" fontId="3" fillId="0" borderId="6" xfId="1" applyNumberFormat="1" applyFont="1" applyBorder="1" applyAlignment="1">
      <alignment vertical="top"/>
    </xf>
    <xf numFmtId="1" fontId="3" fillId="0" borderId="4" xfId="1" applyNumberFormat="1" applyFont="1" applyBorder="1" applyAlignment="1">
      <alignment vertical="top"/>
    </xf>
    <xf numFmtId="0" fontId="3" fillId="3" borderId="8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vertical="top"/>
    </xf>
    <xf numFmtId="0" fontId="6" fillId="3" borderId="6" xfId="1" applyFont="1" applyFill="1" applyBorder="1"/>
    <xf numFmtId="1" fontId="6" fillId="3" borderId="6" xfId="1" applyNumberFormat="1" applyFont="1" applyFill="1" applyBorder="1"/>
    <xf numFmtId="0" fontId="3" fillId="3" borderId="4" xfId="1" applyFont="1" applyFill="1" applyBorder="1"/>
    <xf numFmtId="2" fontId="6" fillId="3" borderId="6" xfId="1" applyNumberFormat="1" applyFont="1" applyFill="1" applyBorder="1"/>
    <xf numFmtId="0" fontId="7" fillId="4" borderId="10" xfId="0" applyFont="1" applyFill="1" applyBorder="1"/>
    <xf numFmtId="1" fontId="6" fillId="4" borderId="4" xfId="1" applyNumberFormat="1" applyFont="1" applyFill="1" applyBorder="1" applyAlignment="1">
      <alignment vertical="top"/>
    </xf>
    <xf numFmtId="0" fontId="7" fillId="4" borderId="4" xfId="0" applyFont="1" applyFill="1" applyBorder="1"/>
    <xf numFmtId="0" fontId="3" fillId="0" borderId="4" xfId="1" applyFont="1" applyBorder="1"/>
    <xf numFmtId="2" fontId="3" fillId="0" borderId="4" xfId="1" applyNumberFormat="1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2" fontId="6" fillId="4" borderId="4" xfId="1" applyNumberFormat="1" applyFont="1" applyFill="1" applyBorder="1" applyAlignment="1">
      <alignment vertical="top"/>
    </xf>
    <xf numFmtId="0" fontId="5" fillId="0" borderId="8" xfId="0" applyFont="1" applyBorder="1"/>
    <xf numFmtId="0" fontId="3" fillId="0" borderId="11" xfId="1" applyFont="1" applyBorder="1" applyAlignment="1">
      <alignment vertical="top"/>
    </xf>
    <xf numFmtId="1" fontId="3" fillId="0" borderId="11" xfId="1" applyNumberFormat="1" applyFont="1" applyBorder="1" applyAlignment="1">
      <alignment vertical="top"/>
    </xf>
    <xf numFmtId="2" fontId="3" fillId="0" borderId="8" xfId="1" applyNumberFormat="1" applyFont="1" applyBorder="1"/>
    <xf numFmtId="0" fontId="0" fillId="0" borderId="9" xfId="0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3" fillId="0" borderId="0" xfId="0" applyFont="1"/>
    <xf numFmtId="0" fontId="14" fillId="0" borderId="0" xfId="0" applyFont="1"/>
    <xf numFmtId="2" fontId="3" fillId="0" borderId="6" xfId="1" applyNumberFormat="1" applyFont="1" applyBorder="1"/>
    <xf numFmtId="0" fontId="3" fillId="3" borderId="20" xfId="1" applyFont="1" applyFill="1" applyBorder="1" applyAlignment="1">
      <alignment vertical="center" wrapText="1"/>
    </xf>
    <xf numFmtId="2" fontId="0" fillId="0" borderId="0" xfId="0" applyNumberFormat="1"/>
    <xf numFmtId="0" fontId="5" fillId="0" borderId="9" xfId="0" applyFont="1" applyBorder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workbookViewId="0">
      <selection activeCell="H26" sqref="H26:I26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3" max="13" width="9.5703125" bestFit="1" customWidth="1"/>
  </cols>
  <sheetData>
    <row r="1" spans="1:13" ht="15.75" thickBot="1" x14ac:dyDescent="0.3"/>
    <row r="2" spans="1:13" ht="16.149999999999999" customHeight="1" thickBot="1" x14ac:dyDescent="0.3">
      <c r="C2" s="47" t="s">
        <v>35</v>
      </c>
      <c r="D2" s="48"/>
      <c r="E2" s="48"/>
      <c r="F2" s="48"/>
      <c r="G2" s="49"/>
    </row>
    <row r="3" spans="1:13" ht="16.5" thickBot="1" x14ac:dyDescent="0.3">
      <c r="C3" s="47"/>
      <c r="D3" s="48"/>
      <c r="E3" s="48"/>
      <c r="F3" s="48"/>
      <c r="G3" s="49"/>
    </row>
    <row r="4" spans="1:13" ht="15.75" x14ac:dyDescent="0.25">
      <c r="A4" s="1"/>
      <c r="B4" s="1"/>
      <c r="C4" s="50"/>
      <c r="D4" s="50"/>
      <c r="E4" s="50"/>
      <c r="F4" s="1"/>
      <c r="G4" s="1"/>
      <c r="H4" s="1"/>
      <c r="I4" s="1"/>
      <c r="J4" s="1"/>
    </row>
    <row r="5" spans="1:13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5" t="s">
        <v>14</v>
      </c>
      <c r="L5" s="2" t="s">
        <v>15</v>
      </c>
    </row>
    <row r="6" spans="1:13" ht="15.75" x14ac:dyDescent="0.25">
      <c r="A6" s="41" t="s">
        <v>34</v>
      </c>
      <c r="B6" s="21" t="s">
        <v>32</v>
      </c>
      <c r="C6" s="19" t="s">
        <v>28</v>
      </c>
      <c r="D6" s="22">
        <v>5</v>
      </c>
      <c r="E6" s="23"/>
      <c r="F6" s="24">
        <v>76</v>
      </c>
      <c r="G6" s="24"/>
      <c r="H6" s="24">
        <f>D6*F6</f>
        <v>380</v>
      </c>
      <c r="I6" s="24"/>
      <c r="J6" s="24">
        <f>H6+I6</f>
        <v>380</v>
      </c>
      <c r="K6" s="44">
        <f>J26*0.05</f>
        <v>2705.7000000000003</v>
      </c>
      <c r="L6" s="44">
        <v>541</v>
      </c>
    </row>
    <row r="7" spans="1:13" ht="15.75" x14ac:dyDescent="0.25">
      <c r="A7" s="42"/>
      <c r="B7" s="18" t="s">
        <v>33</v>
      </c>
      <c r="C7" s="19" t="s">
        <v>12</v>
      </c>
      <c r="D7" s="4">
        <v>4</v>
      </c>
      <c r="E7" s="5"/>
      <c r="F7" s="17">
        <v>76</v>
      </c>
      <c r="G7" s="17"/>
      <c r="H7" s="24">
        <f t="shared" ref="H7:H8" si="0">D7*F7</f>
        <v>304</v>
      </c>
      <c r="I7" s="17"/>
      <c r="J7" s="24">
        <f t="shared" ref="J7:J24" si="1">H7+I7</f>
        <v>304</v>
      </c>
      <c r="K7" s="45"/>
      <c r="L7" s="45"/>
    </row>
    <row r="8" spans="1:13" ht="15.75" x14ac:dyDescent="0.25">
      <c r="A8" s="42"/>
      <c r="B8" s="18" t="s">
        <v>32</v>
      </c>
      <c r="C8" s="19" t="s">
        <v>12</v>
      </c>
      <c r="D8" s="4">
        <v>92</v>
      </c>
      <c r="E8" s="5"/>
      <c r="F8" s="17">
        <v>71</v>
      </c>
      <c r="G8" s="17"/>
      <c r="H8" s="24">
        <f t="shared" si="0"/>
        <v>6532</v>
      </c>
      <c r="I8" s="17"/>
      <c r="J8" s="24">
        <f t="shared" si="1"/>
        <v>6532</v>
      </c>
      <c r="K8" s="45"/>
      <c r="L8" s="45"/>
    </row>
    <row r="9" spans="1:13" ht="15.75" x14ac:dyDescent="0.25">
      <c r="A9" s="42"/>
      <c r="B9" s="18" t="s">
        <v>33</v>
      </c>
      <c r="C9" s="19" t="s">
        <v>13</v>
      </c>
      <c r="D9" s="4">
        <v>2</v>
      </c>
      <c r="E9" s="6">
        <v>3</v>
      </c>
      <c r="F9" s="17"/>
      <c r="G9" s="17">
        <v>40</v>
      </c>
      <c r="H9" s="17"/>
      <c r="I9" s="17">
        <f>E9*G9</f>
        <v>120</v>
      </c>
      <c r="J9" s="24">
        <f t="shared" si="1"/>
        <v>120</v>
      </c>
      <c r="K9" s="45"/>
      <c r="L9" s="45"/>
    </row>
    <row r="10" spans="1:13" ht="15.75" x14ac:dyDescent="0.25">
      <c r="A10" s="42"/>
      <c r="B10" s="18" t="s">
        <v>32</v>
      </c>
      <c r="C10" s="19" t="s">
        <v>13</v>
      </c>
      <c r="D10" s="4">
        <v>26</v>
      </c>
      <c r="E10" s="5">
        <v>43</v>
      </c>
      <c r="F10" s="16"/>
      <c r="G10" s="17">
        <v>40</v>
      </c>
      <c r="H10" s="37"/>
      <c r="I10" s="17">
        <f t="shared" ref="I10:I14" si="2">E10*G10</f>
        <v>1720</v>
      </c>
      <c r="J10" s="24">
        <f t="shared" si="1"/>
        <v>1720</v>
      </c>
      <c r="K10" s="45"/>
      <c r="L10" s="45"/>
    </row>
    <row r="11" spans="1:13" ht="15.75" x14ac:dyDescent="0.25">
      <c r="A11" s="42"/>
      <c r="B11" s="40" t="s">
        <v>32</v>
      </c>
      <c r="C11" s="19" t="s">
        <v>29</v>
      </c>
      <c r="D11" s="4">
        <v>40</v>
      </c>
      <c r="E11" s="5">
        <v>67</v>
      </c>
      <c r="F11" s="16"/>
      <c r="G11" s="17">
        <v>40</v>
      </c>
      <c r="H11" s="37"/>
      <c r="I11" s="17">
        <f t="shared" si="2"/>
        <v>2680</v>
      </c>
      <c r="J11" s="24">
        <f t="shared" si="1"/>
        <v>2680</v>
      </c>
      <c r="K11" s="45"/>
      <c r="L11" s="45"/>
    </row>
    <row r="12" spans="1:13" ht="15.75" x14ac:dyDescent="0.25">
      <c r="A12" s="42"/>
      <c r="B12" s="40" t="s">
        <v>32</v>
      </c>
      <c r="C12" s="19" t="s">
        <v>30</v>
      </c>
      <c r="D12" s="4">
        <v>14</v>
      </c>
      <c r="E12" s="5"/>
      <c r="F12" s="17">
        <v>66</v>
      </c>
      <c r="G12" s="17"/>
      <c r="H12" s="24">
        <f t="shared" ref="H12" si="3">D12*F12</f>
        <v>924</v>
      </c>
      <c r="I12" s="37"/>
      <c r="J12" s="24">
        <f t="shared" si="1"/>
        <v>924</v>
      </c>
      <c r="K12" s="45"/>
      <c r="L12" s="45"/>
    </row>
    <row r="13" spans="1:13" ht="15.75" x14ac:dyDescent="0.25">
      <c r="A13" s="42"/>
      <c r="B13" s="40" t="s">
        <v>32</v>
      </c>
      <c r="C13" s="19" t="s">
        <v>10</v>
      </c>
      <c r="D13" s="4">
        <v>60</v>
      </c>
      <c r="E13" s="5">
        <v>109</v>
      </c>
      <c r="F13" s="16"/>
      <c r="G13" s="17">
        <v>40</v>
      </c>
      <c r="H13" s="37"/>
      <c r="I13" s="17">
        <f t="shared" si="2"/>
        <v>4360</v>
      </c>
      <c r="J13" s="24">
        <f t="shared" si="1"/>
        <v>4360</v>
      </c>
      <c r="K13" s="45"/>
      <c r="L13" s="45"/>
    </row>
    <row r="14" spans="1:13" ht="15.75" x14ac:dyDescent="0.25">
      <c r="A14" s="42"/>
      <c r="B14" s="40" t="s">
        <v>33</v>
      </c>
      <c r="C14" s="19" t="s">
        <v>10</v>
      </c>
      <c r="D14" s="4">
        <v>11</v>
      </c>
      <c r="E14" s="5">
        <v>20</v>
      </c>
      <c r="F14" s="16"/>
      <c r="G14" s="17">
        <v>40</v>
      </c>
      <c r="H14" s="37"/>
      <c r="I14" s="17">
        <f t="shared" si="2"/>
        <v>800</v>
      </c>
      <c r="J14" s="24">
        <f t="shared" si="1"/>
        <v>800</v>
      </c>
      <c r="K14" s="45"/>
      <c r="L14" s="45"/>
    </row>
    <row r="15" spans="1:13" ht="15.75" x14ac:dyDescent="0.25">
      <c r="A15" s="7"/>
      <c r="B15" s="8"/>
      <c r="C15" s="9" t="s">
        <v>11</v>
      </c>
      <c r="D15" s="10">
        <f>SUM(D6:D14)</f>
        <v>254</v>
      </c>
      <c r="E15" s="10">
        <f>SUM(E6:E14)</f>
        <v>242</v>
      </c>
      <c r="F15" s="11"/>
      <c r="G15" s="11"/>
      <c r="H15" s="12">
        <f>SUM(H6:H14)</f>
        <v>8140</v>
      </c>
      <c r="I15" s="12">
        <f>SUM(I6:I14)</f>
        <v>9680</v>
      </c>
      <c r="J15" s="12">
        <f>SUM(J6:J14)</f>
        <v>17820</v>
      </c>
      <c r="K15" s="45"/>
      <c r="L15" s="45"/>
      <c r="M15" s="39"/>
    </row>
    <row r="16" spans="1:13" ht="15.75" x14ac:dyDescent="0.25">
      <c r="A16" s="43" t="s">
        <v>36</v>
      </c>
      <c r="B16" s="21" t="s">
        <v>32</v>
      </c>
      <c r="C16" s="19" t="s">
        <v>28</v>
      </c>
      <c r="D16" s="22">
        <v>3</v>
      </c>
      <c r="E16" s="23"/>
      <c r="F16" s="17">
        <v>76</v>
      </c>
      <c r="G16" s="17"/>
      <c r="H16" s="24">
        <f t="shared" ref="H16:H18" si="4">D16*F16</f>
        <v>228</v>
      </c>
      <c r="I16" s="17"/>
      <c r="J16" s="24">
        <f t="shared" si="1"/>
        <v>228</v>
      </c>
      <c r="K16" s="45"/>
      <c r="L16" s="45"/>
    </row>
    <row r="17" spans="1:13" ht="15.75" x14ac:dyDescent="0.25">
      <c r="A17" s="43"/>
      <c r="B17" s="18" t="s">
        <v>33</v>
      </c>
      <c r="C17" s="19" t="s">
        <v>12</v>
      </c>
      <c r="D17" s="4">
        <v>3</v>
      </c>
      <c r="E17" s="5"/>
      <c r="F17" s="17">
        <v>76</v>
      </c>
      <c r="G17" s="17"/>
      <c r="H17" s="24">
        <f t="shared" si="4"/>
        <v>228</v>
      </c>
      <c r="I17" s="17"/>
      <c r="J17" s="24">
        <f t="shared" si="1"/>
        <v>228</v>
      </c>
      <c r="K17" s="45"/>
      <c r="L17" s="45"/>
    </row>
    <row r="18" spans="1:13" ht="15.75" x14ac:dyDescent="0.25">
      <c r="A18" s="43"/>
      <c r="B18" s="18" t="s">
        <v>32</v>
      </c>
      <c r="C18" s="19" t="s">
        <v>12</v>
      </c>
      <c r="D18" s="4">
        <v>194</v>
      </c>
      <c r="E18" s="5"/>
      <c r="F18" s="17">
        <v>71</v>
      </c>
      <c r="G18" s="17"/>
      <c r="H18" s="24">
        <f t="shared" si="4"/>
        <v>13774</v>
      </c>
      <c r="I18" s="17"/>
      <c r="J18" s="24">
        <f t="shared" si="1"/>
        <v>13774</v>
      </c>
      <c r="K18" s="45"/>
      <c r="L18" s="45"/>
    </row>
    <row r="19" spans="1:13" ht="15.75" x14ac:dyDescent="0.25">
      <c r="A19" s="43"/>
      <c r="B19" s="18" t="s">
        <v>33</v>
      </c>
      <c r="C19" s="19" t="s">
        <v>13</v>
      </c>
      <c r="D19" s="4">
        <v>2</v>
      </c>
      <c r="E19" s="6">
        <v>3</v>
      </c>
      <c r="F19" s="17"/>
      <c r="G19" s="17">
        <v>40</v>
      </c>
      <c r="H19" s="17"/>
      <c r="I19" s="17">
        <f t="shared" ref="I19:I21" si="5">E19*G19</f>
        <v>120</v>
      </c>
      <c r="J19" s="24">
        <f t="shared" si="1"/>
        <v>120</v>
      </c>
      <c r="K19" s="45"/>
      <c r="L19" s="45"/>
    </row>
    <row r="20" spans="1:13" ht="15.75" x14ac:dyDescent="0.25">
      <c r="A20" s="43"/>
      <c r="B20" s="18" t="s">
        <v>32</v>
      </c>
      <c r="C20" s="19" t="s">
        <v>13</v>
      </c>
      <c r="D20" s="4">
        <v>62</v>
      </c>
      <c r="E20" s="5">
        <v>103</v>
      </c>
      <c r="F20" s="17"/>
      <c r="G20" s="17">
        <v>40</v>
      </c>
      <c r="H20" s="17"/>
      <c r="I20" s="17">
        <f t="shared" si="5"/>
        <v>4120</v>
      </c>
      <c r="J20" s="24">
        <f t="shared" si="1"/>
        <v>4120</v>
      </c>
      <c r="K20" s="45"/>
      <c r="L20" s="45"/>
    </row>
    <row r="21" spans="1:13" ht="15.75" x14ac:dyDescent="0.25">
      <c r="A21" s="43"/>
      <c r="B21" s="40" t="s">
        <v>32</v>
      </c>
      <c r="C21" s="19" t="s">
        <v>29</v>
      </c>
      <c r="D21" s="4">
        <v>100</v>
      </c>
      <c r="E21" s="5">
        <v>167</v>
      </c>
      <c r="F21" s="17"/>
      <c r="G21" s="17">
        <v>40</v>
      </c>
      <c r="H21" s="17"/>
      <c r="I21" s="17">
        <f t="shared" si="5"/>
        <v>6680</v>
      </c>
      <c r="J21" s="24">
        <f t="shared" si="1"/>
        <v>6680</v>
      </c>
      <c r="K21" s="45"/>
      <c r="L21" s="45"/>
    </row>
    <row r="22" spans="1:13" ht="15.75" x14ac:dyDescent="0.25">
      <c r="A22" s="43"/>
      <c r="B22" s="40" t="s">
        <v>32</v>
      </c>
      <c r="C22" s="19" t="s">
        <v>30</v>
      </c>
      <c r="D22" s="4">
        <v>44</v>
      </c>
      <c r="E22" s="5"/>
      <c r="F22" s="17">
        <v>66</v>
      </c>
      <c r="G22" s="17"/>
      <c r="H22" s="24">
        <f t="shared" ref="H22" si="6">D22*F22</f>
        <v>2904</v>
      </c>
      <c r="I22" s="37"/>
      <c r="J22" s="24">
        <f t="shared" si="1"/>
        <v>2904</v>
      </c>
      <c r="K22" s="45"/>
      <c r="L22" s="45"/>
    </row>
    <row r="23" spans="1:13" ht="15.75" x14ac:dyDescent="0.25">
      <c r="A23" s="43"/>
      <c r="B23" s="40" t="s">
        <v>32</v>
      </c>
      <c r="C23" s="19" t="s">
        <v>10</v>
      </c>
      <c r="D23" s="4">
        <v>100</v>
      </c>
      <c r="E23" s="5">
        <v>182</v>
      </c>
      <c r="F23" s="17"/>
      <c r="G23" s="17">
        <v>40</v>
      </c>
      <c r="H23" s="37"/>
      <c r="I23" s="17">
        <f t="shared" ref="I23:I24" si="7">E23*G23</f>
        <v>7280</v>
      </c>
      <c r="J23" s="24">
        <f t="shared" si="1"/>
        <v>7280</v>
      </c>
      <c r="K23" s="45"/>
      <c r="L23" s="45"/>
    </row>
    <row r="24" spans="1:13" ht="15.75" x14ac:dyDescent="0.25">
      <c r="A24" s="43"/>
      <c r="B24" s="40" t="s">
        <v>33</v>
      </c>
      <c r="C24" s="19" t="s">
        <v>10</v>
      </c>
      <c r="D24" s="4">
        <v>13</v>
      </c>
      <c r="E24" s="5">
        <v>24</v>
      </c>
      <c r="F24" s="17"/>
      <c r="G24" s="17">
        <v>40</v>
      </c>
      <c r="H24" s="37"/>
      <c r="I24" s="17">
        <f t="shared" si="7"/>
        <v>960</v>
      </c>
      <c r="J24" s="24">
        <f t="shared" si="1"/>
        <v>960</v>
      </c>
      <c r="K24" s="45"/>
      <c r="L24" s="45"/>
    </row>
    <row r="25" spans="1:13" ht="15.75" x14ac:dyDescent="0.25">
      <c r="A25" s="38"/>
      <c r="B25" s="8"/>
      <c r="C25" s="9" t="s">
        <v>11</v>
      </c>
      <c r="D25" s="10">
        <f>SUM(D16:D24)</f>
        <v>521</v>
      </c>
      <c r="E25" s="10">
        <f>SUM(E16:E24)</f>
        <v>479</v>
      </c>
      <c r="F25" s="11"/>
      <c r="G25" s="11"/>
      <c r="H25" s="12">
        <f>SUM(H16:H24)</f>
        <v>17134</v>
      </c>
      <c r="I25" s="12">
        <f>SUM(I16:I24)</f>
        <v>19160</v>
      </c>
      <c r="J25" s="12">
        <f>SUM(J16:J24)</f>
        <v>36294</v>
      </c>
      <c r="K25" s="45"/>
      <c r="L25" s="45"/>
      <c r="M25" s="39"/>
    </row>
    <row r="26" spans="1:13" ht="15.75" x14ac:dyDescent="0.25">
      <c r="A26" s="13"/>
      <c r="B26" s="51" t="s">
        <v>37</v>
      </c>
      <c r="C26" s="52"/>
      <c r="D26" s="14">
        <f>SUM(+D15+D25)</f>
        <v>775</v>
      </c>
      <c r="E26" s="14">
        <f>SUM(+E15+E25)</f>
        <v>721</v>
      </c>
      <c r="F26" s="15"/>
      <c r="G26" s="15"/>
      <c r="H26" s="20">
        <f>SUM(+H15+H25)</f>
        <v>25274</v>
      </c>
      <c r="I26" s="20">
        <f t="shared" ref="I26:J26" si="8">SUM(+I15+I25)</f>
        <v>28840</v>
      </c>
      <c r="J26" s="20">
        <f t="shared" si="8"/>
        <v>54114</v>
      </c>
      <c r="K26" s="46"/>
      <c r="L26" s="46"/>
    </row>
  </sheetData>
  <mergeCells count="8">
    <mergeCell ref="A6:A14"/>
    <mergeCell ref="A16:A24"/>
    <mergeCell ref="K6:K26"/>
    <mergeCell ref="L6:L26"/>
    <mergeCell ref="C2:G2"/>
    <mergeCell ref="C3:G3"/>
    <mergeCell ref="C4:E4"/>
    <mergeCell ref="B26:C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workbookViewId="0">
      <selection activeCell="C10" sqref="C10"/>
    </sheetView>
  </sheetViews>
  <sheetFormatPr defaultRowHeight="15" x14ac:dyDescent="0.25"/>
  <cols>
    <col min="1" max="1" width="10" customWidth="1"/>
    <col min="2" max="2" width="11.285156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9.5703125" bestFit="1" customWidth="1"/>
  </cols>
  <sheetData>
    <row r="1" spans="1:10" ht="15.75" thickBot="1" x14ac:dyDescent="0.3"/>
    <row r="2" spans="1:10" ht="16.149999999999999" customHeight="1" thickBot="1" x14ac:dyDescent="0.3">
      <c r="C2" s="47" t="s">
        <v>38</v>
      </c>
      <c r="D2" s="48"/>
      <c r="E2" s="48"/>
      <c r="F2" s="48"/>
      <c r="G2" s="49"/>
    </row>
    <row r="3" spans="1:10" ht="16.5" thickBot="1" x14ac:dyDescent="0.3">
      <c r="C3" s="47"/>
      <c r="D3" s="48"/>
      <c r="E3" s="48"/>
      <c r="F3" s="48"/>
      <c r="G3" s="49"/>
    </row>
    <row r="4" spans="1:10" ht="15.75" x14ac:dyDescent="0.25">
      <c r="A4" s="1"/>
      <c r="B4" s="1"/>
      <c r="C4" s="50"/>
      <c r="D4" s="50"/>
      <c r="E4" s="50"/>
      <c r="F4" s="1"/>
      <c r="G4" s="1"/>
      <c r="H4" s="1"/>
      <c r="I4" s="1"/>
      <c r="J4" s="1"/>
    </row>
    <row r="5" spans="1:10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16</v>
      </c>
      <c r="G5" s="2" t="s">
        <v>17</v>
      </c>
      <c r="H5" s="2" t="s">
        <v>7</v>
      </c>
      <c r="I5" s="2" t="s">
        <v>8</v>
      </c>
      <c r="J5" s="2" t="s">
        <v>9</v>
      </c>
    </row>
    <row r="6" spans="1:10" ht="15.75" x14ac:dyDescent="0.25">
      <c r="A6" s="41" t="s">
        <v>34</v>
      </c>
      <c r="B6" s="21" t="s">
        <v>32</v>
      </c>
      <c r="C6" s="19" t="s">
        <v>28</v>
      </c>
      <c r="D6" s="22">
        <v>5</v>
      </c>
      <c r="E6" s="23"/>
      <c r="F6" s="24"/>
      <c r="G6" s="24"/>
      <c r="H6" s="24"/>
      <c r="I6" s="24"/>
      <c r="J6" s="24"/>
    </row>
    <row r="7" spans="1:10" ht="15.75" x14ac:dyDescent="0.25">
      <c r="A7" s="42"/>
      <c r="B7" s="18" t="s">
        <v>33</v>
      </c>
      <c r="C7" s="19" t="s">
        <v>12</v>
      </c>
      <c r="D7" s="4">
        <v>4</v>
      </c>
      <c r="E7" s="5"/>
      <c r="F7" s="17"/>
      <c r="G7" s="17"/>
      <c r="H7" s="24"/>
      <c r="I7" s="17"/>
      <c r="J7" s="24"/>
    </row>
    <row r="8" spans="1:10" ht="15.75" x14ac:dyDescent="0.25">
      <c r="A8" s="42"/>
      <c r="B8" s="18" t="s">
        <v>32</v>
      </c>
      <c r="C8" s="19" t="s">
        <v>12</v>
      </c>
      <c r="D8" s="4">
        <v>92</v>
      </c>
      <c r="E8" s="5"/>
      <c r="F8" s="17"/>
      <c r="G8" s="17"/>
      <c r="H8" s="17"/>
      <c r="I8" s="17"/>
      <c r="J8" s="17"/>
    </row>
    <row r="9" spans="1:10" ht="15.75" x14ac:dyDescent="0.25">
      <c r="A9" s="42"/>
      <c r="B9" s="18" t="s">
        <v>33</v>
      </c>
      <c r="C9" s="19" t="s">
        <v>13</v>
      </c>
      <c r="D9" s="4">
        <v>2</v>
      </c>
      <c r="E9" s="6">
        <v>3</v>
      </c>
      <c r="F9" s="17"/>
      <c r="G9" s="17"/>
      <c r="H9" s="17"/>
      <c r="I9" s="17"/>
      <c r="J9" s="17"/>
    </row>
    <row r="10" spans="1:10" ht="15.75" x14ac:dyDescent="0.25">
      <c r="A10" s="42"/>
      <c r="B10" s="18" t="s">
        <v>32</v>
      </c>
      <c r="C10" s="19" t="s">
        <v>13</v>
      </c>
      <c r="D10" s="4">
        <v>26</v>
      </c>
      <c r="E10" s="5">
        <v>43</v>
      </c>
      <c r="F10" s="16"/>
      <c r="G10" s="17"/>
      <c r="H10" s="37"/>
      <c r="I10" s="17"/>
      <c r="J10" s="17"/>
    </row>
    <row r="11" spans="1:10" ht="15.75" x14ac:dyDescent="0.25">
      <c r="A11" s="42"/>
      <c r="B11" s="40" t="s">
        <v>32</v>
      </c>
      <c r="C11" s="19" t="s">
        <v>29</v>
      </c>
      <c r="D11" s="4">
        <v>40</v>
      </c>
      <c r="E11" s="5">
        <v>67</v>
      </c>
      <c r="F11" s="16"/>
      <c r="G11" s="17"/>
      <c r="H11" s="37"/>
      <c r="I11" s="37"/>
      <c r="J11" s="37"/>
    </row>
    <row r="12" spans="1:10" ht="15.75" x14ac:dyDescent="0.25">
      <c r="A12" s="42"/>
      <c r="B12" s="40" t="s">
        <v>32</v>
      </c>
      <c r="C12" s="19" t="s">
        <v>30</v>
      </c>
      <c r="D12" s="4">
        <v>14</v>
      </c>
      <c r="E12" s="5"/>
      <c r="F12" s="16"/>
      <c r="G12" s="17"/>
      <c r="H12" s="37"/>
      <c r="I12" s="37"/>
      <c r="J12" s="37"/>
    </row>
    <row r="13" spans="1:10" ht="15.75" x14ac:dyDescent="0.25">
      <c r="A13" s="42"/>
      <c r="B13" s="40" t="s">
        <v>32</v>
      </c>
      <c r="C13" s="19" t="s">
        <v>10</v>
      </c>
      <c r="D13" s="4">
        <v>60</v>
      </c>
      <c r="E13" s="5">
        <v>109</v>
      </c>
      <c r="F13" s="16"/>
      <c r="G13" s="17"/>
      <c r="H13" s="37"/>
      <c r="I13" s="37"/>
      <c r="J13" s="37"/>
    </row>
    <row r="14" spans="1:10" ht="15.75" x14ac:dyDescent="0.25">
      <c r="A14" s="42"/>
      <c r="B14" s="40" t="s">
        <v>33</v>
      </c>
      <c r="C14" s="19" t="s">
        <v>10</v>
      </c>
      <c r="D14" s="4">
        <v>11</v>
      </c>
      <c r="E14" s="5">
        <v>20</v>
      </c>
      <c r="F14" s="16"/>
      <c r="G14" s="17"/>
      <c r="H14" s="37"/>
      <c r="I14" s="37"/>
      <c r="J14" s="37"/>
    </row>
    <row r="15" spans="1:10" ht="15.75" x14ac:dyDescent="0.25">
      <c r="A15" s="7"/>
      <c r="B15" s="8"/>
      <c r="C15" s="9" t="s">
        <v>11</v>
      </c>
      <c r="D15" s="10">
        <f>SUM(D6:D14)</f>
        <v>254</v>
      </c>
      <c r="E15" s="10">
        <f>SUM(E6:E14)</f>
        <v>242</v>
      </c>
      <c r="F15" s="11"/>
      <c r="G15" s="11"/>
      <c r="H15" s="12">
        <f>SUM(H6:H14)</f>
        <v>0</v>
      </c>
      <c r="I15" s="12">
        <f>SUM(I6:I14)</f>
        <v>0</v>
      </c>
      <c r="J15" s="12">
        <f>SUM(J6:J14)</f>
        <v>0</v>
      </c>
    </row>
    <row r="16" spans="1:10" ht="15.75" x14ac:dyDescent="0.25">
      <c r="A16" s="43" t="s">
        <v>36</v>
      </c>
      <c r="B16" s="21" t="s">
        <v>32</v>
      </c>
      <c r="C16" s="19" t="s">
        <v>28</v>
      </c>
      <c r="D16" s="22">
        <v>3</v>
      </c>
      <c r="E16" s="23"/>
      <c r="F16" s="17"/>
      <c r="G16" s="17"/>
      <c r="H16" s="17"/>
      <c r="I16" s="17"/>
      <c r="J16" s="17"/>
    </row>
    <row r="17" spans="1:10" ht="15.75" x14ac:dyDescent="0.25">
      <c r="A17" s="43"/>
      <c r="B17" s="18" t="s">
        <v>33</v>
      </c>
      <c r="C17" s="19" t="s">
        <v>12</v>
      </c>
      <c r="D17" s="4">
        <v>3</v>
      </c>
      <c r="E17" s="5"/>
      <c r="F17" s="17"/>
      <c r="G17" s="17"/>
      <c r="H17" s="17"/>
      <c r="I17" s="17"/>
      <c r="J17" s="17"/>
    </row>
    <row r="18" spans="1:10" ht="15.75" x14ac:dyDescent="0.25">
      <c r="A18" s="43"/>
      <c r="B18" s="18" t="s">
        <v>32</v>
      </c>
      <c r="C18" s="19" t="s">
        <v>12</v>
      </c>
      <c r="D18" s="4">
        <v>194</v>
      </c>
      <c r="E18" s="5"/>
      <c r="F18" s="17"/>
      <c r="G18" s="17"/>
      <c r="H18" s="17"/>
      <c r="I18" s="17"/>
      <c r="J18" s="17"/>
    </row>
    <row r="19" spans="1:10" ht="15.75" x14ac:dyDescent="0.25">
      <c r="A19" s="43"/>
      <c r="B19" s="18" t="s">
        <v>33</v>
      </c>
      <c r="C19" s="19" t="s">
        <v>13</v>
      </c>
      <c r="D19" s="4">
        <v>2</v>
      </c>
      <c r="E19" s="6">
        <v>3</v>
      </c>
      <c r="F19" s="17"/>
      <c r="G19" s="17"/>
      <c r="H19" s="17"/>
      <c r="I19" s="17"/>
      <c r="J19" s="17"/>
    </row>
    <row r="20" spans="1:10" ht="15.75" x14ac:dyDescent="0.25">
      <c r="A20" s="43"/>
      <c r="B20" s="18" t="s">
        <v>32</v>
      </c>
      <c r="C20" s="19" t="s">
        <v>13</v>
      </c>
      <c r="D20" s="4">
        <v>62</v>
      </c>
      <c r="E20" s="5">
        <v>103</v>
      </c>
      <c r="F20" s="17"/>
      <c r="G20" s="17"/>
      <c r="H20" s="17"/>
      <c r="I20" s="17"/>
      <c r="J20" s="17"/>
    </row>
    <row r="21" spans="1:10" ht="15.75" x14ac:dyDescent="0.25">
      <c r="A21" s="43"/>
      <c r="B21" s="40" t="s">
        <v>32</v>
      </c>
      <c r="C21" s="19" t="s">
        <v>29</v>
      </c>
      <c r="D21" s="4">
        <v>100</v>
      </c>
      <c r="E21" s="5">
        <v>167</v>
      </c>
      <c r="F21" s="17"/>
      <c r="G21" s="17"/>
      <c r="H21" s="17"/>
      <c r="I21" s="17"/>
      <c r="J21" s="17"/>
    </row>
    <row r="22" spans="1:10" ht="15.75" x14ac:dyDescent="0.25">
      <c r="A22" s="43"/>
      <c r="B22" s="40" t="s">
        <v>32</v>
      </c>
      <c r="C22" s="19" t="s">
        <v>30</v>
      </c>
      <c r="D22" s="4">
        <v>44</v>
      </c>
      <c r="E22" s="5"/>
      <c r="F22" s="17"/>
      <c r="G22" s="17"/>
      <c r="H22" s="37"/>
      <c r="I22" s="37"/>
      <c r="J22" s="37"/>
    </row>
    <row r="23" spans="1:10" ht="15.75" x14ac:dyDescent="0.25">
      <c r="A23" s="43"/>
      <c r="B23" s="40" t="s">
        <v>32</v>
      </c>
      <c r="C23" s="19" t="s">
        <v>10</v>
      </c>
      <c r="D23" s="4">
        <v>100</v>
      </c>
      <c r="E23" s="5">
        <v>182</v>
      </c>
      <c r="F23" s="17"/>
      <c r="G23" s="17"/>
      <c r="H23" s="37"/>
      <c r="I23" s="37"/>
      <c r="J23" s="37"/>
    </row>
    <row r="24" spans="1:10" ht="15.75" x14ac:dyDescent="0.25">
      <c r="A24" s="43"/>
      <c r="B24" s="40" t="s">
        <v>33</v>
      </c>
      <c r="C24" s="19" t="s">
        <v>10</v>
      </c>
      <c r="D24" s="4">
        <v>13</v>
      </c>
      <c r="E24" s="5">
        <v>24</v>
      </c>
      <c r="F24" s="17"/>
      <c r="G24" s="17"/>
      <c r="H24" s="37"/>
      <c r="I24" s="37"/>
      <c r="J24" s="37"/>
    </row>
    <row r="25" spans="1:10" ht="15.75" x14ac:dyDescent="0.25">
      <c r="A25" s="38"/>
      <c r="B25" s="8"/>
      <c r="C25" s="9" t="s">
        <v>11</v>
      </c>
      <c r="D25" s="10">
        <f>SUM(D16:D24)</f>
        <v>521</v>
      </c>
      <c r="E25" s="10">
        <f>SUM(E16:E24)</f>
        <v>479</v>
      </c>
      <c r="F25" s="11"/>
      <c r="G25" s="11"/>
      <c r="H25" s="12">
        <f>SUM(H16:H24)</f>
        <v>0</v>
      </c>
      <c r="I25" s="12">
        <f>SUM(I16:I24)</f>
        <v>0</v>
      </c>
      <c r="J25" s="12">
        <f>SUM(J16:J24)</f>
        <v>0</v>
      </c>
    </row>
    <row r="26" spans="1:10" ht="15.75" x14ac:dyDescent="0.25">
      <c r="A26" s="13"/>
      <c r="B26" s="51" t="s">
        <v>37</v>
      </c>
      <c r="C26" s="52"/>
      <c r="D26" s="14">
        <f>SUM(+D15+D25)</f>
        <v>775</v>
      </c>
      <c r="E26" s="14">
        <f>SUM(+E15+E25)</f>
        <v>721</v>
      </c>
      <c r="F26" s="15"/>
      <c r="G26" s="15"/>
      <c r="H26" s="14">
        <f t="shared" ref="H26:J26" si="0">SUM(+H15+H25)</f>
        <v>0</v>
      </c>
      <c r="I26" s="14">
        <f t="shared" si="0"/>
        <v>0</v>
      </c>
      <c r="J26" s="14">
        <f t="shared" si="0"/>
        <v>0</v>
      </c>
    </row>
  </sheetData>
  <mergeCells count="6">
    <mergeCell ref="B26:C26"/>
    <mergeCell ref="C2:G2"/>
    <mergeCell ref="C3:G3"/>
    <mergeCell ref="C4:E4"/>
    <mergeCell ref="A6:A14"/>
    <mergeCell ref="A16:A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7"/>
  <sheetViews>
    <sheetView workbookViewId="0">
      <selection activeCell="D11" sqref="D11"/>
    </sheetView>
  </sheetViews>
  <sheetFormatPr defaultRowHeight="15" x14ac:dyDescent="0.25"/>
  <cols>
    <col min="2" max="2" width="14.140625" customWidth="1"/>
  </cols>
  <sheetData>
    <row r="2" spans="2:7" x14ac:dyDescent="0.25">
      <c r="B2" s="53" t="s">
        <v>39</v>
      </c>
      <c r="C2" s="53"/>
      <c r="D2" s="53"/>
      <c r="E2" s="53"/>
      <c r="F2" s="53"/>
      <c r="G2" s="53"/>
    </row>
    <row r="3" spans="2:7" x14ac:dyDescent="0.25">
      <c r="B3" s="53" t="s">
        <v>18</v>
      </c>
      <c r="C3" s="53"/>
      <c r="D3" s="53"/>
      <c r="E3" s="53"/>
      <c r="F3" s="53"/>
      <c r="G3" s="53"/>
    </row>
    <row r="4" spans="2:7" x14ac:dyDescent="0.25">
      <c r="B4" s="26"/>
      <c r="C4" s="26"/>
      <c r="D4" s="26"/>
      <c r="E4" s="26"/>
      <c r="F4" s="26"/>
      <c r="G4" s="27"/>
    </row>
    <row r="5" spans="2:7" x14ac:dyDescent="0.25">
      <c r="B5" s="26"/>
      <c r="C5" s="26"/>
      <c r="D5" s="26"/>
      <c r="E5" s="26"/>
      <c r="F5" s="26"/>
      <c r="G5" s="27"/>
    </row>
    <row r="6" spans="2:7" x14ac:dyDescent="0.25">
      <c r="B6" s="53" t="s">
        <v>19</v>
      </c>
      <c r="C6" s="53"/>
      <c r="D6" s="53"/>
      <c r="E6" s="53"/>
      <c r="F6" s="53"/>
      <c r="G6" s="53"/>
    </row>
    <row r="7" spans="2:7" ht="15.75" thickBot="1" x14ac:dyDescent="0.3">
      <c r="B7" s="27"/>
      <c r="C7" s="27"/>
      <c r="D7" s="27"/>
      <c r="E7" s="27"/>
      <c r="F7" s="27"/>
      <c r="G7" s="27"/>
    </row>
    <row r="8" spans="2:7" x14ac:dyDescent="0.25">
      <c r="B8" s="54" t="s">
        <v>40</v>
      </c>
      <c r="C8" s="57" t="s">
        <v>31</v>
      </c>
      <c r="D8" s="57"/>
      <c r="E8" s="57"/>
      <c r="F8" s="57"/>
      <c r="G8" s="59" t="s">
        <v>20</v>
      </c>
    </row>
    <row r="9" spans="2:7" x14ac:dyDescent="0.25">
      <c r="B9" s="55"/>
      <c r="C9" s="58"/>
      <c r="D9" s="58"/>
      <c r="E9" s="58"/>
      <c r="F9" s="58"/>
      <c r="G9" s="60"/>
    </row>
    <row r="10" spans="2:7" ht="15.75" thickBot="1" x14ac:dyDescent="0.3">
      <c r="B10" s="56"/>
      <c r="C10" s="28" t="s">
        <v>21</v>
      </c>
      <c r="D10" s="28" t="s">
        <v>22</v>
      </c>
      <c r="E10" s="28" t="s">
        <v>23</v>
      </c>
      <c r="F10" s="28" t="s">
        <v>24</v>
      </c>
      <c r="G10" s="61"/>
    </row>
    <row r="11" spans="2:7" ht="60.75" customHeight="1" x14ac:dyDescent="0.25">
      <c r="B11" s="29" t="s">
        <v>41</v>
      </c>
      <c r="C11" s="30">
        <v>175</v>
      </c>
      <c r="D11" s="30">
        <v>300</v>
      </c>
      <c r="E11" s="30">
        <v>300</v>
      </c>
      <c r="F11" s="30"/>
      <c r="G11" s="31">
        <f>SUM(C11:F11)</f>
        <v>775</v>
      </c>
    </row>
    <row r="12" spans="2:7" x14ac:dyDescent="0.25">
      <c r="B12" s="32"/>
      <c r="C12" s="33"/>
      <c r="D12" s="33"/>
      <c r="E12" s="33"/>
      <c r="F12" s="33"/>
      <c r="G12" s="31"/>
    </row>
    <row r="13" spans="2:7" x14ac:dyDescent="0.25">
      <c r="B13" s="34" t="s">
        <v>25</v>
      </c>
      <c r="C13" s="32">
        <f>SUM(C11:C12)</f>
        <v>175</v>
      </c>
      <c r="D13" s="32">
        <f>SUM(D11:D12)</f>
        <v>300</v>
      </c>
      <c r="E13" s="32">
        <f>SUM(E11:E12)</f>
        <v>300</v>
      </c>
      <c r="F13" s="32">
        <f>SUM(F11)</f>
        <v>0</v>
      </c>
      <c r="G13" s="32">
        <f>SUM(C13:F13)</f>
        <v>775</v>
      </c>
    </row>
    <row r="14" spans="2:7" x14ac:dyDescent="0.25">
      <c r="B14" s="27"/>
      <c r="C14" s="27"/>
      <c r="D14" s="27"/>
      <c r="E14" s="27"/>
      <c r="F14" s="27"/>
      <c r="G14" s="27"/>
    </row>
    <row r="17" spans="2:7" ht="15.75" x14ac:dyDescent="0.25">
      <c r="B17" s="35" t="s">
        <v>26</v>
      </c>
      <c r="C17" s="35"/>
      <c r="E17" s="35"/>
      <c r="F17" s="35" t="s">
        <v>27</v>
      </c>
      <c r="G17" s="36"/>
    </row>
  </sheetData>
  <mergeCells count="6">
    <mergeCell ref="B2:G2"/>
    <mergeCell ref="B3:G3"/>
    <mergeCell ref="B6:G6"/>
    <mergeCell ref="B8:B10"/>
    <mergeCell ref="C8:F9"/>
    <mergeCell ref="G8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2024-11-11T07:06:43Z</dcterms:modified>
</cp:coreProperties>
</file>