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1"/>
  </bookViews>
  <sheets>
    <sheet name="16-13-2024 прил. 1" sheetId="1" r:id="rId1"/>
    <sheet name="прил. 2" sheetId="2" r:id="rId2"/>
  </sheets>
  <definedNames/>
  <calcPr fullCalcOnLoad="1"/>
</workbook>
</file>

<file path=xl/sharedStrings.xml><?xml version="1.0" encoding="utf-8"?>
<sst xmlns="http://schemas.openxmlformats.org/spreadsheetml/2006/main" count="163" uniqueCount="37">
  <si>
    <t>Сортимент</t>
  </si>
  <si>
    <t>ОБЩО</t>
  </si>
  <si>
    <t>здб</t>
  </si>
  <si>
    <t>бк</t>
  </si>
  <si>
    <t>Технологична дървесина от ЕСД</t>
  </si>
  <si>
    <t>мярка</t>
  </si>
  <si>
    <t>Дърве- сен   вид</t>
  </si>
  <si>
    <t xml:space="preserve">Изчислено прогнозно количе-ство дървесина </t>
  </si>
  <si>
    <t>Коеф. на плътност, съгласно Прил. №7 от Наредба №1</t>
  </si>
  <si>
    <t>Трупи за бичене от 18-29</t>
  </si>
  <si>
    <t>Трупи за бичене над 30</t>
  </si>
  <si>
    <t>чб</t>
  </si>
  <si>
    <t>срлп</t>
  </si>
  <si>
    <t>Обект</t>
  </si>
  <si>
    <t>Отдел и подотдел</t>
  </si>
  <si>
    <r>
      <t>пл.м</t>
    </r>
    <r>
      <rPr>
        <vertAlign val="superscript"/>
        <sz val="10"/>
        <color indexed="8"/>
        <rFont val="Times New Roman"/>
        <family val="1"/>
      </rPr>
      <t>3</t>
    </r>
  </si>
  <si>
    <r>
      <t>пр.м</t>
    </r>
    <r>
      <rPr>
        <vertAlign val="superscript"/>
        <sz val="10"/>
        <color indexed="8"/>
        <rFont val="Times New Roman"/>
        <family val="1"/>
      </rPr>
      <t>3</t>
    </r>
  </si>
  <si>
    <t>блг</t>
  </si>
  <si>
    <r>
      <t>Прогнозно количество дървесина по сортиментна ведомост от ГП за 2024 г. пл.м</t>
    </r>
    <r>
      <rPr>
        <vertAlign val="superscript"/>
        <sz val="9"/>
        <color indexed="8"/>
        <rFont val="Times New Roman"/>
        <family val="1"/>
      </rPr>
      <t>3</t>
    </r>
  </si>
  <si>
    <t>219"б"</t>
  </si>
  <si>
    <t>пляс</t>
  </si>
  <si>
    <t>Общо за подотдел 219"б"</t>
  </si>
  <si>
    <t>18"д"</t>
  </si>
  <si>
    <t>Общо за подотдел 18"д"</t>
  </si>
  <si>
    <t>Общо за подотдел 5"в"</t>
  </si>
  <si>
    <t>5 "в"</t>
  </si>
  <si>
    <t xml:space="preserve">Начална ед. цена за добив на дървесина, лв. без ДДС                          </t>
  </si>
  <si>
    <t>272 "в"</t>
  </si>
  <si>
    <t>Общо за подотдел 272 "в"</t>
  </si>
  <si>
    <t>ОБЩО за обект 16 - 13 - 2024</t>
  </si>
  <si>
    <t>16 - 13 - 2024</t>
  </si>
  <si>
    <r>
      <t>пл.м</t>
    </r>
    <r>
      <rPr>
        <vertAlign val="superscript"/>
        <sz val="10"/>
        <rFont val="Times New Roman"/>
        <family val="1"/>
      </rPr>
      <t>3</t>
    </r>
  </si>
  <si>
    <t>Достигната цена. лв. без ДДС</t>
  </si>
  <si>
    <t>ПРИЛОЖЕНИЕ №2 (ДОСТИГНАТИ ЦЕНИ)
ТП "ДГС Търговище"</t>
  </si>
  <si>
    <t>към Договор № ….... / ….................... 2024 год.</t>
  </si>
  <si>
    <t>ПРИЛОЖЕНИЕ №1 (НАЧАЛНИ ЦЕНИ)
ТП "ДГС ТЪРГОВИЩЕ"</t>
  </si>
  <si>
    <t>Обща начална цена. лв. без ДДС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</si>
</sst>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0.0"/>
    <numFmt numFmtId="191" formatCode="0.000"/>
    <numFmt numFmtId="192" formatCode="[$-402]dd\ mmmm\ yyyy\ &quot;г.&quot;"/>
    <numFmt numFmtId="193" formatCode="hh:mm:ss\ &quot;ч.&quot;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¥€-2]\ #,##0.00_);[Red]\([$¥€-2]\ #,##0.00\)"/>
    <numFmt numFmtId="198" formatCode="0.0000000"/>
    <numFmt numFmtId="199" formatCode="0.000000"/>
    <numFmt numFmtId="200" formatCode="0.00000"/>
    <numFmt numFmtId="201" formatCode="0.0000"/>
    <numFmt numFmtId="202" formatCode="&quot;Вкл.&quot;;&quot; Вкл. &quot;;&quot; Изкл.&quot;"/>
  </numFmts>
  <fonts count="6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36">
    <xf numFmtId="0" fontId="0" fillId="0" borderId="0" xfId="0" applyNumberFormat="1" applyFont="1" applyFill="1" applyBorder="1" applyAlignment="1" applyProtection="1">
      <alignment vertical="top"/>
      <protection/>
    </xf>
    <xf numFmtId="0" fontId="55" fillId="32" borderId="10" xfId="0" applyFont="1" applyFill="1" applyBorder="1" applyAlignment="1">
      <alignment horizontal="center"/>
    </xf>
    <xf numFmtId="0" fontId="55" fillId="32" borderId="11" xfId="0" applyFont="1" applyFill="1" applyBorder="1" applyAlignment="1">
      <alignment horizontal="center"/>
    </xf>
    <xf numFmtId="0" fontId="55" fillId="32" borderId="11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5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2" fontId="55" fillId="32" borderId="10" xfId="0" applyNumberFormat="1" applyFont="1" applyFill="1" applyBorder="1" applyAlignment="1" applyProtection="1">
      <alignment horizontal="right" vertical="top"/>
      <protection/>
    </xf>
    <xf numFmtId="2" fontId="55" fillId="32" borderId="11" xfId="0" applyNumberFormat="1" applyFont="1" applyFill="1" applyBorder="1" applyAlignment="1" applyProtection="1">
      <alignment horizontal="right" vertical="top"/>
      <protection/>
    </xf>
    <xf numFmtId="2" fontId="55" fillId="32" borderId="10" xfId="0" applyNumberFormat="1" applyFont="1" applyFill="1" applyBorder="1" applyAlignment="1" applyProtection="1">
      <alignment vertical="top"/>
      <protection/>
    </xf>
    <xf numFmtId="2" fontId="55" fillId="32" borderId="11" xfId="0" applyNumberFormat="1" applyFont="1" applyFill="1" applyBorder="1" applyAlignment="1" applyProtection="1">
      <alignment vertical="top"/>
      <protection/>
    </xf>
    <xf numFmtId="0" fontId="55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NumberFormat="1" applyFont="1" applyFill="1" applyBorder="1" applyAlignment="1" applyProtection="1">
      <alignment horizontal="center" vertical="center" wrapText="1"/>
      <protection/>
    </xf>
    <xf numFmtId="2" fontId="55" fillId="32" borderId="11" xfId="0" applyNumberFormat="1" applyFont="1" applyFill="1" applyBorder="1" applyAlignment="1">
      <alignment vertical="top"/>
    </xf>
    <xf numFmtId="1" fontId="57" fillId="32" borderId="11" xfId="0" applyNumberFormat="1" applyFont="1" applyFill="1" applyBorder="1" applyAlignment="1">
      <alignment vertical="top"/>
    </xf>
    <xf numFmtId="0" fontId="55" fillId="0" borderId="14" xfId="0" applyNumberFormat="1" applyFont="1" applyFill="1" applyBorder="1" applyAlignment="1" applyProtection="1">
      <alignment horizontal="center" vertical="top"/>
      <protection/>
    </xf>
    <xf numFmtId="2" fontId="58" fillId="32" borderId="15" xfId="0" applyNumberFormat="1" applyFont="1" applyFill="1" applyBorder="1" applyAlignment="1">
      <alignment/>
    </xf>
    <xf numFmtId="0" fontId="55" fillId="32" borderId="16" xfId="0" applyFont="1" applyFill="1" applyBorder="1" applyAlignment="1">
      <alignment horizontal="center"/>
    </xf>
    <xf numFmtId="2" fontId="56" fillId="32" borderId="17" xfId="0" applyNumberFormat="1" applyFont="1" applyFill="1" applyBorder="1" applyAlignment="1" applyProtection="1">
      <alignment vertical="top"/>
      <protection/>
    </xf>
    <xf numFmtId="0" fontId="55" fillId="32" borderId="11" xfId="0" applyFont="1" applyFill="1" applyBorder="1" applyAlignment="1">
      <alignment horizontal="left"/>
    </xf>
    <xf numFmtId="0" fontId="55" fillId="0" borderId="11" xfId="0" applyNumberFormat="1" applyFont="1" applyFill="1" applyBorder="1" applyAlignment="1" applyProtection="1">
      <alignment horizontal="right" vertical="center" wrapText="1"/>
      <protection/>
    </xf>
    <xf numFmtId="1" fontId="55" fillId="0" borderId="11" xfId="0" applyNumberFormat="1" applyFont="1" applyFill="1" applyBorder="1" applyAlignment="1" applyProtection="1">
      <alignment horizontal="center" vertical="center" wrapText="1"/>
      <protection/>
    </xf>
    <xf numFmtId="1" fontId="55" fillId="32" borderId="11" xfId="0" applyNumberFormat="1" applyFont="1" applyFill="1" applyBorder="1" applyAlignment="1">
      <alignment/>
    </xf>
    <xf numFmtId="2" fontId="57" fillId="32" borderId="11" xfId="0" applyNumberFormat="1" applyFont="1" applyFill="1" applyBorder="1" applyAlignment="1" applyProtection="1">
      <alignment vertical="top"/>
      <protection/>
    </xf>
    <xf numFmtId="0" fontId="57" fillId="32" borderId="11" xfId="0" applyFont="1" applyFill="1" applyBorder="1" applyAlignment="1">
      <alignment horizontal="right"/>
    </xf>
    <xf numFmtId="1" fontId="57" fillId="32" borderId="11" xfId="0" applyNumberFormat="1" applyFont="1" applyFill="1" applyBorder="1" applyAlignment="1" applyProtection="1">
      <alignment vertical="top"/>
      <protection/>
    </xf>
    <xf numFmtId="0" fontId="57" fillId="32" borderId="11" xfId="0" applyFont="1" applyFill="1" applyBorder="1" applyAlignment="1">
      <alignment/>
    </xf>
    <xf numFmtId="1" fontId="57" fillId="32" borderId="11" xfId="0" applyNumberFormat="1" applyFont="1" applyFill="1" applyBorder="1" applyAlignment="1">
      <alignment/>
    </xf>
    <xf numFmtId="0" fontId="55" fillId="32" borderId="16" xfId="0" applyFont="1" applyFill="1" applyBorder="1" applyAlignment="1">
      <alignment horizontal="left"/>
    </xf>
    <xf numFmtId="1" fontId="55" fillId="32" borderId="16" xfId="0" applyNumberFormat="1" applyFont="1" applyFill="1" applyBorder="1" applyAlignment="1">
      <alignment/>
    </xf>
    <xf numFmtId="2" fontId="57" fillId="32" borderId="18" xfId="0" applyNumberFormat="1" applyFont="1" applyFill="1" applyBorder="1" applyAlignment="1" applyProtection="1">
      <alignment vertical="top"/>
      <protection/>
    </xf>
    <xf numFmtId="2" fontId="57" fillId="32" borderId="18" xfId="0" applyNumberFormat="1" applyFont="1" applyFill="1" applyBorder="1" applyAlignment="1">
      <alignment/>
    </xf>
    <xf numFmtId="0" fontId="58" fillId="32" borderId="17" xfId="0" applyFont="1" applyFill="1" applyBorder="1" applyAlignment="1">
      <alignment/>
    </xf>
    <xf numFmtId="1" fontId="58" fillId="32" borderId="17" xfId="0" applyNumberFormat="1" applyFont="1" applyFill="1" applyBorder="1" applyAlignment="1">
      <alignment/>
    </xf>
    <xf numFmtId="2" fontId="58" fillId="32" borderId="19" xfId="0" applyNumberFormat="1" applyFont="1" applyFill="1" applyBorder="1" applyAlignment="1">
      <alignment/>
    </xf>
    <xf numFmtId="0" fontId="58" fillId="32" borderId="20" xfId="0" applyFont="1" applyFill="1" applyBorder="1" applyAlignment="1">
      <alignment/>
    </xf>
    <xf numFmtId="1" fontId="58" fillId="32" borderId="20" xfId="0" applyNumberFormat="1" applyFont="1" applyFill="1" applyBorder="1" applyAlignment="1">
      <alignment/>
    </xf>
    <xf numFmtId="2" fontId="59" fillId="32" borderId="20" xfId="0" applyNumberFormat="1" applyFont="1" applyFill="1" applyBorder="1" applyAlignment="1" applyProtection="1">
      <alignment vertical="top"/>
      <protection/>
    </xf>
    <xf numFmtId="0" fontId="4" fillId="0" borderId="21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2" fontId="4" fillId="0" borderId="21" xfId="0" applyNumberFormat="1" applyFont="1" applyFill="1" applyBorder="1" applyAlignment="1" applyProtection="1">
      <alignment vertical="top"/>
      <protection/>
    </xf>
    <xf numFmtId="0" fontId="57" fillId="32" borderId="16" xfId="0" applyFont="1" applyFill="1" applyBorder="1" applyAlignment="1">
      <alignment/>
    </xf>
    <xf numFmtId="1" fontId="57" fillId="32" borderId="16" xfId="0" applyNumberFormat="1" applyFont="1" applyFill="1" applyBorder="1" applyAlignment="1">
      <alignment vertical="top"/>
    </xf>
    <xf numFmtId="2" fontId="55" fillId="32" borderId="16" xfId="0" applyNumberFormat="1" applyFont="1" applyFill="1" applyBorder="1" applyAlignment="1">
      <alignment vertical="top"/>
    </xf>
    <xf numFmtId="2" fontId="57" fillId="32" borderId="23" xfId="0" applyNumberFormat="1" applyFont="1" applyFill="1" applyBorder="1" applyAlignment="1">
      <alignment vertical="top"/>
    </xf>
    <xf numFmtId="1" fontId="57" fillId="32" borderId="17" xfId="0" applyNumberFormat="1" applyFont="1" applyFill="1" applyBorder="1" applyAlignment="1">
      <alignment vertical="top"/>
    </xf>
    <xf numFmtId="2" fontId="56" fillId="32" borderId="17" xfId="0" applyNumberFormat="1" applyFont="1" applyFill="1" applyBorder="1" applyAlignment="1">
      <alignment vertical="top"/>
    </xf>
    <xf numFmtId="0" fontId="55" fillId="32" borderId="10" xfId="0" applyFont="1" applyFill="1" applyBorder="1" applyAlignment="1">
      <alignment horizontal="left"/>
    </xf>
    <xf numFmtId="0" fontId="55" fillId="0" borderId="10" xfId="0" applyNumberFormat="1" applyFont="1" applyFill="1" applyBorder="1" applyAlignment="1" applyProtection="1">
      <alignment horizontal="right" vertical="center" wrapText="1"/>
      <protection/>
    </xf>
    <xf numFmtId="1" fontId="55" fillId="0" borderId="10" xfId="0" applyNumberFormat="1" applyFont="1" applyFill="1" applyBorder="1" applyAlignment="1" applyProtection="1">
      <alignment horizontal="center" vertical="center" wrapText="1"/>
      <protection/>
    </xf>
    <xf numFmtId="1" fontId="55" fillId="32" borderId="10" xfId="0" applyNumberFormat="1" applyFont="1" applyFill="1" applyBorder="1" applyAlignment="1">
      <alignment/>
    </xf>
    <xf numFmtId="2" fontId="57" fillId="32" borderId="24" xfId="0" applyNumberFormat="1" applyFont="1" applyFill="1" applyBorder="1" applyAlignment="1" applyProtection="1">
      <alignment vertical="top"/>
      <protection/>
    </xf>
    <xf numFmtId="1" fontId="57" fillId="32" borderId="11" xfId="0" applyNumberFormat="1" applyFont="1" applyFill="1" applyBorder="1" applyAlignment="1">
      <alignment horizontal="right"/>
    </xf>
    <xf numFmtId="0" fontId="55" fillId="0" borderId="25" xfId="0" applyNumberFormat="1" applyFont="1" applyFill="1" applyBorder="1" applyAlignment="1" applyProtection="1">
      <alignment horizontal="center" vertical="center" wrapText="1"/>
      <protection/>
    </xf>
    <xf numFmtId="1" fontId="55" fillId="0" borderId="14" xfId="0" applyNumberFormat="1" applyFont="1" applyFill="1" applyBorder="1" applyAlignment="1" applyProtection="1">
      <alignment horizontal="center" vertical="center" wrapText="1"/>
      <protection/>
    </xf>
    <xf numFmtId="1" fontId="55" fillId="0" borderId="13" xfId="0" applyNumberFormat="1" applyFont="1" applyFill="1" applyBorder="1" applyAlignment="1" applyProtection="1">
      <alignment horizontal="center" vertical="center" wrapText="1"/>
      <protection/>
    </xf>
    <xf numFmtId="1" fontId="55" fillId="0" borderId="12" xfId="0" applyNumberFormat="1" applyFont="1" applyFill="1" applyBorder="1" applyAlignment="1" applyProtection="1">
      <alignment horizontal="center" vertical="center" wrapText="1"/>
      <protection/>
    </xf>
    <xf numFmtId="1" fontId="55" fillId="32" borderId="12" xfId="0" applyNumberFormat="1" applyFont="1" applyFill="1" applyBorder="1" applyAlignment="1" applyProtection="1">
      <alignment horizontal="center" vertical="top"/>
      <protection/>
    </xf>
    <xf numFmtId="1" fontId="55" fillId="0" borderId="26" xfId="0" applyNumberFormat="1" applyFont="1" applyFill="1" applyBorder="1" applyAlignment="1" applyProtection="1">
      <alignment horizontal="center" vertical="center" wrapText="1"/>
      <protection/>
    </xf>
    <xf numFmtId="0" fontId="57" fillId="32" borderId="10" xfId="0" applyFont="1" applyFill="1" applyBorder="1" applyAlignment="1">
      <alignment/>
    </xf>
    <xf numFmtId="1" fontId="57" fillId="32" borderId="10" xfId="0" applyNumberFormat="1" applyFont="1" applyFill="1" applyBorder="1" applyAlignment="1" applyProtection="1">
      <alignment vertical="top"/>
      <protection/>
    </xf>
    <xf numFmtId="0" fontId="7" fillId="32" borderId="16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left"/>
    </xf>
    <xf numFmtId="0" fontId="9" fillId="32" borderId="16" xfId="0" applyFont="1" applyFill="1" applyBorder="1" applyAlignment="1">
      <alignment/>
    </xf>
    <xf numFmtId="1" fontId="9" fillId="32" borderId="16" xfId="0" applyNumberFormat="1" applyFont="1" applyFill="1" applyBorder="1" applyAlignment="1" applyProtection="1">
      <alignment vertical="top"/>
      <protection/>
    </xf>
    <xf numFmtId="1" fontId="7" fillId="32" borderId="16" xfId="0" applyNumberFormat="1" applyFont="1" applyFill="1" applyBorder="1" applyAlignment="1">
      <alignment/>
    </xf>
    <xf numFmtId="2" fontId="7" fillId="32" borderId="16" xfId="0" applyNumberFormat="1" applyFont="1" applyFill="1" applyBorder="1" applyAlignment="1" applyProtection="1">
      <alignment vertical="top"/>
      <protection/>
    </xf>
    <xf numFmtId="2" fontId="9" fillId="32" borderId="23" xfId="0" applyNumberFormat="1" applyFont="1" applyFill="1" applyBorder="1" applyAlignment="1" applyProtection="1">
      <alignment vertical="top"/>
      <protection/>
    </xf>
    <xf numFmtId="0" fontId="7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/>
    </xf>
    <xf numFmtId="1" fontId="9" fillId="32" borderId="11" xfId="0" applyNumberFormat="1" applyFont="1" applyFill="1" applyBorder="1" applyAlignment="1">
      <alignment/>
    </xf>
    <xf numFmtId="1" fontId="9" fillId="32" borderId="11" xfId="0" applyNumberFormat="1" applyFont="1" applyFill="1" applyBorder="1" applyAlignment="1">
      <alignment horizontal="right"/>
    </xf>
    <xf numFmtId="2" fontId="7" fillId="32" borderId="11" xfId="0" applyNumberFormat="1" applyFont="1" applyFill="1" applyBorder="1" applyAlignment="1" applyProtection="1">
      <alignment vertical="top"/>
      <protection/>
    </xf>
    <xf numFmtId="2" fontId="9" fillId="32" borderId="18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left"/>
    </xf>
    <xf numFmtId="1" fontId="9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>
      <alignment/>
    </xf>
    <xf numFmtId="2" fontId="9" fillId="32" borderId="18" xfId="0" applyNumberFormat="1" applyFont="1" applyFill="1" applyBorder="1" applyAlignment="1" applyProtection="1">
      <alignment vertical="top"/>
      <protection/>
    </xf>
    <xf numFmtId="0" fontId="7" fillId="32" borderId="11" xfId="0" applyFont="1" applyFill="1" applyBorder="1" applyAlignment="1">
      <alignment/>
    </xf>
    <xf numFmtId="0" fontId="11" fillId="32" borderId="17" xfId="0" applyFont="1" applyFill="1" applyBorder="1" applyAlignment="1">
      <alignment/>
    </xf>
    <xf numFmtId="1" fontId="11" fillId="32" borderId="17" xfId="0" applyNumberFormat="1" applyFont="1" applyFill="1" applyBorder="1" applyAlignment="1">
      <alignment/>
    </xf>
    <xf numFmtId="2" fontId="0" fillId="32" borderId="17" xfId="0" applyNumberFormat="1" applyFont="1" applyFill="1" applyBorder="1" applyAlignment="1" applyProtection="1">
      <alignment vertical="top"/>
      <protection/>
    </xf>
    <xf numFmtId="2" fontId="11" fillId="32" borderId="19" xfId="0" applyNumberFormat="1" applyFont="1" applyFill="1" applyBorder="1" applyAlignment="1">
      <alignment/>
    </xf>
    <xf numFmtId="0" fontId="60" fillId="32" borderId="27" xfId="0" applyFont="1" applyFill="1" applyBorder="1" applyAlignment="1">
      <alignment horizontal="center" vertical="center"/>
    </xf>
    <xf numFmtId="0" fontId="60" fillId="32" borderId="28" xfId="0" applyFont="1" applyFill="1" applyBorder="1" applyAlignment="1">
      <alignment horizontal="center" vertical="center"/>
    </xf>
    <xf numFmtId="0" fontId="60" fillId="32" borderId="29" xfId="0" applyFont="1" applyFill="1" applyBorder="1" applyAlignment="1">
      <alignment horizontal="center" vertical="center"/>
    </xf>
    <xf numFmtId="0" fontId="60" fillId="32" borderId="20" xfId="0" applyFont="1" applyFill="1" applyBorder="1" applyAlignment="1">
      <alignment horizontal="center"/>
    </xf>
    <xf numFmtId="2" fontId="60" fillId="32" borderId="20" xfId="0" applyNumberFormat="1" applyFont="1" applyFill="1" applyBorder="1" applyAlignment="1" applyProtection="1">
      <alignment horizontal="center" vertical="top"/>
      <protection/>
    </xf>
    <xf numFmtId="2" fontId="55" fillId="32" borderId="17" xfId="0" applyNumberFormat="1" applyFont="1" applyFill="1" applyBorder="1" applyAlignment="1" applyProtection="1">
      <alignment horizontal="center" vertical="top"/>
      <protection/>
    </xf>
    <xf numFmtId="0" fontId="8" fillId="32" borderId="30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/>
    </xf>
    <xf numFmtId="2" fontId="7" fillId="32" borderId="17" xfId="0" applyNumberFormat="1" applyFont="1" applyFill="1" applyBorder="1" applyAlignment="1" applyProtection="1">
      <alignment horizontal="center" vertical="top"/>
      <protection/>
    </xf>
    <xf numFmtId="0" fontId="60" fillId="32" borderId="17" xfId="0" applyFont="1" applyFill="1" applyBorder="1" applyAlignment="1">
      <alignment horizontal="center"/>
    </xf>
    <xf numFmtId="0" fontId="55" fillId="0" borderId="16" xfId="0" applyNumberFormat="1" applyFont="1" applyFill="1" applyBorder="1" applyAlignment="1" applyProtection="1">
      <alignment horizontal="center" vertical="center" wrapText="1"/>
      <protection/>
    </xf>
    <xf numFmtId="0" fontId="55" fillId="0" borderId="20" xfId="0" applyNumberFormat="1" applyFont="1" applyFill="1" applyBorder="1" applyAlignment="1" applyProtection="1">
      <alignment horizontal="center" vertical="center" wrapText="1"/>
      <protection/>
    </xf>
    <xf numFmtId="0" fontId="55" fillId="0" borderId="23" xfId="0" applyNumberFormat="1" applyFont="1" applyFill="1" applyBorder="1" applyAlignment="1" applyProtection="1">
      <alignment horizontal="center" vertical="center"/>
      <protection/>
    </xf>
    <xf numFmtId="0" fontId="55" fillId="0" borderId="15" xfId="0" applyNumberFormat="1" applyFont="1" applyFill="1" applyBorder="1" applyAlignment="1" applyProtection="1">
      <alignment horizontal="center" vertical="center"/>
      <protection/>
    </xf>
    <xf numFmtId="0" fontId="61" fillId="0" borderId="25" xfId="0" applyNumberFormat="1" applyFont="1" applyFill="1" applyBorder="1" applyAlignment="1" applyProtection="1">
      <alignment horizontal="center" vertical="center" wrapText="1"/>
      <protection/>
    </xf>
    <xf numFmtId="0" fontId="61" fillId="0" borderId="32" xfId="0" applyNumberFormat="1" applyFont="1" applyFill="1" applyBorder="1" applyAlignment="1" applyProtection="1">
      <alignment horizontal="center" vertical="center" wrapText="1"/>
      <protection/>
    </xf>
    <xf numFmtId="0" fontId="60" fillId="32" borderId="31" xfId="0" applyFont="1" applyFill="1" applyBorder="1" applyAlignment="1">
      <alignment horizontal="center" vertical="center"/>
    </xf>
    <xf numFmtId="0" fontId="55" fillId="32" borderId="12" xfId="0" applyNumberFormat="1" applyFont="1" applyFill="1" applyBorder="1" applyAlignment="1" applyProtection="1">
      <alignment horizontal="center" vertical="center" wrapText="1"/>
      <protection/>
    </xf>
    <xf numFmtId="0" fontId="55" fillId="32" borderId="33" xfId="0" applyNumberFormat="1" applyFont="1" applyFill="1" applyBorder="1" applyAlignment="1" applyProtection="1">
      <alignment horizontal="center" vertical="center" wrapText="1"/>
      <protection/>
    </xf>
    <xf numFmtId="1" fontId="55" fillId="32" borderId="26" xfId="0" applyNumberFormat="1" applyFont="1" applyFill="1" applyBorder="1" applyAlignment="1" applyProtection="1">
      <alignment horizontal="center" vertical="center" wrapText="1"/>
      <protection/>
    </xf>
    <xf numFmtId="1" fontId="55" fillId="32" borderId="34" xfId="0" applyNumberFormat="1" applyFont="1" applyFill="1" applyBorder="1" applyAlignment="1" applyProtection="1">
      <alignment horizontal="center" vertical="center" wrapText="1"/>
      <protection/>
    </xf>
    <xf numFmtId="0" fontId="60" fillId="32" borderId="30" xfId="0" applyFont="1" applyFill="1" applyBorder="1" applyAlignment="1">
      <alignment horizontal="center" vertical="justify"/>
    </xf>
    <xf numFmtId="0" fontId="60" fillId="32" borderId="28" xfId="0" applyFont="1" applyFill="1" applyBorder="1" applyAlignment="1">
      <alignment horizontal="center" vertical="justify"/>
    </xf>
    <xf numFmtId="0" fontId="60" fillId="32" borderId="31" xfId="0" applyFont="1" applyFill="1" applyBorder="1" applyAlignment="1">
      <alignment horizontal="center" vertical="justify"/>
    </xf>
    <xf numFmtId="0" fontId="62" fillId="0" borderId="35" xfId="0" applyNumberFormat="1" applyFont="1" applyFill="1" applyBorder="1" applyAlignment="1" applyProtection="1">
      <alignment horizontal="center" vertical="center" textRotation="90"/>
      <protection/>
    </xf>
    <xf numFmtId="0" fontId="62" fillId="0" borderId="36" xfId="0" applyNumberFormat="1" applyFont="1" applyFill="1" applyBorder="1" applyAlignment="1" applyProtection="1">
      <alignment horizontal="center" vertical="center" textRotation="90"/>
      <protection/>
    </xf>
    <xf numFmtId="0" fontId="62" fillId="0" borderId="37" xfId="0" applyNumberFormat="1" applyFont="1" applyFill="1" applyBorder="1" applyAlignment="1" applyProtection="1">
      <alignment horizontal="center" vertical="center" textRotation="90"/>
      <protection/>
    </xf>
    <xf numFmtId="49" fontId="55" fillId="0" borderId="38" xfId="0" applyNumberFormat="1" applyFont="1" applyFill="1" applyBorder="1" applyAlignment="1" applyProtection="1">
      <alignment horizontal="center" vertical="center" wrapText="1"/>
      <protection/>
    </xf>
    <xf numFmtId="49" fontId="55" fillId="0" borderId="39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NumberFormat="1" applyFont="1" applyFill="1" applyBorder="1" applyAlignment="1" applyProtection="1">
      <alignment horizontal="center" vertical="center"/>
      <protection/>
    </xf>
    <xf numFmtId="0" fontId="55" fillId="0" borderId="40" xfId="0" applyNumberFormat="1" applyFont="1" applyFill="1" applyBorder="1" applyAlignment="1" applyProtection="1">
      <alignment horizontal="center" vertical="center"/>
      <protection/>
    </xf>
    <xf numFmtId="1" fontId="55" fillId="32" borderId="41" xfId="0" applyNumberFormat="1" applyFont="1" applyFill="1" applyBorder="1" applyAlignment="1" applyProtection="1">
      <alignment horizontal="center" vertical="center" wrapText="1"/>
      <protection/>
    </xf>
    <xf numFmtId="1" fontId="55" fillId="32" borderId="42" xfId="0" applyNumberFormat="1" applyFont="1" applyFill="1" applyBorder="1" applyAlignment="1" applyProtection="1">
      <alignment horizontal="center" vertical="center" wrapText="1"/>
      <protection/>
    </xf>
    <xf numFmtId="0" fontId="63" fillId="32" borderId="22" xfId="0" applyNumberFormat="1" applyFont="1" applyFill="1" applyBorder="1" applyAlignment="1" applyProtection="1">
      <alignment horizontal="center" vertical="top"/>
      <protection/>
    </xf>
    <xf numFmtId="0" fontId="63" fillId="32" borderId="43" xfId="0" applyNumberFormat="1" applyFont="1" applyFill="1" applyBorder="1" applyAlignment="1" applyProtection="1">
      <alignment horizontal="center" vertical="top"/>
      <protection/>
    </xf>
    <xf numFmtId="2" fontId="55" fillId="32" borderId="17" xfId="0" applyNumberFormat="1" applyFont="1" applyFill="1" applyBorder="1" applyAlignment="1">
      <alignment horizontal="center" vertical="top"/>
    </xf>
    <xf numFmtId="0" fontId="55" fillId="0" borderId="38" xfId="0" applyNumberFormat="1" applyFont="1" applyFill="1" applyBorder="1" applyAlignment="1" applyProtection="1">
      <alignment horizontal="center" vertical="center" wrapText="1"/>
      <protection/>
    </xf>
    <xf numFmtId="0" fontId="55" fillId="0" borderId="39" xfId="0" applyNumberFormat="1" applyFont="1" applyFill="1" applyBorder="1" applyAlignment="1" applyProtection="1">
      <alignment horizontal="center" vertical="center" wrapText="1"/>
      <protection/>
    </xf>
    <xf numFmtId="0" fontId="55" fillId="0" borderId="44" xfId="0" applyNumberFormat="1" applyFont="1" applyFill="1" applyBorder="1" applyAlignment="1" applyProtection="1">
      <alignment horizontal="center" vertical="center" wrapText="1"/>
      <protection/>
    </xf>
    <xf numFmtId="0" fontId="55" fillId="0" borderId="45" xfId="0" applyNumberFormat="1" applyFont="1" applyFill="1" applyBorder="1" applyAlignment="1" applyProtection="1">
      <alignment horizontal="center" vertical="center" wrapText="1"/>
      <protection/>
    </xf>
    <xf numFmtId="0" fontId="12" fillId="0" borderId="46" xfId="58" applyFont="1" applyFill="1" applyBorder="1" applyAlignment="1">
      <alignment horizontal="center" vertical="center" wrapText="1"/>
    </xf>
    <xf numFmtId="0" fontId="12" fillId="0" borderId="47" xfId="58" applyFont="1" applyFill="1" applyBorder="1" applyAlignment="1">
      <alignment horizontal="center" vertical="center" wrapText="1"/>
    </xf>
    <xf numFmtId="0" fontId="12" fillId="0" borderId="48" xfId="58" applyFont="1" applyFill="1" applyBorder="1" applyAlignment="1">
      <alignment horizontal="center" vertical="center" wrapText="1"/>
    </xf>
    <xf numFmtId="0" fontId="12" fillId="33" borderId="46" xfId="58" applyFont="1" applyFill="1" applyBorder="1" applyAlignment="1">
      <alignment horizontal="center" vertical="center" wrapText="1"/>
    </xf>
    <xf numFmtId="0" fontId="12" fillId="33" borderId="47" xfId="58" applyFont="1" applyFill="1" applyBorder="1" applyAlignment="1">
      <alignment horizontal="center" vertical="center" wrapText="1"/>
    </xf>
    <xf numFmtId="0" fontId="12" fillId="33" borderId="48" xfId="58" applyFont="1" applyFill="1" applyBorder="1" applyAlignment="1">
      <alignment horizontal="center" vertical="center" wrapText="1"/>
    </xf>
    <xf numFmtId="0" fontId="12" fillId="0" borderId="46" xfId="59" applyFont="1" applyBorder="1" applyAlignment="1">
      <alignment horizontal="center" vertical="center" wrapText="1"/>
      <protection/>
    </xf>
    <xf numFmtId="0" fontId="12" fillId="0" borderId="47" xfId="59" applyFont="1" applyBorder="1" applyAlignment="1">
      <alignment horizontal="center" vertical="center" wrapText="1"/>
      <protection/>
    </xf>
    <xf numFmtId="0" fontId="12" fillId="0" borderId="48" xfId="59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Запетая 2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" xfId="59"/>
    <cellStyle name="Нормален 3" xfId="60"/>
    <cellStyle name="Нормален 4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3">
      <selection activeCell="M4" sqref="M4"/>
    </sheetView>
  </sheetViews>
  <sheetFormatPr defaultColWidth="9.140625" defaultRowHeight="12.75"/>
  <cols>
    <col min="1" max="1" width="7.140625" style="5" customWidth="1"/>
    <col min="2" max="2" width="8.57421875" style="5" customWidth="1"/>
    <col min="3" max="3" width="6.28125" style="5" customWidth="1"/>
    <col min="4" max="4" width="32.421875" style="5" customWidth="1"/>
    <col min="5" max="5" width="9.8515625" style="5" customWidth="1"/>
    <col min="6" max="6" width="8.8515625" style="5" customWidth="1"/>
    <col min="7" max="7" width="5.28125" style="5" customWidth="1"/>
    <col min="8" max="8" width="9.421875" style="5" customWidth="1"/>
    <col min="9" max="9" width="9.140625" style="5" customWidth="1"/>
    <col min="10" max="10" width="12.140625" style="5" customWidth="1"/>
  </cols>
  <sheetData>
    <row r="1" spans="1:10" ht="15" thickBot="1">
      <c r="A1" s="133" t="s">
        <v>35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0" s="4" customFormat="1" ht="12.75" customHeight="1">
      <c r="A2" s="123" t="s">
        <v>13</v>
      </c>
      <c r="B2" s="125" t="s">
        <v>14</v>
      </c>
      <c r="C2" s="97" t="s">
        <v>6</v>
      </c>
      <c r="D2" s="99" t="s">
        <v>0</v>
      </c>
      <c r="E2" s="101" t="s">
        <v>18</v>
      </c>
      <c r="F2" s="114" t="s">
        <v>8</v>
      </c>
      <c r="G2" s="116" t="s">
        <v>5</v>
      </c>
      <c r="H2" s="118" t="s">
        <v>7</v>
      </c>
      <c r="I2" s="104" t="s">
        <v>26</v>
      </c>
      <c r="J2" s="106" t="s">
        <v>36</v>
      </c>
    </row>
    <row r="3" spans="1:10" s="4" customFormat="1" ht="104.25" customHeight="1" thickBot="1">
      <c r="A3" s="124"/>
      <c r="B3" s="126"/>
      <c r="C3" s="98"/>
      <c r="D3" s="100"/>
      <c r="E3" s="102"/>
      <c r="F3" s="115"/>
      <c r="G3" s="117"/>
      <c r="H3" s="119"/>
      <c r="I3" s="105"/>
      <c r="J3" s="107"/>
    </row>
    <row r="4" spans="1:10" ht="13.5" thickBot="1">
      <c r="A4" s="17">
        <v>1</v>
      </c>
      <c r="B4" s="14">
        <f>A4+1</f>
        <v>2</v>
      </c>
      <c r="C4" s="13">
        <f aca="true" t="shared" si="0" ref="C4:H4">B4+1</f>
        <v>3</v>
      </c>
      <c r="D4" s="55">
        <f t="shared" si="0"/>
        <v>4</v>
      </c>
      <c r="E4" s="14">
        <f t="shared" si="0"/>
        <v>5</v>
      </c>
      <c r="F4" s="56">
        <f>E4+1</f>
        <v>6</v>
      </c>
      <c r="G4" s="57">
        <f>F4+1</f>
        <v>7</v>
      </c>
      <c r="H4" s="58">
        <f t="shared" si="0"/>
        <v>8</v>
      </c>
      <c r="I4" s="59">
        <f>H4+1</f>
        <v>9</v>
      </c>
      <c r="J4" s="60">
        <f>I4+1</f>
        <v>10</v>
      </c>
    </row>
    <row r="5" spans="1:10" ht="15.75" customHeight="1">
      <c r="A5" s="111" t="s">
        <v>30</v>
      </c>
      <c r="B5" s="91" t="s">
        <v>25</v>
      </c>
      <c r="C5" s="63" t="s">
        <v>11</v>
      </c>
      <c r="D5" s="64" t="s">
        <v>10</v>
      </c>
      <c r="E5" s="65">
        <v>8</v>
      </c>
      <c r="F5" s="66"/>
      <c r="G5" s="63" t="s">
        <v>31</v>
      </c>
      <c r="H5" s="67">
        <f>E5</f>
        <v>8</v>
      </c>
      <c r="I5" s="68">
        <v>125</v>
      </c>
      <c r="J5" s="69">
        <f>H5*I5</f>
        <v>1000</v>
      </c>
    </row>
    <row r="6" spans="1:10" ht="12.75" customHeight="1">
      <c r="A6" s="112"/>
      <c r="B6" s="92"/>
      <c r="C6" s="70"/>
      <c r="D6" s="70" t="s">
        <v>1</v>
      </c>
      <c r="E6" s="71">
        <f>SUM(E5)</f>
        <v>8</v>
      </c>
      <c r="F6" s="72"/>
      <c r="G6" s="70"/>
      <c r="H6" s="73"/>
      <c r="I6" s="74"/>
      <c r="J6" s="75">
        <f>SUM(J5)</f>
        <v>1000</v>
      </c>
    </row>
    <row r="7" spans="1:10" ht="15.75" customHeight="1">
      <c r="A7" s="112"/>
      <c r="B7" s="92"/>
      <c r="C7" s="70" t="s">
        <v>11</v>
      </c>
      <c r="D7" s="76" t="s">
        <v>9</v>
      </c>
      <c r="E7" s="71">
        <v>79</v>
      </c>
      <c r="F7" s="77"/>
      <c r="G7" s="70" t="s">
        <v>31</v>
      </c>
      <c r="H7" s="78">
        <f>E7</f>
        <v>79</v>
      </c>
      <c r="I7" s="74">
        <v>115</v>
      </c>
      <c r="J7" s="79">
        <f>H7*I7</f>
        <v>9085</v>
      </c>
    </row>
    <row r="8" spans="1:10" ht="12.75" customHeight="1">
      <c r="A8" s="112"/>
      <c r="B8" s="92"/>
      <c r="C8" s="80"/>
      <c r="D8" s="70" t="s">
        <v>1</v>
      </c>
      <c r="E8" s="71">
        <f>SUM(E7:E7)</f>
        <v>79</v>
      </c>
      <c r="F8" s="72"/>
      <c r="G8" s="70"/>
      <c r="H8" s="72"/>
      <c r="I8" s="74"/>
      <c r="J8" s="75">
        <f>SUM(J7:J7)</f>
        <v>9085</v>
      </c>
    </row>
    <row r="9" spans="1:10" ht="13.5" customHeight="1" thickBot="1">
      <c r="A9" s="112"/>
      <c r="B9" s="93"/>
      <c r="C9" s="94" t="s">
        <v>24</v>
      </c>
      <c r="D9" s="94"/>
      <c r="E9" s="81">
        <f>SUM(E8,E6)</f>
        <v>87</v>
      </c>
      <c r="F9" s="82"/>
      <c r="G9" s="95"/>
      <c r="H9" s="95"/>
      <c r="I9" s="83"/>
      <c r="J9" s="84">
        <f>SUM(J8,J6)</f>
        <v>10085</v>
      </c>
    </row>
    <row r="10" spans="1:10" ht="15.75" customHeight="1">
      <c r="A10" s="112"/>
      <c r="B10" s="85" t="s">
        <v>22</v>
      </c>
      <c r="C10" s="1" t="s">
        <v>17</v>
      </c>
      <c r="D10" s="49" t="s">
        <v>10</v>
      </c>
      <c r="E10" s="61">
        <v>3</v>
      </c>
      <c r="F10" s="62"/>
      <c r="G10" s="1" t="s">
        <v>15</v>
      </c>
      <c r="H10" s="52">
        <f>E10</f>
        <v>3</v>
      </c>
      <c r="I10" s="11">
        <v>195</v>
      </c>
      <c r="J10" s="53">
        <f>H10*I10</f>
        <v>585</v>
      </c>
    </row>
    <row r="11" spans="1:10" ht="12.75" customHeight="1">
      <c r="A11" s="112"/>
      <c r="B11" s="86"/>
      <c r="C11" s="2"/>
      <c r="D11" s="2" t="s">
        <v>1</v>
      </c>
      <c r="E11" s="28">
        <f>SUM(E10:E10)</f>
        <v>3</v>
      </c>
      <c r="F11" s="29"/>
      <c r="G11" s="2"/>
      <c r="H11" s="54"/>
      <c r="I11" s="12"/>
      <c r="J11" s="33">
        <f>SUM(J10:J10)</f>
        <v>585</v>
      </c>
    </row>
    <row r="12" spans="1:10" ht="15.75" customHeight="1">
      <c r="A12" s="112"/>
      <c r="B12" s="86"/>
      <c r="C12" s="2" t="s">
        <v>17</v>
      </c>
      <c r="D12" s="21" t="s">
        <v>9</v>
      </c>
      <c r="E12" s="28">
        <v>75</v>
      </c>
      <c r="F12" s="27"/>
      <c r="G12" s="2" t="s">
        <v>15</v>
      </c>
      <c r="H12" s="24">
        <f>E12</f>
        <v>75</v>
      </c>
      <c r="I12" s="12">
        <v>130</v>
      </c>
      <c r="J12" s="32">
        <f>H12*I12</f>
        <v>9750</v>
      </c>
    </row>
    <row r="13" spans="1:10" ht="12.75" customHeight="1">
      <c r="A13" s="112"/>
      <c r="B13" s="86"/>
      <c r="C13" s="2"/>
      <c r="D13" s="2" t="s">
        <v>1</v>
      </c>
      <c r="E13" s="28">
        <f>SUM(E12:E12)</f>
        <v>75</v>
      </c>
      <c r="F13" s="29"/>
      <c r="G13" s="2"/>
      <c r="H13" s="54"/>
      <c r="I13" s="12"/>
      <c r="J13" s="33">
        <f>SUM(J12:J12)</f>
        <v>9750</v>
      </c>
    </row>
    <row r="14" spans="1:10" ht="12.75" customHeight="1">
      <c r="A14" s="112"/>
      <c r="B14" s="86"/>
      <c r="C14" s="2" t="s">
        <v>17</v>
      </c>
      <c r="D14" s="21" t="s">
        <v>4</v>
      </c>
      <c r="E14" s="28">
        <v>183</v>
      </c>
      <c r="F14" s="25">
        <v>0.6</v>
      </c>
      <c r="G14" s="2" t="s">
        <v>16</v>
      </c>
      <c r="H14" s="24">
        <v>305</v>
      </c>
      <c r="I14" s="12">
        <v>70</v>
      </c>
      <c r="J14" s="33">
        <f>H14*I14</f>
        <v>21350</v>
      </c>
    </row>
    <row r="15" spans="1:10" ht="12.75" customHeight="1">
      <c r="A15" s="112"/>
      <c r="B15" s="86"/>
      <c r="C15" s="2"/>
      <c r="D15" s="2" t="s">
        <v>1</v>
      </c>
      <c r="E15" s="28">
        <f>SUM(E14:E14)</f>
        <v>183</v>
      </c>
      <c r="F15" s="29"/>
      <c r="G15" s="2"/>
      <c r="H15" s="54"/>
      <c r="I15" s="12"/>
      <c r="J15" s="33">
        <f>SUM(J14:J14)</f>
        <v>21350</v>
      </c>
    </row>
    <row r="16" spans="1:10" ht="13.5" customHeight="1" thickBot="1">
      <c r="A16" s="112"/>
      <c r="B16" s="103"/>
      <c r="C16" s="96" t="s">
        <v>23</v>
      </c>
      <c r="D16" s="96"/>
      <c r="E16" s="34">
        <f>SUM(E11,E13,E15)</f>
        <v>261</v>
      </c>
      <c r="F16" s="35"/>
      <c r="G16" s="90"/>
      <c r="H16" s="90"/>
      <c r="I16" s="20"/>
      <c r="J16" s="36">
        <f>SUM(J11,J13,J15)</f>
        <v>31685</v>
      </c>
    </row>
    <row r="17" spans="1:10" ht="15.75">
      <c r="A17" s="112"/>
      <c r="B17" s="85" t="s">
        <v>19</v>
      </c>
      <c r="C17" s="8" t="s">
        <v>3</v>
      </c>
      <c r="D17" s="49" t="s">
        <v>10</v>
      </c>
      <c r="E17" s="50">
        <v>7</v>
      </c>
      <c r="F17" s="51"/>
      <c r="G17" s="1" t="s">
        <v>15</v>
      </c>
      <c r="H17" s="52">
        <f>E17</f>
        <v>7</v>
      </c>
      <c r="I17" s="9">
        <v>155</v>
      </c>
      <c r="J17" s="53">
        <f>H17*I17</f>
        <v>1085</v>
      </c>
    </row>
    <row r="18" spans="1:10" ht="15.75">
      <c r="A18" s="112"/>
      <c r="B18" s="86"/>
      <c r="C18" s="7" t="s">
        <v>12</v>
      </c>
      <c r="D18" s="21" t="s">
        <v>10</v>
      </c>
      <c r="E18" s="22">
        <v>5</v>
      </c>
      <c r="F18" s="23"/>
      <c r="G18" s="2" t="s">
        <v>15</v>
      </c>
      <c r="H18" s="24">
        <f>E18</f>
        <v>5</v>
      </c>
      <c r="I18" s="10">
        <v>120</v>
      </c>
      <c r="J18" s="32">
        <f>H18*I18</f>
        <v>600</v>
      </c>
    </row>
    <row r="19" spans="1:10" ht="15.75" customHeight="1">
      <c r="A19" s="112"/>
      <c r="B19" s="86"/>
      <c r="C19" s="2" t="s">
        <v>2</v>
      </c>
      <c r="D19" s="21" t="s">
        <v>10</v>
      </c>
      <c r="E19" s="26">
        <v>2</v>
      </c>
      <c r="F19" s="27"/>
      <c r="G19" s="2" t="s">
        <v>15</v>
      </c>
      <c r="H19" s="24">
        <f>E19</f>
        <v>2</v>
      </c>
      <c r="I19" s="12">
        <v>195</v>
      </c>
      <c r="J19" s="32">
        <f>H19*I19</f>
        <v>390</v>
      </c>
    </row>
    <row r="20" spans="1:10" ht="12.75" customHeight="1">
      <c r="A20" s="112"/>
      <c r="B20" s="86"/>
      <c r="C20" s="3"/>
      <c r="D20" s="2" t="s">
        <v>1</v>
      </c>
      <c r="E20" s="28">
        <f>SUM(E17:E19)</f>
        <v>14</v>
      </c>
      <c r="F20" s="29"/>
      <c r="G20" s="2"/>
      <c r="H20" s="29"/>
      <c r="I20" s="12"/>
      <c r="J20" s="33">
        <f>SUM(J17:J19)</f>
        <v>2075</v>
      </c>
    </row>
    <row r="21" spans="1:10" ht="15.75" customHeight="1">
      <c r="A21" s="112"/>
      <c r="B21" s="86"/>
      <c r="C21" s="7" t="s">
        <v>3</v>
      </c>
      <c r="D21" s="21" t="s">
        <v>9</v>
      </c>
      <c r="E21" s="28">
        <v>15</v>
      </c>
      <c r="F21" s="27"/>
      <c r="G21" s="2" t="s">
        <v>15</v>
      </c>
      <c r="H21" s="24">
        <f>E21</f>
        <v>15</v>
      </c>
      <c r="I21" s="12">
        <v>130</v>
      </c>
      <c r="J21" s="32">
        <f>H21*I21</f>
        <v>1950</v>
      </c>
    </row>
    <row r="22" spans="1:10" ht="15.75" customHeight="1">
      <c r="A22" s="112"/>
      <c r="B22" s="86"/>
      <c r="C22" s="7" t="s">
        <v>12</v>
      </c>
      <c r="D22" s="21" t="s">
        <v>9</v>
      </c>
      <c r="E22" s="28">
        <v>10</v>
      </c>
      <c r="F22" s="27"/>
      <c r="G22" s="2" t="s">
        <v>15</v>
      </c>
      <c r="H22" s="24">
        <f>E22</f>
        <v>10</v>
      </c>
      <c r="I22" s="12">
        <v>100</v>
      </c>
      <c r="J22" s="32">
        <f>H22*I22</f>
        <v>1000</v>
      </c>
    </row>
    <row r="23" spans="1:10" ht="15.75" customHeight="1">
      <c r="A23" s="112"/>
      <c r="B23" s="86"/>
      <c r="C23" s="7" t="s">
        <v>2</v>
      </c>
      <c r="D23" s="21" t="s">
        <v>9</v>
      </c>
      <c r="E23" s="28">
        <v>8</v>
      </c>
      <c r="F23" s="27"/>
      <c r="G23" s="2" t="s">
        <v>15</v>
      </c>
      <c r="H23" s="24">
        <f>E23</f>
        <v>8</v>
      </c>
      <c r="I23" s="12">
        <v>130</v>
      </c>
      <c r="J23" s="32">
        <f>H23*I23</f>
        <v>1040</v>
      </c>
    </row>
    <row r="24" spans="1:10" ht="15.75" customHeight="1">
      <c r="A24" s="112"/>
      <c r="B24" s="86"/>
      <c r="C24" s="7" t="s">
        <v>20</v>
      </c>
      <c r="D24" s="21" t="s">
        <v>9</v>
      </c>
      <c r="E24" s="28">
        <v>1</v>
      </c>
      <c r="F24" s="27"/>
      <c r="G24" s="2" t="s">
        <v>15</v>
      </c>
      <c r="H24" s="24">
        <f>E24</f>
        <v>1</v>
      </c>
      <c r="I24" s="12">
        <v>145</v>
      </c>
      <c r="J24" s="32">
        <f>H24*I24</f>
        <v>145</v>
      </c>
    </row>
    <row r="25" spans="1:10" ht="15" customHeight="1">
      <c r="A25" s="112"/>
      <c r="B25" s="86"/>
      <c r="C25" s="3"/>
      <c r="D25" s="2" t="s">
        <v>1</v>
      </c>
      <c r="E25" s="28">
        <f>SUM(E21:E24)</f>
        <v>34</v>
      </c>
      <c r="F25" s="29"/>
      <c r="G25" s="2"/>
      <c r="H25" s="29"/>
      <c r="I25" s="12"/>
      <c r="J25" s="33">
        <f>SUM(J21:J24)</f>
        <v>4135</v>
      </c>
    </row>
    <row r="26" spans="1:10" ht="15.75" customHeight="1">
      <c r="A26" s="112"/>
      <c r="B26" s="86"/>
      <c r="C26" s="7" t="s">
        <v>3</v>
      </c>
      <c r="D26" s="21" t="s">
        <v>4</v>
      </c>
      <c r="E26" s="28">
        <v>20</v>
      </c>
      <c r="F26" s="25">
        <v>0.6</v>
      </c>
      <c r="G26" s="2" t="s">
        <v>16</v>
      </c>
      <c r="H26" s="24">
        <v>33</v>
      </c>
      <c r="I26" s="12">
        <v>70</v>
      </c>
      <c r="J26" s="32">
        <f>H26*I26</f>
        <v>2310</v>
      </c>
    </row>
    <row r="27" spans="1:10" ht="15.75" customHeight="1">
      <c r="A27" s="112"/>
      <c r="B27" s="86"/>
      <c r="C27" s="7" t="s">
        <v>12</v>
      </c>
      <c r="D27" s="21" t="s">
        <v>4</v>
      </c>
      <c r="E27" s="28">
        <v>15</v>
      </c>
      <c r="F27" s="25">
        <v>0.6</v>
      </c>
      <c r="G27" s="2" t="s">
        <v>16</v>
      </c>
      <c r="H27" s="24">
        <v>25</v>
      </c>
      <c r="I27" s="12">
        <v>54</v>
      </c>
      <c r="J27" s="32">
        <f>H27*I27</f>
        <v>1350</v>
      </c>
    </row>
    <row r="28" spans="1:10" ht="15.75" customHeight="1">
      <c r="A28" s="112"/>
      <c r="B28" s="86"/>
      <c r="C28" s="7" t="s">
        <v>2</v>
      </c>
      <c r="D28" s="21" t="s">
        <v>4</v>
      </c>
      <c r="E28" s="28">
        <v>14</v>
      </c>
      <c r="F28" s="25">
        <v>0.6</v>
      </c>
      <c r="G28" s="2" t="s">
        <v>16</v>
      </c>
      <c r="H28" s="24">
        <v>23</v>
      </c>
      <c r="I28" s="12">
        <v>70</v>
      </c>
      <c r="J28" s="32">
        <f>H28*I28</f>
        <v>1610</v>
      </c>
    </row>
    <row r="29" spans="1:10" ht="15.75" customHeight="1">
      <c r="A29" s="112"/>
      <c r="B29" s="86"/>
      <c r="C29" s="7" t="s">
        <v>20</v>
      </c>
      <c r="D29" s="21" t="s">
        <v>4</v>
      </c>
      <c r="E29" s="28">
        <v>3</v>
      </c>
      <c r="F29" s="25">
        <v>0.6</v>
      </c>
      <c r="G29" s="2" t="s">
        <v>16</v>
      </c>
      <c r="H29" s="24">
        <v>5</v>
      </c>
      <c r="I29" s="12">
        <v>70</v>
      </c>
      <c r="J29" s="32">
        <f>H29*I29</f>
        <v>350</v>
      </c>
    </row>
    <row r="30" spans="1:10" ht="12.75" customHeight="1">
      <c r="A30" s="112"/>
      <c r="B30" s="86"/>
      <c r="C30" s="3"/>
      <c r="D30" s="2" t="s">
        <v>1</v>
      </c>
      <c r="E30" s="28">
        <f>SUM(E26:E29)</f>
        <v>52</v>
      </c>
      <c r="F30" s="29"/>
      <c r="G30" s="2"/>
      <c r="H30" s="29"/>
      <c r="I30" s="12"/>
      <c r="J30" s="33">
        <f>SUM(J26:J29)</f>
        <v>5620</v>
      </c>
    </row>
    <row r="31" spans="1:10" ht="13.5" customHeight="1" thickBot="1">
      <c r="A31" s="112"/>
      <c r="B31" s="87"/>
      <c r="C31" s="88" t="s">
        <v>21</v>
      </c>
      <c r="D31" s="88"/>
      <c r="E31" s="37">
        <f>SUM(E20,E30,E25)</f>
        <v>100</v>
      </c>
      <c r="F31" s="38"/>
      <c r="G31" s="89"/>
      <c r="H31" s="89"/>
      <c r="I31" s="39"/>
      <c r="J31" s="18">
        <f>SUM(J20,J30,J25)</f>
        <v>11830</v>
      </c>
    </row>
    <row r="32" spans="1:10" ht="13.5" customHeight="1">
      <c r="A32" s="112"/>
      <c r="B32" s="108" t="s">
        <v>27</v>
      </c>
      <c r="C32" s="19" t="s">
        <v>11</v>
      </c>
      <c r="D32" s="30" t="s">
        <v>9</v>
      </c>
      <c r="E32" s="43">
        <v>57</v>
      </c>
      <c r="F32" s="44"/>
      <c r="G32" s="19" t="s">
        <v>15</v>
      </c>
      <c r="H32" s="31">
        <f>E32</f>
        <v>57</v>
      </c>
      <c r="I32" s="45">
        <v>115</v>
      </c>
      <c r="J32" s="46">
        <f>H32*I32</f>
        <v>6555</v>
      </c>
    </row>
    <row r="33" spans="1:10" s="6" customFormat="1" ht="15.75">
      <c r="A33" s="112"/>
      <c r="B33" s="109"/>
      <c r="C33" s="3"/>
      <c r="D33" s="2" t="s">
        <v>1</v>
      </c>
      <c r="E33" s="28">
        <f>SUM(E32:E32)</f>
        <v>57</v>
      </c>
      <c r="F33" s="16"/>
      <c r="G33" s="2"/>
      <c r="H33" s="29"/>
      <c r="I33" s="15"/>
      <c r="J33" s="33">
        <f>SUM(J32:J32)</f>
        <v>6555</v>
      </c>
    </row>
    <row r="34" spans="1:10" ht="14.25" thickBot="1">
      <c r="A34" s="112"/>
      <c r="B34" s="110"/>
      <c r="C34" s="96" t="s">
        <v>28</v>
      </c>
      <c r="D34" s="96"/>
      <c r="E34" s="34">
        <f>SUM(E33)</f>
        <v>57</v>
      </c>
      <c r="F34" s="47"/>
      <c r="G34" s="122"/>
      <c r="H34" s="122"/>
      <c r="I34" s="48"/>
      <c r="J34" s="36">
        <f>SUM(J33)</f>
        <v>6555</v>
      </c>
    </row>
    <row r="35" spans="1:10" ht="16.5" thickBot="1">
      <c r="A35" s="113"/>
      <c r="B35" s="120" t="s">
        <v>29</v>
      </c>
      <c r="C35" s="120"/>
      <c r="D35" s="121"/>
      <c r="E35" s="40">
        <f>E9+E16+E31+E34</f>
        <v>505</v>
      </c>
      <c r="F35" s="41"/>
      <c r="G35" s="41"/>
      <c r="H35" s="41"/>
      <c r="I35" s="41"/>
      <c r="J35" s="42">
        <f>J9+J16+J31+J34</f>
        <v>60155</v>
      </c>
    </row>
  </sheetData>
  <sheetProtection/>
  <mergeCells count="25">
    <mergeCell ref="A1:J1"/>
    <mergeCell ref="B32:B34"/>
    <mergeCell ref="C34:D34"/>
    <mergeCell ref="A5:A35"/>
    <mergeCell ref="F2:F3"/>
    <mergeCell ref="G2:G3"/>
    <mergeCell ref="H2:H3"/>
    <mergeCell ref="B35:D35"/>
    <mergeCell ref="G34:H34"/>
    <mergeCell ref="A2:A3"/>
    <mergeCell ref="B2:B3"/>
    <mergeCell ref="C2:C3"/>
    <mergeCell ref="D2:D3"/>
    <mergeCell ref="E2:E3"/>
    <mergeCell ref="B10:B16"/>
    <mergeCell ref="I2:I3"/>
    <mergeCell ref="J2:J3"/>
    <mergeCell ref="B17:B31"/>
    <mergeCell ref="C31:D31"/>
    <mergeCell ref="G31:H31"/>
    <mergeCell ref="G16:H16"/>
    <mergeCell ref="B5:B9"/>
    <mergeCell ref="C9:D9"/>
    <mergeCell ref="G9:H9"/>
    <mergeCell ref="C16:D16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7.140625" style="5" customWidth="1"/>
    <col min="2" max="2" width="8.57421875" style="5" customWidth="1"/>
    <col min="3" max="3" width="6.28125" style="5" customWidth="1"/>
    <col min="4" max="4" width="32.421875" style="5" customWidth="1"/>
    <col min="5" max="5" width="9.8515625" style="5" customWidth="1"/>
    <col min="6" max="6" width="8.8515625" style="5" customWidth="1"/>
    <col min="7" max="7" width="5.28125" style="5" customWidth="1"/>
    <col min="8" max="8" width="9.421875" style="5" customWidth="1"/>
    <col min="9" max="9" width="9.140625" style="5" customWidth="1"/>
    <col min="10" max="10" width="12.140625" style="5" customWidth="1"/>
  </cols>
  <sheetData>
    <row r="1" spans="1:10" ht="15" customHeight="1" thickBot="1">
      <c r="A1" s="127" t="s">
        <v>33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15" customHeight="1" thickBot="1">
      <c r="A2" s="130" t="s">
        <v>34</v>
      </c>
      <c r="B2" s="131"/>
      <c r="C2" s="131"/>
      <c r="D2" s="131"/>
      <c r="E2" s="131"/>
      <c r="F2" s="131"/>
      <c r="G2" s="131"/>
      <c r="H2" s="131"/>
      <c r="I2" s="131"/>
      <c r="J2" s="132"/>
    </row>
    <row r="3" ht="15" customHeight="1" thickBot="1"/>
    <row r="4" spans="1:10" s="4" customFormat="1" ht="15" customHeight="1">
      <c r="A4" s="123" t="s">
        <v>13</v>
      </c>
      <c r="B4" s="125" t="s">
        <v>14</v>
      </c>
      <c r="C4" s="97" t="s">
        <v>6</v>
      </c>
      <c r="D4" s="99" t="s">
        <v>0</v>
      </c>
      <c r="E4" s="101" t="s">
        <v>18</v>
      </c>
      <c r="F4" s="114" t="s">
        <v>8</v>
      </c>
      <c r="G4" s="116" t="s">
        <v>5</v>
      </c>
      <c r="H4" s="118" t="s">
        <v>7</v>
      </c>
      <c r="I4" s="104" t="s">
        <v>26</v>
      </c>
      <c r="J4" s="106" t="s">
        <v>32</v>
      </c>
    </row>
    <row r="5" spans="1:10" s="4" customFormat="1" ht="104.25" customHeight="1" thickBot="1">
      <c r="A5" s="124"/>
      <c r="B5" s="126"/>
      <c r="C5" s="98"/>
      <c r="D5" s="100"/>
      <c r="E5" s="102"/>
      <c r="F5" s="115"/>
      <c r="G5" s="117"/>
      <c r="H5" s="119"/>
      <c r="I5" s="105"/>
      <c r="J5" s="107"/>
    </row>
    <row r="6" spans="1:10" ht="13.5" thickBot="1">
      <c r="A6" s="17">
        <v>1</v>
      </c>
      <c r="B6" s="14">
        <f>A6+1</f>
        <v>2</v>
      </c>
      <c r="C6" s="13">
        <f aca="true" t="shared" si="0" ref="C6:H6">B6+1</f>
        <v>3</v>
      </c>
      <c r="D6" s="55">
        <f t="shared" si="0"/>
        <v>4</v>
      </c>
      <c r="E6" s="14">
        <f t="shared" si="0"/>
        <v>5</v>
      </c>
      <c r="F6" s="56">
        <f>E6+1</f>
        <v>6</v>
      </c>
      <c r="G6" s="57">
        <f>F6+1</f>
        <v>7</v>
      </c>
      <c r="H6" s="58">
        <f t="shared" si="0"/>
        <v>8</v>
      </c>
      <c r="I6" s="59">
        <f>H6+1</f>
        <v>9</v>
      </c>
      <c r="J6" s="60">
        <f>I6+1</f>
        <v>10</v>
      </c>
    </row>
    <row r="7" spans="1:10" ht="15.75" customHeight="1">
      <c r="A7" s="111" t="s">
        <v>30</v>
      </c>
      <c r="B7" s="91" t="s">
        <v>25</v>
      </c>
      <c r="C7" s="63" t="s">
        <v>11</v>
      </c>
      <c r="D7" s="64" t="s">
        <v>10</v>
      </c>
      <c r="E7" s="65">
        <v>8</v>
      </c>
      <c r="F7" s="66"/>
      <c r="G7" s="63" t="s">
        <v>31</v>
      </c>
      <c r="H7" s="67">
        <f>E7</f>
        <v>8</v>
      </c>
      <c r="I7" s="68"/>
      <c r="J7" s="69"/>
    </row>
    <row r="8" spans="1:10" ht="12.75" customHeight="1">
      <c r="A8" s="112"/>
      <c r="B8" s="92"/>
      <c r="C8" s="70"/>
      <c r="D8" s="70" t="s">
        <v>1</v>
      </c>
      <c r="E8" s="71">
        <f>SUM(E7)</f>
        <v>8</v>
      </c>
      <c r="F8" s="72"/>
      <c r="G8" s="70"/>
      <c r="H8" s="73"/>
      <c r="I8" s="74"/>
      <c r="J8" s="75"/>
    </row>
    <row r="9" spans="1:10" ht="15.75" customHeight="1">
      <c r="A9" s="112"/>
      <c r="B9" s="92"/>
      <c r="C9" s="70" t="s">
        <v>11</v>
      </c>
      <c r="D9" s="76" t="s">
        <v>9</v>
      </c>
      <c r="E9" s="71">
        <v>79</v>
      </c>
      <c r="F9" s="77"/>
      <c r="G9" s="70" t="s">
        <v>31</v>
      </c>
      <c r="H9" s="78">
        <f>E9</f>
        <v>79</v>
      </c>
      <c r="I9" s="74"/>
      <c r="J9" s="79"/>
    </row>
    <row r="10" spans="1:10" ht="12.75" customHeight="1">
      <c r="A10" s="112"/>
      <c r="B10" s="92"/>
      <c r="C10" s="80"/>
      <c r="D10" s="70" t="s">
        <v>1</v>
      </c>
      <c r="E10" s="71">
        <f>SUM(E9:E9)</f>
        <v>79</v>
      </c>
      <c r="F10" s="72"/>
      <c r="G10" s="70"/>
      <c r="H10" s="72"/>
      <c r="I10" s="74"/>
      <c r="J10" s="75"/>
    </row>
    <row r="11" spans="1:10" ht="13.5" customHeight="1" thickBot="1">
      <c r="A11" s="112"/>
      <c r="B11" s="93"/>
      <c r="C11" s="94" t="s">
        <v>24</v>
      </c>
      <c r="D11" s="94"/>
      <c r="E11" s="81">
        <f>SUM(E10,E8)</f>
        <v>87</v>
      </c>
      <c r="F11" s="82"/>
      <c r="G11" s="95"/>
      <c r="H11" s="95"/>
      <c r="I11" s="83"/>
      <c r="J11" s="84"/>
    </row>
    <row r="12" spans="1:10" ht="15.75" customHeight="1">
      <c r="A12" s="112"/>
      <c r="B12" s="85" t="s">
        <v>22</v>
      </c>
      <c r="C12" s="1" t="s">
        <v>17</v>
      </c>
      <c r="D12" s="49" t="s">
        <v>10</v>
      </c>
      <c r="E12" s="61">
        <v>3</v>
      </c>
      <c r="F12" s="62"/>
      <c r="G12" s="1" t="s">
        <v>15</v>
      </c>
      <c r="H12" s="52">
        <f>E12</f>
        <v>3</v>
      </c>
      <c r="I12" s="11"/>
      <c r="J12" s="53"/>
    </row>
    <row r="13" spans="1:10" ht="12.75" customHeight="1">
      <c r="A13" s="112"/>
      <c r="B13" s="86"/>
      <c r="C13" s="2"/>
      <c r="D13" s="2" t="s">
        <v>1</v>
      </c>
      <c r="E13" s="28">
        <f>SUM(E12:E12)</f>
        <v>3</v>
      </c>
      <c r="F13" s="29"/>
      <c r="G13" s="2"/>
      <c r="H13" s="54"/>
      <c r="I13" s="12"/>
      <c r="J13" s="33"/>
    </row>
    <row r="14" spans="1:10" ht="15.75" customHeight="1">
      <c r="A14" s="112"/>
      <c r="B14" s="86"/>
      <c r="C14" s="2" t="s">
        <v>17</v>
      </c>
      <c r="D14" s="21" t="s">
        <v>9</v>
      </c>
      <c r="E14" s="28">
        <v>75</v>
      </c>
      <c r="F14" s="27"/>
      <c r="G14" s="2" t="s">
        <v>15</v>
      </c>
      <c r="H14" s="24">
        <f>E14</f>
        <v>75</v>
      </c>
      <c r="I14" s="12"/>
      <c r="J14" s="32"/>
    </row>
    <row r="15" spans="1:10" ht="12.75" customHeight="1">
      <c r="A15" s="112"/>
      <c r="B15" s="86"/>
      <c r="C15" s="2"/>
      <c r="D15" s="2" t="s">
        <v>1</v>
      </c>
      <c r="E15" s="28">
        <f>SUM(E14:E14)</f>
        <v>75</v>
      </c>
      <c r="F15" s="29"/>
      <c r="G15" s="2"/>
      <c r="H15" s="54"/>
      <c r="I15" s="12"/>
      <c r="J15" s="33"/>
    </row>
    <row r="16" spans="1:10" ht="12.75" customHeight="1">
      <c r="A16" s="112"/>
      <c r="B16" s="86"/>
      <c r="C16" s="2" t="s">
        <v>17</v>
      </c>
      <c r="D16" s="21" t="s">
        <v>4</v>
      </c>
      <c r="E16" s="28">
        <v>183</v>
      </c>
      <c r="F16" s="25">
        <v>0.6</v>
      </c>
      <c r="G16" s="2" t="s">
        <v>16</v>
      </c>
      <c r="H16" s="24">
        <v>305</v>
      </c>
      <c r="I16" s="12"/>
      <c r="J16" s="33"/>
    </row>
    <row r="17" spans="1:10" ht="12.75" customHeight="1">
      <c r="A17" s="112"/>
      <c r="B17" s="86"/>
      <c r="C17" s="2"/>
      <c r="D17" s="2" t="s">
        <v>1</v>
      </c>
      <c r="E17" s="28">
        <f>SUM(E16:E16)</f>
        <v>183</v>
      </c>
      <c r="F17" s="29"/>
      <c r="G17" s="2"/>
      <c r="H17" s="54"/>
      <c r="I17" s="12"/>
      <c r="J17" s="33"/>
    </row>
    <row r="18" spans="1:10" ht="13.5" customHeight="1" thickBot="1">
      <c r="A18" s="112"/>
      <c r="B18" s="103"/>
      <c r="C18" s="96" t="s">
        <v>23</v>
      </c>
      <c r="D18" s="96"/>
      <c r="E18" s="34">
        <f>SUM(E13,E15,E17)</f>
        <v>261</v>
      </c>
      <c r="F18" s="35"/>
      <c r="G18" s="90"/>
      <c r="H18" s="90"/>
      <c r="I18" s="20"/>
      <c r="J18" s="36"/>
    </row>
    <row r="19" spans="1:10" ht="15.75">
      <c r="A19" s="112"/>
      <c r="B19" s="85" t="s">
        <v>19</v>
      </c>
      <c r="C19" s="8" t="s">
        <v>3</v>
      </c>
      <c r="D19" s="49" t="s">
        <v>10</v>
      </c>
      <c r="E19" s="50">
        <v>7</v>
      </c>
      <c r="F19" s="51"/>
      <c r="G19" s="1" t="s">
        <v>15</v>
      </c>
      <c r="H19" s="52">
        <f>E19</f>
        <v>7</v>
      </c>
      <c r="I19" s="9"/>
      <c r="J19" s="53"/>
    </row>
    <row r="20" spans="1:10" ht="15.75">
      <c r="A20" s="112"/>
      <c r="B20" s="86"/>
      <c r="C20" s="7" t="s">
        <v>12</v>
      </c>
      <c r="D20" s="21" t="s">
        <v>10</v>
      </c>
      <c r="E20" s="22">
        <v>5</v>
      </c>
      <c r="F20" s="23"/>
      <c r="G20" s="2" t="s">
        <v>15</v>
      </c>
      <c r="H20" s="24">
        <f>E20</f>
        <v>5</v>
      </c>
      <c r="I20" s="10"/>
      <c r="J20" s="32"/>
    </row>
    <row r="21" spans="1:10" ht="15.75" customHeight="1">
      <c r="A21" s="112"/>
      <c r="B21" s="86"/>
      <c r="C21" s="2" t="s">
        <v>2</v>
      </c>
      <c r="D21" s="21" t="s">
        <v>10</v>
      </c>
      <c r="E21" s="26">
        <v>2</v>
      </c>
      <c r="F21" s="27"/>
      <c r="G21" s="2" t="s">
        <v>15</v>
      </c>
      <c r="H21" s="24">
        <f>E21</f>
        <v>2</v>
      </c>
      <c r="I21" s="12"/>
      <c r="J21" s="32"/>
    </row>
    <row r="22" spans="1:10" ht="12.75" customHeight="1">
      <c r="A22" s="112"/>
      <c r="B22" s="86"/>
      <c r="C22" s="3"/>
      <c r="D22" s="2" t="s">
        <v>1</v>
      </c>
      <c r="E22" s="28">
        <f>SUM(E19:E21)</f>
        <v>14</v>
      </c>
      <c r="F22" s="29"/>
      <c r="G22" s="2"/>
      <c r="H22" s="29"/>
      <c r="I22" s="12"/>
      <c r="J22" s="33"/>
    </row>
    <row r="23" spans="1:10" ht="15.75" customHeight="1">
      <c r="A23" s="112"/>
      <c r="B23" s="86"/>
      <c r="C23" s="7" t="s">
        <v>3</v>
      </c>
      <c r="D23" s="21" t="s">
        <v>9</v>
      </c>
      <c r="E23" s="28">
        <v>15</v>
      </c>
      <c r="F23" s="27"/>
      <c r="G23" s="2" t="s">
        <v>15</v>
      </c>
      <c r="H23" s="24">
        <f>E23</f>
        <v>15</v>
      </c>
      <c r="I23" s="12"/>
      <c r="J23" s="32"/>
    </row>
    <row r="24" spans="1:10" ht="15.75" customHeight="1">
      <c r="A24" s="112"/>
      <c r="B24" s="86"/>
      <c r="C24" s="7" t="s">
        <v>12</v>
      </c>
      <c r="D24" s="21" t="s">
        <v>9</v>
      </c>
      <c r="E24" s="28">
        <v>10</v>
      </c>
      <c r="F24" s="27"/>
      <c r="G24" s="2" t="s">
        <v>15</v>
      </c>
      <c r="H24" s="24">
        <f>E24</f>
        <v>10</v>
      </c>
      <c r="I24" s="12"/>
      <c r="J24" s="32"/>
    </row>
    <row r="25" spans="1:10" ht="15.75" customHeight="1">
      <c r="A25" s="112"/>
      <c r="B25" s="86"/>
      <c r="C25" s="7" t="s">
        <v>2</v>
      </c>
      <c r="D25" s="21" t="s">
        <v>9</v>
      </c>
      <c r="E25" s="28">
        <v>8</v>
      </c>
      <c r="F25" s="27"/>
      <c r="G25" s="2" t="s">
        <v>15</v>
      </c>
      <c r="H25" s="24">
        <f>E25</f>
        <v>8</v>
      </c>
      <c r="I25" s="12"/>
      <c r="J25" s="32"/>
    </row>
    <row r="26" spans="1:10" ht="15.75" customHeight="1">
      <c r="A26" s="112"/>
      <c r="B26" s="86"/>
      <c r="C26" s="7" t="s">
        <v>20</v>
      </c>
      <c r="D26" s="21" t="s">
        <v>9</v>
      </c>
      <c r="E26" s="28">
        <v>1</v>
      </c>
      <c r="F26" s="27"/>
      <c r="G26" s="2" t="s">
        <v>15</v>
      </c>
      <c r="H26" s="24">
        <f>E26</f>
        <v>1</v>
      </c>
      <c r="I26" s="12"/>
      <c r="J26" s="32"/>
    </row>
    <row r="27" spans="1:10" ht="15" customHeight="1">
      <c r="A27" s="112"/>
      <c r="B27" s="86"/>
      <c r="C27" s="3"/>
      <c r="D27" s="2" t="s">
        <v>1</v>
      </c>
      <c r="E27" s="28">
        <f>SUM(E23:E26)</f>
        <v>34</v>
      </c>
      <c r="F27" s="29"/>
      <c r="G27" s="2"/>
      <c r="H27" s="29"/>
      <c r="I27" s="12"/>
      <c r="J27" s="33"/>
    </row>
    <row r="28" spans="1:10" ht="15.75" customHeight="1">
      <c r="A28" s="112"/>
      <c r="B28" s="86"/>
      <c r="C28" s="7" t="s">
        <v>3</v>
      </c>
      <c r="D28" s="21" t="s">
        <v>4</v>
      </c>
      <c r="E28" s="28">
        <v>20</v>
      </c>
      <c r="F28" s="25">
        <v>0.6</v>
      </c>
      <c r="G28" s="2" t="s">
        <v>16</v>
      </c>
      <c r="H28" s="24">
        <v>33</v>
      </c>
      <c r="I28" s="12"/>
      <c r="J28" s="32"/>
    </row>
    <row r="29" spans="1:10" ht="15.75" customHeight="1">
      <c r="A29" s="112"/>
      <c r="B29" s="86"/>
      <c r="C29" s="7" t="s">
        <v>12</v>
      </c>
      <c r="D29" s="21" t="s">
        <v>4</v>
      </c>
      <c r="E29" s="28">
        <v>15</v>
      </c>
      <c r="F29" s="25">
        <v>0.6</v>
      </c>
      <c r="G29" s="2" t="s">
        <v>16</v>
      </c>
      <c r="H29" s="24">
        <v>25</v>
      </c>
      <c r="I29" s="12"/>
      <c r="J29" s="32"/>
    </row>
    <row r="30" spans="1:10" ht="15.75" customHeight="1">
      <c r="A30" s="112"/>
      <c r="B30" s="86"/>
      <c r="C30" s="7" t="s">
        <v>2</v>
      </c>
      <c r="D30" s="21" t="s">
        <v>4</v>
      </c>
      <c r="E30" s="28">
        <v>14</v>
      </c>
      <c r="F30" s="25">
        <v>0.6</v>
      </c>
      <c r="G30" s="2" t="s">
        <v>16</v>
      </c>
      <c r="H30" s="24">
        <v>23</v>
      </c>
      <c r="I30" s="12"/>
      <c r="J30" s="32"/>
    </row>
    <row r="31" spans="1:10" ht="15.75" customHeight="1">
      <c r="A31" s="112"/>
      <c r="B31" s="86"/>
      <c r="C31" s="7" t="s">
        <v>20</v>
      </c>
      <c r="D31" s="21" t="s">
        <v>4</v>
      </c>
      <c r="E31" s="28">
        <v>3</v>
      </c>
      <c r="F31" s="25">
        <v>0.6</v>
      </c>
      <c r="G31" s="2" t="s">
        <v>16</v>
      </c>
      <c r="H31" s="24">
        <v>5</v>
      </c>
      <c r="I31" s="12"/>
      <c r="J31" s="32"/>
    </row>
    <row r="32" spans="1:10" ht="12.75" customHeight="1">
      <c r="A32" s="112"/>
      <c r="B32" s="86"/>
      <c r="C32" s="3"/>
      <c r="D32" s="2" t="s">
        <v>1</v>
      </c>
      <c r="E32" s="28">
        <f>SUM(E28:E31)</f>
        <v>52</v>
      </c>
      <c r="F32" s="29"/>
      <c r="G32" s="2"/>
      <c r="H32" s="29"/>
      <c r="I32" s="12"/>
      <c r="J32" s="33"/>
    </row>
    <row r="33" spans="1:10" ht="13.5" customHeight="1" thickBot="1">
      <c r="A33" s="112"/>
      <c r="B33" s="87"/>
      <c r="C33" s="88" t="s">
        <v>21</v>
      </c>
      <c r="D33" s="88"/>
      <c r="E33" s="37">
        <f>SUM(E22,E32,E27)</f>
        <v>100</v>
      </c>
      <c r="F33" s="38"/>
      <c r="G33" s="89"/>
      <c r="H33" s="89"/>
      <c r="I33" s="39"/>
      <c r="J33" s="18"/>
    </row>
    <row r="34" spans="1:10" ht="13.5" customHeight="1">
      <c r="A34" s="112"/>
      <c r="B34" s="108" t="s">
        <v>27</v>
      </c>
      <c r="C34" s="19" t="s">
        <v>11</v>
      </c>
      <c r="D34" s="30" t="s">
        <v>9</v>
      </c>
      <c r="E34" s="43">
        <v>57</v>
      </c>
      <c r="F34" s="44"/>
      <c r="G34" s="19" t="s">
        <v>15</v>
      </c>
      <c r="H34" s="31">
        <f>E34</f>
        <v>57</v>
      </c>
      <c r="I34" s="45"/>
      <c r="J34" s="46"/>
    </row>
    <row r="35" spans="1:10" s="6" customFormat="1" ht="15.75">
      <c r="A35" s="112"/>
      <c r="B35" s="109"/>
      <c r="C35" s="3"/>
      <c r="D35" s="2" t="s">
        <v>1</v>
      </c>
      <c r="E35" s="28">
        <f>SUM(E34:E34)</f>
        <v>57</v>
      </c>
      <c r="F35" s="16"/>
      <c r="G35" s="2"/>
      <c r="H35" s="29"/>
      <c r="I35" s="15"/>
      <c r="J35" s="33"/>
    </row>
    <row r="36" spans="1:10" ht="14.25" thickBot="1">
      <c r="A36" s="112"/>
      <c r="B36" s="110"/>
      <c r="C36" s="96" t="s">
        <v>28</v>
      </c>
      <c r="D36" s="96"/>
      <c r="E36" s="34">
        <f>SUM(E35)</f>
        <v>57</v>
      </c>
      <c r="F36" s="47"/>
      <c r="G36" s="122"/>
      <c r="H36" s="122"/>
      <c r="I36" s="48"/>
      <c r="J36" s="36"/>
    </row>
    <row r="37" spans="1:10" ht="16.5" thickBot="1">
      <c r="A37" s="113"/>
      <c r="B37" s="120" t="s">
        <v>29</v>
      </c>
      <c r="C37" s="120"/>
      <c r="D37" s="121"/>
      <c r="E37" s="40">
        <f>E11+E18+E33+E36</f>
        <v>505</v>
      </c>
      <c r="F37" s="41"/>
      <c r="G37" s="41"/>
      <c r="H37" s="41"/>
      <c r="I37" s="41"/>
      <c r="J37" s="42">
        <f>J11+J18+J33+J36</f>
        <v>0</v>
      </c>
    </row>
  </sheetData>
  <sheetProtection/>
  <mergeCells count="26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7:A37"/>
    <mergeCell ref="B7:B11"/>
    <mergeCell ref="C11:D11"/>
    <mergeCell ref="G11:H11"/>
    <mergeCell ref="B12:B18"/>
    <mergeCell ref="C18:D18"/>
    <mergeCell ref="B37:D37"/>
    <mergeCell ref="A1:J1"/>
    <mergeCell ref="A2:J2"/>
    <mergeCell ref="G18:H18"/>
    <mergeCell ref="B19:B33"/>
    <mergeCell ref="C33:D33"/>
    <mergeCell ref="G33:H33"/>
    <mergeCell ref="B34:B36"/>
    <mergeCell ref="C36:D36"/>
    <mergeCell ref="G36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2024-04-29T11:55:15Z</cp:lastPrinted>
  <dcterms:created xsi:type="dcterms:W3CDTF">2012-01-24T13:22:39Z</dcterms:created>
  <dcterms:modified xsi:type="dcterms:W3CDTF">2024-04-29T12:15:15Z</dcterms:modified>
  <cp:category/>
  <cp:version/>
  <cp:contentType/>
  <cp:contentStatus/>
</cp:coreProperties>
</file>