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3" activeTab="4"/>
  </bookViews>
  <sheets>
    <sheet name="16-7-2024" sheetId="1" state="hidden" r:id="rId1"/>
    <sheet name="16-8-2024" sheetId="2" state="hidden" r:id="rId2"/>
    <sheet name="16-9-2024" sheetId="3" state="hidden" r:id="rId3"/>
    <sheet name="16-10-2024 прил. 1" sheetId="4" r:id="rId4"/>
    <sheet name="прил. 2" sheetId="5" r:id="rId5"/>
  </sheets>
  <definedNames/>
  <calcPr fullCalcOnLoad="1"/>
</workbook>
</file>

<file path=xl/sharedStrings.xml><?xml version="1.0" encoding="utf-8"?>
<sst xmlns="http://schemas.openxmlformats.org/spreadsheetml/2006/main" count="442" uniqueCount="68">
  <si>
    <t>Сортимент</t>
  </si>
  <si>
    <t>Обща цена. лв. без ДДС</t>
  </si>
  <si>
    <t>ОБЩО</t>
  </si>
  <si>
    <t>здб</t>
  </si>
  <si>
    <t>бк</t>
  </si>
  <si>
    <t>Технологична дървесина от ЕСД</t>
  </si>
  <si>
    <t>мярка</t>
  </si>
  <si>
    <t>Дърве- сен   вид</t>
  </si>
  <si>
    <t xml:space="preserve">Изчислено прогнозно количе-ство дървесина </t>
  </si>
  <si>
    <t>Коеф. на плътност, съгласно Прил. №7 от Наредба №1</t>
  </si>
  <si>
    <t>Трупи за бичене от 18-29</t>
  </si>
  <si>
    <t>Трупи за бичене над 30</t>
  </si>
  <si>
    <t>чб</t>
  </si>
  <si>
    <t>бб</t>
  </si>
  <si>
    <t>срлп</t>
  </si>
  <si>
    <t>пкл</t>
  </si>
  <si>
    <t>Обект</t>
  </si>
  <si>
    <t>Отдел и подотдел</t>
  </si>
  <si>
    <t xml:space="preserve">Ед. цена за добив на дървесина, лв. без ДДС                          </t>
  </si>
  <si>
    <r>
      <t>пл.м</t>
    </r>
    <r>
      <rPr>
        <vertAlign val="superscript"/>
        <sz val="10"/>
        <color indexed="8"/>
        <rFont val="Times New Roman"/>
        <family val="1"/>
      </rPr>
      <t>3</t>
    </r>
  </si>
  <si>
    <r>
      <t>пр.м</t>
    </r>
    <r>
      <rPr>
        <vertAlign val="superscript"/>
        <sz val="10"/>
        <color indexed="8"/>
        <rFont val="Times New Roman"/>
        <family val="1"/>
      </rPr>
      <t>3</t>
    </r>
  </si>
  <si>
    <t>блг</t>
  </si>
  <si>
    <r>
      <t>Прогнозно количество дървесина по сортиментна ведомост от ГП за 2024 г. пл.м</t>
    </r>
    <r>
      <rPr>
        <vertAlign val="superscript"/>
        <sz val="9"/>
        <color indexed="8"/>
        <rFont val="Times New Roman"/>
        <family val="1"/>
      </rPr>
      <t>3</t>
    </r>
  </si>
  <si>
    <t>пр.м3</t>
  </si>
  <si>
    <t>пляс</t>
  </si>
  <si>
    <t>231 "е"</t>
  </si>
  <si>
    <t>Общо за подотдел 231 "е"</t>
  </si>
  <si>
    <t>51"б"</t>
  </si>
  <si>
    <t>Общо за подотдел 51 "б"</t>
  </si>
  <si>
    <t>172 "е"</t>
  </si>
  <si>
    <t>Общо за подотдел 172"е"</t>
  </si>
  <si>
    <t>138 "б"</t>
  </si>
  <si>
    <t>Общо за подотдел 138"б"</t>
  </si>
  <si>
    <t>139 "м"</t>
  </si>
  <si>
    <t>Общо за подотдел 139"м"</t>
  </si>
  <si>
    <t>252 "м"</t>
  </si>
  <si>
    <t>Общо за подотдел 252"м"</t>
  </si>
  <si>
    <t>Общо за подотдел 54"д"</t>
  </si>
  <si>
    <t>54"д"</t>
  </si>
  <si>
    <t>54"ж"</t>
  </si>
  <si>
    <t>Общо за подотдел 54"ж"</t>
  </si>
  <si>
    <t>61"в"</t>
  </si>
  <si>
    <t>Общо за подотдел 61"в"</t>
  </si>
  <si>
    <t>64 "б"</t>
  </si>
  <si>
    <t>Общо за подотдел 64"б"</t>
  </si>
  <si>
    <t>78 "и"</t>
  </si>
  <si>
    <t>Общо за подотдел 78"б"</t>
  </si>
  <si>
    <t>Общо за подотдел 82"д"</t>
  </si>
  <si>
    <t>82"д"</t>
  </si>
  <si>
    <t>87 "k"</t>
  </si>
  <si>
    <t>Общо за подотдел 87"k"</t>
  </si>
  <si>
    <t>Общо за подотдел 80"и"</t>
  </si>
  <si>
    <t>80"и"</t>
  </si>
  <si>
    <t>54"и"</t>
  </si>
  <si>
    <t>Общо за подотдел 54"и"</t>
  </si>
  <si>
    <t>96"и"</t>
  </si>
  <si>
    <t>Общо за подотдел 96"и"</t>
  </si>
  <si>
    <t>Трупи за бичене от 18-30</t>
  </si>
  <si>
    <t>16-7- 2024</t>
  </si>
  <si>
    <t>16-8- 2024</t>
  </si>
  <si>
    <t>16-9- 2024</t>
  </si>
  <si>
    <t>16-10-2024</t>
  </si>
  <si>
    <t>ОБЩО за обект 16-7- 2024</t>
  </si>
  <si>
    <t>ОБЩО за обект 16-8- 2024</t>
  </si>
  <si>
    <t>ОБЩО за обект 16-9- 2024</t>
  </si>
  <si>
    <t>ОБЩО за обект 16-10- 2024</t>
  </si>
  <si>
    <t>ПРИЛОЖЕНИЕ №2 (ДОСТИГНАТИ ЦЕНИ)
ТП "ДГС Търговище"</t>
  </si>
  <si>
    <t>към Договор № ….... / ….................... 2024 год.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</si>
</sst>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"/>
    <numFmt numFmtId="191" formatCode="0.000"/>
    <numFmt numFmtId="192" formatCode="[$-402]dd\ mmmm\ yyyy\ &quot;г.&quot;"/>
    <numFmt numFmtId="193" formatCode="hh:mm:ss\ &quot;ч.&quot;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¥€-2]\ #,##0.00_);[Red]\([$¥€-2]\ #,##0.00\)"/>
    <numFmt numFmtId="198" formatCode="0.0000000"/>
    <numFmt numFmtId="199" formatCode="0.000000"/>
    <numFmt numFmtId="200" formatCode="0.00000"/>
    <numFmt numFmtId="201" formatCode="0.0000"/>
    <numFmt numFmtId="202" formatCode="&quot;Вкл.&quot;;&quot; Вкл. &quot;;&quot; Изкл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</cellStyleXfs>
  <cellXfs count="108">
    <xf numFmtId="0" fontId="0" fillId="0" borderId="0" xfId="0" applyNumberFormat="1" applyFont="1" applyFill="1" applyBorder="1" applyAlignment="1" applyProtection="1">
      <alignment vertical="top"/>
      <protection/>
    </xf>
    <xf numFmtId="0" fontId="52" fillId="32" borderId="10" xfId="0" applyFont="1" applyFill="1" applyBorder="1" applyAlignment="1">
      <alignment horizontal="center"/>
    </xf>
    <xf numFmtId="0" fontId="52" fillId="32" borderId="11" xfId="0" applyFont="1" applyFill="1" applyBorder="1" applyAlignment="1">
      <alignment horizontal="left"/>
    </xf>
    <xf numFmtId="0" fontId="53" fillId="32" borderId="12" xfId="0" applyFont="1" applyFill="1" applyBorder="1" applyAlignment="1">
      <alignment/>
    </xf>
    <xf numFmtId="0" fontId="52" fillId="32" borderId="13" xfId="0" applyFont="1" applyFill="1" applyBorder="1" applyAlignment="1">
      <alignment horizontal="center"/>
    </xf>
    <xf numFmtId="0" fontId="53" fillId="32" borderId="14" xfId="0" applyFont="1" applyFill="1" applyBorder="1" applyAlignment="1">
      <alignment/>
    </xf>
    <xf numFmtId="0" fontId="52" fillId="32" borderId="13" xfId="0" applyFont="1" applyFill="1" applyBorder="1" applyAlignment="1">
      <alignment/>
    </xf>
    <xf numFmtId="0" fontId="52" fillId="32" borderId="15" xfId="0" applyFont="1" applyFill="1" applyBorder="1" applyAlignment="1">
      <alignment horizontal="center"/>
    </xf>
    <xf numFmtId="0" fontId="52" fillId="32" borderId="15" xfId="0" applyFont="1" applyFill="1" applyBorder="1" applyAlignment="1">
      <alignment horizontal="left"/>
    </xf>
    <xf numFmtId="1" fontId="53" fillId="32" borderId="16" xfId="0" applyNumberFormat="1" applyFont="1" applyFill="1" applyBorder="1" applyAlignment="1" applyProtection="1">
      <alignment vertical="top"/>
      <protection/>
    </xf>
    <xf numFmtId="1" fontId="53" fillId="32" borderId="17" xfId="0" applyNumberFormat="1" applyFont="1" applyFill="1" applyBorder="1" applyAlignment="1" applyProtection="1">
      <alignment vertical="top"/>
      <protection/>
    </xf>
    <xf numFmtId="2" fontId="53" fillId="32" borderId="17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2" fillId="0" borderId="18" xfId="0" applyNumberFormat="1" applyFont="1" applyFill="1" applyBorder="1" applyAlignment="1" applyProtection="1">
      <alignment horizontal="center" vertical="top"/>
      <protection/>
    </xf>
    <xf numFmtId="0" fontId="52" fillId="0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52" fillId="0" borderId="21" xfId="0" applyNumberFormat="1" applyFont="1" applyFill="1" applyBorder="1" applyAlignment="1" applyProtection="1">
      <alignment horizontal="center" vertical="center" wrapText="1"/>
      <protection/>
    </xf>
    <xf numFmtId="1" fontId="52" fillId="0" borderId="18" xfId="0" applyNumberFormat="1" applyFont="1" applyFill="1" applyBorder="1" applyAlignment="1" applyProtection="1">
      <alignment horizontal="center" vertical="center" wrapText="1"/>
      <protection/>
    </xf>
    <xf numFmtId="1" fontId="52" fillId="0" borderId="21" xfId="0" applyNumberFormat="1" applyFont="1" applyFill="1" applyBorder="1" applyAlignment="1" applyProtection="1">
      <alignment horizontal="center" vertical="center" wrapText="1"/>
      <protection/>
    </xf>
    <xf numFmtId="1" fontId="52" fillId="0" borderId="19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Border="1" applyAlignment="1" applyProtection="1">
      <alignment vertical="top"/>
      <protection/>
    </xf>
    <xf numFmtId="0" fontId="52" fillId="32" borderId="22" xfId="0" applyFont="1" applyFill="1" applyBorder="1" applyAlignment="1">
      <alignment horizontal="center"/>
    </xf>
    <xf numFmtId="1" fontId="52" fillId="32" borderId="23" xfId="0" applyNumberFormat="1" applyFont="1" applyFill="1" applyBorder="1" applyAlignment="1">
      <alignment/>
    </xf>
    <xf numFmtId="2" fontId="52" fillId="32" borderId="10" xfId="0" applyNumberFormat="1" applyFont="1" applyFill="1" applyBorder="1" applyAlignment="1" applyProtection="1">
      <alignment vertical="top"/>
      <protection/>
    </xf>
    <xf numFmtId="1" fontId="53" fillId="32" borderId="17" xfId="0" applyNumberFormat="1" applyFont="1" applyFill="1" applyBorder="1" applyAlignment="1">
      <alignment/>
    </xf>
    <xf numFmtId="1" fontId="53" fillId="32" borderId="23" xfId="0" applyNumberFormat="1" applyFont="1" applyFill="1" applyBorder="1" applyAlignment="1">
      <alignment/>
    </xf>
    <xf numFmtId="1" fontId="53" fillId="32" borderId="23" xfId="0" applyNumberFormat="1" applyFont="1" applyFill="1" applyBorder="1" applyAlignment="1">
      <alignment horizontal="right"/>
    </xf>
    <xf numFmtId="2" fontId="52" fillId="32" borderId="13" xfId="0" applyNumberFormat="1" applyFont="1" applyFill="1" applyBorder="1" applyAlignment="1" applyProtection="1">
      <alignment vertical="top"/>
      <protection/>
    </xf>
    <xf numFmtId="0" fontId="55" fillId="32" borderId="14" xfId="0" applyFont="1" applyFill="1" applyBorder="1" applyAlignment="1">
      <alignment/>
    </xf>
    <xf numFmtId="1" fontId="55" fillId="32" borderId="17" xfId="0" applyNumberFormat="1" applyFont="1" applyFill="1" applyBorder="1" applyAlignment="1">
      <alignment/>
    </xf>
    <xf numFmtId="0" fontId="52" fillId="32" borderId="24" xfId="0" applyFont="1" applyFill="1" applyBorder="1" applyAlignment="1">
      <alignment horizontal="center"/>
    </xf>
    <xf numFmtId="1" fontId="52" fillId="32" borderId="25" xfId="0" applyNumberFormat="1" applyFont="1" applyFill="1" applyBorder="1" applyAlignment="1">
      <alignment/>
    </xf>
    <xf numFmtId="2" fontId="53" fillId="32" borderId="26" xfId="0" applyNumberFormat="1" applyFont="1" applyFill="1" applyBorder="1" applyAlignment="1" applyProtection="1">
      <alignment vertical="top"/>
      <protection/>
    </xf>
    <xf numFmtId="2" fontId="53" fillId="32" borderId="26" xfId="0" applyNumberFormat="1" applyFont="1" applyFill="1" applyBorder="1" applyAlignment="1">
      <alignment/>
    </xf>
    <xf numFmtId="2" fontId="53" fillId="32" borderId="27" xfId="0" applyNumberFormat="1" applyFont="1" applyFill="1" applyBorder="1" applyAlignment="1" applyProtection="1">
      <alignment vertical="top"/>
      <protection/>
    </xf>
    <xf numFmtId="2" fontId="55" fillId="32" borderId="15" xfId="0" applyNumberFormat="1" applyFont="1" applyFill="1" applyBorder="1" applyAlignment="1">
      <alignment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28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2" fontId="4" fillId="0" borderId="18" xfId="0" applyNumberFormat="1" applyFont="1" applyFill="1" applyBorder="1" applyAlignment="1" applyProtection="1">
      <alignment vertical="top"/>
      <protection/>
    </xf>
    <xf numFmtId="1" fontId="52" fillId="32" borderId="19" xfId="0" applyNumberFormat="1" applyFont="1" applyFill="1" applyBorder="1" applyAlignment="1" applyProtection="1">
      <alignment horizontal="center" vertical="top"/>
      <protection/>
    </xf>
    <xf numFmtId="1" fontId="52" fillId="0" borderId="29" xfId="0" applyNumberFormat="1" applyFont="1" applyFill="1" applyBorder="1" applyAlignment="1" applyProtection="1">
      <alignment horizontal="center" vertical="center" wrapText="1"/>
      <protection/>
    </xf>
    <xf numFmtId="0" fontId="52" fillId="32" borderId="22" xfId="0" applyFont="1" applyFill="1" applyBorder="1" applyAlignment="1">
      <alignment/>
    </xf>
    <xf numFmtId="2" fontId="54" fillId="32" borderId="13" xfId="0" applyNumberFormat="1" applyFont="1" applyFill="1" applyBorder="1" applyAlignment="1" applyProtection="1">
      <alignment vertical="top"/>
      <protection/>
    </xf>
    <xf numFmtId="0" fontId="52" fillId="32" borderId="23" xfId="0" applyFont="1" applyFill="1" applyBorder="1" applyAlignment="1">
      <alignment horizontal="center"/>
    </xf>
    <xf numFmtId="0" fontId="53" fillId="32" borderId="17" xfId="0" applyFont="1" applyFill="1" applyBorder="1" applyAlignment="1">
      <alignment/>
    </xf>
    <xf numFmtId="0" fontId="53" fillId="32" borderId="30" xfId="0" applyFont="1" applyFill="1" applyBorder="1" applyAlignment="1">
      <alignment/>
    </xf>
    <xf numFmtId="0" fontId="56" fillId="32" borderId="3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vertical="top"/>
      <protection/>
    </xf>
    <xf numFmtId="0" fontId="52" fillId="0" borderId="32" xfId="0" applyNumberFormat="1" applyFont="1" applyFill="1" applyBorder="1" applyAlignment="1" applyProtection="1">
      <alignment horizontal="center" vertical="center"/>
      <protection/>
    </xf>
    <xf numFmtId="0" fontId="52" fillId="0" borderId="33" xfId="0" applyNumberFormat="1" applyFont="1" applyFill="1" applyBorder="1" applyAlignment="1" applyProtection="1">
      <alignment horizontal="center" vertical="center"/>
      <protection/>
    </xf>
    <xf numFmtId="1" fontId="52" fillId="32" borderId="34" xfId="0" applyNumberFormat="1" applyFont="1" applyFill="1" applyBorder="1" applyAlignment="1" applyProtection="1">
      <alignment horizontal="center" vertical="center" wrapText="1"/>
      <protection/>
    </xf>
    <xf numFmtId="1" fontId="52" fillId="32" borderId="35" xfId="0" applyNumberFormat="1" applyFont="1" applyFill="1" applyBorder="1" applyAlignment="1" applyProtection="1">
      <alignment horizontal="center" vertical="center" wrapText="1"/>
      <protection/>
    </xf>
    <xf numFmtId="0" fontId="52" fillId="0" borderId="36" xfId="0" applyNumberFormat="1" applyFont="1" applyFill="1" applyBorder="1" applyAlignment="1" applyProtection="1">
      <alignment horizontal="center" vertical="center" wrapText="1"/>
      <protection/>
    </xf>
    <xf numFmtId="0" fontId="52" fillId="0" borderId="37" xfId="0" applyNumberFormat="1" applyFont="1" applyFill="1" applyBorder="1" applyAlignment="1" applyProtection="1">
      <alignment horizontal="center" vertical="center" wrapText="1"/>
      <protection/>
    </xf>
    <xf numFmtId="0" fontId="52" fillId="0" borderId="38" xfId="0" applyNumberFormat="1" applyFont="1" applyFill="1" applyBorder="1" applyAlignment="1" applyProtection="1">
      <alignment horizontal="center" vertical="center" wrapText="1"/>
      <protection/>
    </xf>
    <xf numFmtId="0" fontId="52" fillId="0" borderId="39" xfId="0" applyNumberFormat="1" applyFont="1" applyFill="1" applyBorder="1" applyAlignment="1" applyProtection="1">
      <alignment horizontal="center" vertical="center" wrapText="1"/>
      <protection/>
    </xf>
    <xf numFmtId="0" fontId="52" fillId="0" borderId="40" xfId="0" applyNumberFormat="1" applyFont="1" applyFill="1" applyBorder="1" applyAlignment="1" applyProtection="1">
      <alignment horizontal="center" vertical="center" wrapText="1"/>
      <protection/>
    </xf>
    <xf numFmtId="0" fontId="52" fillId="0" borderId="41" xfId="0" applyNumberFormat="1" applyFont="1" applyFill="1" applyBorder="1" applyAlignment="1" applyProtection="1">
      <alignment horizontal="center" vertical="center" wrapText="1"/>
      <protection/>
    </xf>
    <xf numFmtId="0" fontId="52" fillId="0" borderId="42" xfId="0" applyNumberFormat="1" applyFont="1" applyFill="1" applyBorder="1" applyAlignment="1" applyProtection="1">
      <alignment horizontal="center" vertical="center"/>
      <protection/>
    </xf>
    <xf numFmtId="0" fontId="52" fillId="0" borderId="43" xfId="0" applyNumberFormat="1" applyFont="1" applyFill="1" applyBorder="1" applyAlignment="1" applyProtection="1">
      <alignment horizontal="center" vertical="center"/>
      <protection/>
    </xf>
    <xf numFmtId="0" fontId="57" fillId="0" borderId="44" xfId="0" applyNumberFormat="1" applyFont="1" applyFill="1" applyBorder="1" applyAlignment="1" applyProtection="1">
      <alignment horizontal="center" vertical="center" wrapText="1"/>
      <protection/>
    </xf>
    <xf numFmtId="0" fontId="57" fillId="0" borderId="45" xfId="0" applyNumberFormat="1" applyFont="1" applyFill="1" applyBorder="1" applyAlignment="1" applyProtection="1">
      <alignment horizontal="center" vertical="center" wrapText="1"/>
      <protection/>
    </xf>
    <xf numFmtId="49" fontId="52" fillId="0" borderId="36" xfId="0" applyNumberFormat="1" applyFont="1" applyFill="1" applyBorder="1" applyAlignment="1" applyProtection="1">
      <alignment horizontal="center" vertical="center" wrapText="1"/>
      <protection/>
    </xf>
    <xf numFmtId="49" fontId="52" fillId="0" borderId="37" xfId="0" applyNumberFormat="1" applyFont="1" applyFill="1" applyBorder="1" applyAlignment="1" applyProtection="1">
      <alignment horizontal="center" vertical="center" wrapText="1"/>
      <protection/>
    </xf>
    <xf numFmtId="0" fontId="52" fillId="32" borderId="46" xfId="0" applyNumberFormat="1" applyFont="1" applyFill="1" applyBorder="1" applyAlignment="1" applyProtection="1">
      <alignment horizontal="center" vertical="center" wrapText="1"/>
      <protection/>
    </xf>
    <xf numFmtId="0" fontId="52" fillId="32" borderId="47" xfId="0" applyNumberFormat="1" applyFont="1" applyFill="1" applyBorder="1" applyAlignment="1" applyProtection="1">
      <alignment horizontal="center" vertical="center" wrapText="1"/>
      <protection/>
    </xf>
    <xf numFmtId="1" fontId="52" fillId="32" borderId="48" xfId="0" applyNumberFormat="1" applyFont="1" applyFill="1" applyBorder="1" applyAlignment="1" applyProtection="1">
      <alignment horizontal="center" vertical="center" wrapText="1"/>
      <protection/>
    </xf>
    <xf numFmtId="1" fontId="52" fillId="32" borderId="49" xfId="0" applyNumberFormat="1" applyFont="1" applyFill="1" applyBorder="1" applyAlignment="1" applyProtection="1">
      <alignment horizontal="center" vertical="center" wrapText="1"/>
      <protection/>
    </xf>
    <xf numFmtId="0" fontId="58" fillId="0" borderId="50" xfId="0" applyNumberFormat="1" applyFont="1" applyFill="1" applyBorder="1" applyAlignment="1" applyProtection="1">
      <alignment horizontal="center" vertical="center" textRotation="90"/>
      <protection/>
    </xf>
    <xf numFmtId="0" fontId="58" fillId="0" borderId="31" xfId="0" applyNumberFormat="1" applyFont="1" applyFill="1" applyBorder="1" applyAlignment="1" applyProtection="1">
      <alignment horizontal="center" vertical="center" textRotation="90"/>
      <protection/>
    </xf>
    <xf numFmtId="0" fontId="58" fillId="0" borderId="51" xfId="0" applyNumberFormat="1" applyFont="1" applyFill="1" applyBorder="1" applyAlignment="1" applyProtection="1">
      <alignment horizontal="center" vertical="center" textRotation="90"/>
      <protection/>
    </xf>
    <xf numFmtId="0" fontId="59" fillId="32" borderId="52" xfId="0" applyNumberFormat="1" applyFont="1" applyFill="1" applyBorder="1" applyAlignment="1" applyProtection="1">
      <alignment horizontal="center" vertical="top"/>
      <protection/>
    </xf>
    <xf numFmtId="0" fontId="59" fillId="32" borderId="28" xfId="0" applyNumberFormat="1" applyFont="1" applyFill="1" applyBorder="1" applyAlignment="1" applyProtection="1">
      <alignment horizontal="center" vertical="top"/>
      <protection/>
    </xf>
    <xf numFmtId="0" fontId="59" fillId="32" borderId="29" xfId="0" applyNumberFormat="1" applyFont="1" applyFill="1" applyBorder="1" applyAlignment="1" applyProtection="1">
      <alignment horizontal="center" vertical="top"/>
      <protection/>
    </xf>
    <xf numFmtId="0" fontId="56" fillId="32" borderId="50" xfId="0" applyFont="1" applyFill="1" applyBorder="1" applyAlignment="1">
      <alignment horizontal="center" vertical="center"/>
    </xf>
    <xf numFmtId="0" fontId="56" fillId="32" borderId="31" xfId="0" applyFont="1" applyFill="1" applyBorder="1" applyAlignment="1">
      <alignment horizontal="center" vertical="center"/>
    </xf>
    <xf numFmtId="0" fontId="56" fillId="32" borderId="51" xfId="0" applyFont="1" applyFill="1" applyBorder="1" applyAlignment="1">
      <alignment horizontal="center" vertical="center"/>
    </xf>
    <xf numFmtId="0" fontId="56" fillId="32" borderId="22" xfId="0" applyFont="1" applyFill="1" applyBorder="1" applyAlignment="1">
      <alignment horizontal="center"/>
    </xf>
    <xf numFmtId="0" fontId="56" fillId="32" borderId="15" xfId="0" applyFont="1" applyFill="1" applyBorder="1" applyAlignment="1">
      <alignment horizontal="center"/>
    </xf>
    <xf numFmtId="2" fontId="52" fillId="32" borderId="14" xfId="0" applyNumberFormat="1" applyFont="1" applyFill="1" applyBorder="1" applyAlignment="1" applyProtection="1">
      <alignment horizontal="center" vertical="top"/>
      <protection/>
    </xf>
    <xf numFmtId="2" fontId="52" fillId="32" borderId="23" xfId="0" applyNumberFormat="1" applyFont="1" applyFill="1" applyBorder="1" applyAlignment="1" applyProtection="1">
      <alignment horizontal="center" vertical="top"/>
      <protection/>
    </xf>
    <xf numFmtId="0" fontId="56" fillId="32" borderId="53" xfId="0" applyFont="1" applyFill="1" applyBorder="1" applyAlignment="1">
      <alignment horizontal="center" vertical="center"/>
    </xf>
    <xf numFmtId="0" fontId="56" fillId="32" borderId="33" xfId="0" applyFont="1" applyFill="1" applyBorder="1" applyAlignment="1">
      <alignment horizontal="center" vertical="center"/>
    </xf>
    <xf numFmtId="0" fontId="56" fillId="32" borderId="12" xfId="0" applyFont="1" applyFill="1" applyBorder="1" applyAlignment="1">
      <alignment horizontal="center" vertical="center"/>
    </xf>
    <xf numFmtId="0" fontId="56" fillId="32" borderId="13" xfId="0" applyFont="1" applyFill="1" applyBorder="1" applyAlignment="1">
      <alignment horizontal="center"/>
    </xf>
    <xf numFmtId="0" fontId="56" fillId="32" borderId="54" xfId="0" applyFont="1" applyFill="1" applyBorder="1" applyAlignment="1">
      <alignment horizontal="center"/>
    </xf>
    <xf numFmtId="0" fontId="56" fillId="32" borderId="55" xfId="0" applyFont="1" applyFill="1" applyBorder="1" applyAlignment="1">
      <alignment horizontal="center"/>
    </xf>
    <xf numFmtId="2" fontId="52" fillId="32" borderId="54" xfId="0" applyNumberFormat="1" applyFont="1" applyFill="1" applyBorder="1" applyAlignment="1" applyProtection="1">
      <alignment horizontal="center" vertical="top"/>
      <protection/>
    </xf>
    <xf numFmtId="2" fontId="52" fillId="32" borderId="56" xfId="0" applyNumberFormat="1" applyFont="1" applyFill="1" applyBorder="1" applyAlignment="1" applyProtection="1">
      <alignment horizontal="center" vertical="top"/>
      <protection/>
    </xf>
    <xf numFmtId="0" fontId="56" fillId="32" borderId="30" xfId="0" applyFont="1" applyFill="1" applyBorder="1" applyAlignment="1">
      <alignment horizontal="center"/>
    </xf>
    <xf numFmtId="0" fontId="56" fillId="32" borderId="26" xfId="0" applyFont="1" applyFill="1" applyBorder="1" applyAlignment="1">
      <alignment horizontal="center"/>
    </xf>
    <xf numFmtId="2" fontId="52" fillId="32" borderId="30" xfId="0" applyNumberFormat="1" applyFont="1" applyFill="1" applyBorder="1" applyAlignment="1" applyProtection="1">
      <alignment horizontal="center" vertical="top"/>
      <protection/>
    </xf>
    <xf numFmtId="2" fontId="52" fillId="32" borderId="22" xfId="0" applyNumberFormat="1" applyFont="1" applyFill="1" applyBorder="1" applyAlignment="1" applyProtection="1">
      <alignment horizontal="center" vertical="top"/>
      <protection/>
    </xf>
    <xf numFmtId="0" fontId="56" fillId="0" borderId="50" xfId="0" applyNumberFormat="1" applyFont="1" applyFill="1" applyBorder="1" applyAlignment="1" applyProtection="1">
      <alignment horizontal="center" vertical="center" textRotation="90"/>
      <protection/>
    </xf>
    <xf numFmtId="0" fontId="56" fillId="0" borderId="31" xfId="0" applyNumberFormat="1" applyFont="1" applyFill="1" applyBorder="1" applyAlignment="1" applyProtection="1">
      <alignment horizontal="center" vertical="center" textRotation="90"/>
      <protection/>
    </xf>
    <xf numFmtId="0" fontId="56" fillId="0" borderId="51" xfId="0" applyNumberFormat="1" applyFont="1" applyFill="1" applyBorder="1" applyAlignment="1" applyProtection="1">
      <alignment horizontal="center" vertical="center" textRotation="90"/>
      <protection/>
    </xf>
    <xf numFmtId="0" fontId="32" fillId="0" borderId="29" xfId="63" applyFont="1" applyFill="1" applyBorder="1" applyAlignment="1">
      <alignment horizontal="center" vertical="center" wrapText="1"/>
    </xf>
    <xf numFmtId="0" fontId="32" fillId="0" borderId="28" xfId="63" applyFont="1" applyFill="1" applyBorder="1" applyAlignment="1">
      <alignment horizontal="center" vertical="center" wrapText="1"/>
    </xf>
    <xf numFmtId="0" fontId="32" fillId="0" borderId="52" xfId="63" applyFont="1" applyFill="1" applyBorder="1" applyAlignment="1">
      <alignment horizontal="center" vertical="center" wrapText="1"/>
    </xf>
    <xf numFmtId="0" fontId="32" fillId="33" borderId="52" xfId="63" applyFont="1" applyFill="1" applyBorder="1" applyAlignment="1">
      <alignment horizontal="center" vertical="center" wrapText="1"/>
    </xf>
    <xf numFmtId="0" fontId="32" fillId="33" borderId="28" xfId="63" applyFont="1" applyFill="1" applyBorder="1" applyAlignment="1">
      <alignment horizontal="center" vertical="center" wrapText="1"/>
    </xf>
    <xf numFmtId="0" fontId="32" fillId="33" borderId="29" xfId="63" applyFont="1" applyFill="1" applyBorder="1" applyAlignment="1">
      <alignment horizontal="center" vertical="center" wrapText="1"/>
    </xf>
    <xf numFmtId="0" fontId="32" fillId="0" borderId="57" xfId="63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33" fillId="0" borderId="0" xfId="63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7.140625" style="20" customWidth="1"/>
    <col min="2" max="2" width="7.7109375" style="20" customWidth="1"/>
    <col min="3" max="3" width="6.28125" style="20" customWidth="1"/>
    <col min="4" max="4" width="32.421875" style="20" customWidth="1"/>
    <col min="5" max="5" width="9.8515625" style="20" customWidth="1"/>
    <col min="6" max="6" width="8.8515625" style="20" customWidth="1"/>
    <col min="7" max="7" width="5.28125" style="20" customWidth="1"/>
    <col min="8" max="8" width="9.421875" style="20" customWidth="1"/>
    <col min="9" max="9" width="9.140625" style="20" customWidth="1"/>
    <col min="10" max="10" width="12.140625" style="20" customWidth="1"/>
  </cols>
  <sheetData>
    <row r="1" spans="1:10" s="12" customFormat="1" ht="12.75" customHeight="1">
      <c r="A1" s="53" t="s">
        <v>16</v>
      </c>
      <c r="B1" s="55" t="s">
        <v>17</v>
      </c>
      <c r="C1" s="57" t="s">
        <v>7</v>
      </c>
      <c r="D1" s="59" t="s">
        <v>0</v>
      </c>
      <c r="E1" s="61" t="s">
        <v>22</v>
      </c>
      <c r="F1" s="63" t="s">
        <v>9</v>
      </c>
      <c r="G1" s="49" t="s">
        <v>6</v>
      </c>
      <c r="H1" s="51" t="s">
        <v>8</v>
      </c>
      <c r="I1" s="65" t="s">
        <v>18</v>
      </c>
      <c r="J1" s="67" t="s">
        <v>1</v>
      </c>
    </row>
    <row r="2" spans="1:10" s="12" customFormat="1" ht="104.25" customHeight="1" thickBot="1">
      <c r="A2" s="54"/>
      <c r="B2" s="56"/>
      <c r="C2" s="58"/>
      <c r="D2" s="60"/>
      <c r="E2" s="62"/>
      <c r="F2" s="64"/>
      <c r="G2" s="50"/>
      <c r="H2" s="52"/>
      <c r="I2" s="66"/>
      <c r="J2" s="68"/>
    </row>
    <row r="3" spans="1:10" ht="13.5" thickBot="1">
      <c r="A3" s="13">
        <v>1</v>
      </c>
      <c r="B3" s="16">
        <f>A3+1</f>
        <v>2</v>
      </c>
      <c r="C3" s="14">
        <f aca="true" t="shared" si="0" ref="C3:H3">B3+1</f>
        <v>3</v>
      </c>
      <c r="D3" s="15">
        <f t="shared" si="0"/>
        <v>4</v>
      </c>
      <c r="E3" s="16">
        <f t="shared" si="0"/>
        <v>5</v>
      </c>
      <c r="F3" s="17">
        <f>E3+1</f>
        <v>6</v>
      </c>
      <c r="G3" s="18">
        <f>F3+1</f>
        <v>7</v>
      </c>
      <c r="H3" s="19">
        <f t="shared" si="0"/>
        <v>8</v>
      </c>
      <c r="I3" s="40">
        <f>H3+1</f>
        <v>9</v>
      </c>
      <c r="J3" s="41">
        <f>I3+1</f>
        <v>10</v>
      </c>
    </row>
    <row r="4" spans="1:10" ht="15.75" customHeight="1">
      <c r="A4" s="69" t="s">
        <v>58</v>
      </c>
      <c r="B4" s="75" t="s">
        <v>45</v>
      </c>
      <c r="C4" s="30" t="s">
        <v>12</v>
      </c>
      <c r="D4" s="2" t="s">
        <v>11</v>
      </c>
      <c r="E4" s="46">
        <v>1</v>
      </c>
      <c r="F4" s="10"/>
      <c r="G4" s="21" t="s">
        <v>19</v>
      </c>
      <c r="H4" s="22">
        <f>E4</f>
        <v>1</v>
      </c>
      <c r="I4" s="23">
        <v>125</v>
      </c>
      <c r="J4" s="32">
        <f>H4*I4</f>
        <v>125</v>
      </c>
    </row>
    <row r="5" spans="1:10" ht="12.75" customHeight="1">
      <c r="A5" s="70"/>
      <c r="B5" s="76"/>
      <c r="C5" s="21"/>
      <c r="D5" s="44" t="s">
        <v>2</v>
      </c>
      <c r="E5" s="45">
        <f>SUM(E4)</f>
        <v>1</v>
      </c>
      <c r="F5" s="24"/>
      <c r="G5" s="21"/>
      <c r="H5" s="26"/>
      <c r="I5" s="27"/>
      <c r="J5" s="33">
        <f>SUM(J4)</f>
        <v>125</v>
      </c>
    </row>
    <row r="6" spans="1:10" ht="15.75" customHeight="1">
      <c r="A6" s="70"/>
      <c r="B6" s="76"/>
      <c r="C6" s="30" t="s">
        <v>12</v>
      </c>
      <c r="D6" s="2" t="s">
        <v>10</v>
      </c>
      <c r="E6" s="5">
        <v>137</v>
      </c>
      <c r="F6" s="10"/>
      <c r="G6" s="21" t="s">
        <v>19</v>
      </c>
      <c r="H6" s="22">
        <f>E6</f>
        <v>137</v>
      </c>
      <c r="I6" s="23">
        <v>115</v>
      </c>
      <c r="J6" s="32">
        <f>H6*I6</f>
        <v>15755</v>
      </c>
    </row>
    <row r="7" spans="1:10" ht="12.75" customHeight="1">
      <c r="A7" s="70"/>
      <c r="B7" s="76"/>
      <c r="C7" s="42"/>
      <c r="D7" s="7" t="s">
        <v>2</v>
      </c>
      <c r="E7" s="5">
        <f>SUM(E6:E6)</f>
        <v>137</v>
      </c>
      <c r="F7" s="24"/>
      <c r="G7" s="21"/>
      <c r="H7" s="25"/>
      <c r="I7" s="27"/>
      <c r="J7" s="33">
        <f>SUM(J6:J6)</f>
        <v>15755</v>
      </c>
    </row>
    <row r="8" spans="1:10" ht="15.75" customHeight="1">
      <c r="A8" s="70"/>
      <c r="B8" s="76"/>
      <c r="C8" s="30" t="s">
        <v>12</v>
      </c>
      <c r="D8" s="8" t="s">
        <v>5</v>
      </c>
      <c r="E8" s="5">
        <v>13</v>
      </c>
      <c r="F8" s="11">
        <v>0.65</v>
      </c>
      <c r="G8" s="21" t="s">
        <v>20</v>
      </c>
      <c r="H8" s="31">
        <v>20</v>
      </c>
      <c r="I8" s="27">
        <v>80</v>
      </c>
      <c r="J8" s="32">
        <f>H8*I8</f>
        <v>1600</v>
      </c>
    </row>
    <row r="9" spans="1:10" ht="12.75" customHeight="1">
      <c r="A9" s="70"/>
      <c r="B9" s="76"/>
      <c r="C9" s="42"/>
      <c r="D9" s="7" t="s">
        <v>2</v>
      </c>
      <c r="E9" s="5">
        <f>SUM(E8:E8)</f>
        <v>13</v>
      </c>
      <c r="F9" s="24"/>
      <c r="G9" s="21"/>
      <c r="H9" s="25"/>
      <c r="I9" s="27"/>
      <c r="J9" s="33">
        <f>SUM(J8:J8)</f>
        <v>1600</v>
      </c>
    </row>
    <row r="10" spans="1:10" ht="13.5" customHeight="1" thickBot="1">
      <c r="A10" s="70"/>
      <c r="B10" s="77"/>
      <c r="C10" s="78" t="s">
        <v>46</v>
      </c>
      <c r="D10" s="79"/>
      <c r="E10" s="28">
        <f>SUM(E9,E7,E5)</f>
        <v>151</v>
      </c>
      <c r="F10" s="29"/>
      <c r="G10" s="80"/>
      <c r="H10" s="81"/>
      <c r="I10" s="43"/>
      <c r="J10" s="35">
        <f>SUM(J9,J7,J5)</f>
        <v>17480</v>
      </c>
    </row>
    <row r="11" spans="1:10" ht="15.75" customHeight="1">
      <c r="A11" s="70"/>
      <c r="B11" s="82" t="s">
        <v>25</v>
      </c>
      <c r="C11" s="1" t="s">
        <v>4</v>
      </c>
      <c r="D11" s="2" t="s">
        <v>11</v>
      </c>
      <c r="E11" s="3">
        <v>24</v>
      </c>
      <c r="F11" s="9"/>
      <c r="G11" s="30" t="s">
        <v>19</v>
      </c>
      <c r="H11" s="31">
        <f>E11</f>
        <v>24</v>
      </c>
      <c r="I11" s="23">
        <v>155</v>
      </c>
      <c r="J11" s="34">
        <f>H11*I11</f>
        <v>3720</v>
      </c>
    </row>
    <row r="12" spans="1:10" ht="12.75" customHeight="1">
      <c r="A12" s="70"/>
      <c r="B12" s="83"/>
      <c r="C12" s="6"/>
      <c r="D12" s="7" t="s">
        <v>2</v>
      </c>
      <c r="E12" s="5">
        <f>SUM(E11:E11)</f>
        <v>24</v>
      </c>
      <c r="F12" s="24"/>
      <c r="G12" s="21"/>
      <c r="H12" s="25"/>
      <c r="I12" s="27"/>
      <c r="J12" s="33">
        <f>SUM(J11:J11)</f>
        <v>3720</v>
      </c>
    </row>
    <row r="13" spans="1:10" ht="15.75" customHeight="1">
      <c r="A13" s="70"/>
      <c r="B13" s="83"/>
      <c r="C13" s="4" t="s">
        <v>4</v>
      </c>
      <c r="D13" s="2" t="s">
        <v>10</v>
      </c>
      <c r="E13" s="5">
        <v>71</v>
      </c>
      <c r="F13" s="10"/>
      <c r="G13" s="21" t="s">
        <v>19</v>
      </c>
      <c r="H13" s="22">
        <f>E13</f>
        <v>71</v>
      </c>
      <c r="I13" s="23">
        <v>130</v>
      </c>
      <c r="J13" s="32">
        <f>H13*I13</f>
        <v>9230</v>
      </c>
    </row>
    <row r="14" spans="1:10" ht="12.75" customHeight="1">
      <c r="A14" s="70"/>
      <c r="B14" s="83"/>
      <c r="C14" s="6"/>
      <c r="D14" s="7" t="s">
        <v>2</v>
      </c>
      <c r="E14" s="5">
        <f>SUM(E13:E13)</f>
        <v>71</v>
      </c>
      <c r="F14" s="24"/>
      <c r="G14" s="21"/>
      <c r="H14" s="25"/>
      <c r="I14" s="27"/>
      <c r="J14" s="33">
        <f>SUM(J13:J13)</f>
        <v>9230</v>
      </c>
    </row>
    <row r="15" spans="1:10" ht="15.75" customHeight="1">
      <c r="A15" s="70"/>
      <c r="B15" s="83"/>
      <c r="C15" s="4" t="s">
        <v>4</v>
      </c>
      <c r="D15" s="8" t="s">
        <v>5</v>
      </c>
      <c r="E15" s="5">
        <v>6</v>
      </c>
      <c r="F15" s="11">
        <v>0.6</v>
      </c>
      <c r="G15" s="21" t="s">
        <v>20</v>
      </c>
      <c r="H15" s="31">
        <v>10</v>
      </c>
      <c r="I15" s="27">
        <v>70</v>
      </c>
      <c r="J15" s="32">
        <f>H15*I15</f>
        <v>700</v>
      </c>
    </row>
    <row r="16" spans="1:10" ht="12.75" customHeight="1">
      <c r="A16" s="70"/>
      <c r="B16" s="83"/>
      <c r="C16" s="6"/>
      <c r="D16" s="7" t="s">
        <v>2</v>
      </c>
      <c r="E16" s="5">
        <f>SUM(E15:E15)</f>
        <v>6</v>
      </c>
      <c r="F16" s="24"/>
      <c r="G16" s="21"/>
      <c r="H16" s="25"/>
      <c r="I16" s="27"/>
      <c r="J16" s="33">
        <f>SUM(J15:J15)</f>
        <v>700</v>
      </c>
    </row>
    <row r="17" spans="1:10" ht="13.5" customHeight="1" thickBot="1">
      <c r="A17" s="70"/>
      <c r="B17" s="84"/>
      <c r="C17" s="85" t="s">
        <v>26</v>
      </c>
      <c r="D17" s="79"/>
      <c r="E17" s="28">
        <f>SUM(E16,E14,E12)</f>
        <v>101</v>
      </c>
      <c r="F17" s="29"/>
      <c r="G17" s="80"/>
      <c r="H17" s="81"/>
      <c r="I17" s="43"/>
      <c r="J17" s="35">
        <f>SUM(J16,J14,J12)</f>
        <v>13650</v>
      </c>
    </row>
    <row r="18" spans="1:10" s="38" customFormat="1" ht="16.5" thickBot="1">
      <c r="A18" s="71"/>
      <c r="B18" s="72" t="s">
        <v>62</v>
      </c>
      <c r="C18" s="73"/>
      <c r="D18" s="74"/>
      <c r="E18" s="36">
        <f>E10+E17</f>
        <v>252</v>
      </c>
      <c r="F18" s="37"/>
      <c r="G18" s="37"/>
      <c r="H18" s="37"/>
      <c r="I18" s="37"/>
      <c r="J18" s="39">
        <f>J10+J17</f>
        <v>31130</v>
      </c>
    </row>
  </sheetData>
  <sheetProtection/>
  <mergeCells count="18">
    <mergeCell ref="I1:I2"/>
    <mergeCell ref="J1:J2"/>
    <mergeCell ref="A4:A18"/>
    <mergeCell ref="B18:D18"/>
    <mergeCell ref="B4:B10"/>
    <mergeCell ref="C10:D10"/>
    <mergeCell ref="G10:H10"/>
    <mergeCell ref="B11:B17"/>
    <mergeCell ref="C17:D17"/>
    <mergeCell ref="G17:H17"/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B22" sqref="B22:D22"/>
    </sheetView>
  </sheetViews>
  <sheetFormatPr defaultColWidth="9.140625" defaultRowHeight="12.75"/>
  <cols>
    <col min="1" max="1" width="7.140625" style="20" customWidth="1"/>
    <col min="2" max="2" width="7.7109375" style="20" customWidth="1"/>
    <col min="3" max="3" width="6.28125" style="20" customWidth="1"/>
    <col min="4" max="4" width="32.421875" style="20" customWidth="1"/>
    <col min="5" max="5" width="9.8515625" style="20" customWidth="1"/>
    <col min="6" max="6" width="8.8515625" style="20" customWidth="1"/>
    <col min="7" max="7" width="5.28125" style="20" customWidth="1"/>
    <col min="8" max="8" width="9.421875" style="20" customWidth="1"/>
    <col min="9" max="9" width="9.140625" style="20" customWidth="1"/>
    <col min="10" max="10" width="12.140625" style="20" customWidth="1"/>
  </cols>
  <sheetData>
    <row r="1" spans="1:10" s="12" customFormat="1" ht="12.75" customHeight="1">
      <c r="A1" s="53" t="s">
        <v>16</v>
      </c>
      <c r="B1" s="55" t="s">
        <v>17</v>
      </c>
      <c r="C1" s="57" t="s">
        <v>7</v>
      </c>
      <c r="D1" s="59" t="s">
        <v>0</v>
      </c>
      <c r="E1" s="61" t="s">
        <v>22</v>
      </c>
      <c r="F1" s="63" t="s">
        <v>9</v>
      </c>
      <c r="G1" s="49" t="s">
        <v>6</v>
      </c>
      <c r="H1" s="51" t="s">
        <v>8</v>
      </c>
      <c r="I1" s="65" t="s">
        <v>18</v>
      </c>
      <c r="J1" s="67" t="s">
        <v>1</v>
      </c>
    </row>
    <row r="2" spans="1:10" s="12" customFormat="1" ht="104.25" customHeight="1" thickBot="1">
      <c r="A2" s="54"/>
      <c r="B2" s="56"/>
      <c r="C2" s="58"/>
      <c r="D2" s="60"/>
      <c r="E2" s="62"/>
      <c r="F2" s="64"/>
      <c r="G2" s="50"/>
      <c r="H2" s="52"/>
      <c r="I2" s="66"/>
      <c r="J2" s="68"/>
    </row>
    <row r="3" spans="1:10" ht="13.5" thickBot="1">
      <c r="A3" s="13">
        <v>1</v>
      </c>
      <c r="B3" s="16">
        <f aca="true" t="shared" si="0" ref="B3:J3">A3+1</f>
        <v>2</v>
      </c>
      <c r="C3" s="14">
        <f t="shared" si="0"/>
        <v>3</v>
      </c>
      <c r="D3" s="15">
        <f t="shared" si="0"/>
        <v>4</v>
      </c>
      <c r="E3" s="16">
        <f t="shared" si="0"/>
        <v>5</v>
      </c>
      <c r="F3" s="17">
        <f t="shared" si="0"/>
        <v>6</v>
      </c>
      <c r="G3" s="18">
        <f t="shared" si="0"/>
        <v>7</v>
      </c>
      <c r="H3" s="19">
        <f t="shared" si="0"/>
        <v>8</v>
      </c>
      <c r="I3" s="40">
        <f t="shared" si="0"/>
        <v>9</v>
      </c>
      <c r="J3" s="41">
        <f t="shared" si="0"/>
        <v>10</v>
      </c>
    </row>
    <row r="4" spans="1:12" ht="15.75" customHeight="1">
      <c r="A4" s="69" t="s">
        <v>59</v>
      </c>
      <c r="B4" s="75" t="s">
        <v>49</v>
      </c>
      <c r="C4" s="30" t="s">
        <v>12</v>
      </c>
      <c r="D4" s="2" t="s">
        <v>11</v>
      </c>
      <c r="E4" s="46">
        <v>28</v>
      </c>
      <c r="F4" s="10"/>
      <c r="G4" s="21" t="s">
        <v>19</v>
      </c>
      <c r="H4" s="22">
        <f>E4</f>
        <v>28</v>
      </c>
      <c r="I4" s="23">
        <v>125</v>
      </c>
      <c r="J4" s="32">
        <f>H4*I4</f>
        <v>3500</v>
      </c>
      <c r="L4" s="48"/>
    </row>
    <row r="5" spans="1:12" ht="12.75" customHeight="1">
      <c r="A5" s="70"/>
      <c r="B5" s="76"/>
      <c r="C5" s="21"/>
      <c r="D5" s="44" t="s">
        <v>2</v>
      </c>
      <c r="E5" s="45">
        <f>SUM(E4)</f>
        <v>28</v>
      </c>
      <c r="F5" s="24"/>
      <c r="G5" s="21"/>
      <c r="H5" s="26"/>
      <c r="I5" s="27"/>
      <c r="J5" s="33">
        <f>SUM(J4)</f>
        <v>3500</v>
      </c>
      <c r="L5" s="48"/>
    </row>
    <row r="6" spans="1:12" ht="15.75" customHeight="1">
      <c r="A6" s="70"/>
      <c r="B6" s="76"/>
      <c r="C6" s="30" t="s">
        <v>12</v>
      </c>
      <c r="D6" s="2" t="s">
        <v>10</v>
      </c>
      <c r="E6" s="5">
        <v>346</v>
      </c>
      <c r="F6" s="10"/>
      <c r="G6" s="21" t="s">
        <v>19</v>
      </c>
      <c r="H6" s="22">
        <f>E6</f>
        <v>346</v>
      </c>
      <c r="I6" s="23">
        <v>115</v>
      </c>
      <c r="J6" s="32">
        <f>H6*I6</f>
        <v>39790</v>
      </c>
      <c r="L6" s="48"/>
    </row>
    <row r="7" spans="1:12" ht="12.75" customHeight="1">
      <c r="A7" s="70"/>
      <c r="B7" s="76"/>
      <c r="C7" s="42"/>
      <c r="D7" s="7" t="s">
        <v>2</v>
      </c>
      <c r="E7" s="5">
        <f>SUM(E6:E6)</f>
        <v>346</v>
      </c>
      <c r="F7" s="24"/>
      <c r="G7" s="21"/>
      <c r="H7" s="25"/>
      <c r="I7" s="27"/>
      <c r="J7" s="33">
        <f>SUM(J6:J6)</f>
        <v>39790</v>
      </c>
      <c r="L7" s="48"/>
    </row>
    <row r="8" spans="1:12" ht="15.75" customHeight="1">
      <c r="A8" s="70"/>
      <c r="B8" s="76"/>
      <c r="C8" s="30" t="s">
        <v>12</v>
      </c>
      <c r="D8" s="8" t="s">
        <v>5</v>
      </c>
      <c r="E8" s="5">
        <v>13</v>
      </c>
      <c r="F8" s="11">
        <v>0.65</v>
      </c>
      <c r="G8" s="21" t="s">
        <v>20</v>
      </c>
      <c r="H8" s="31">
        <v>20</v>
      </c>
      <c r="I8" s="27">
        <v>80</v>
      </c>
      <c r="J8" s="32">
        <f>H8*I8</f>
        <v>1600</v>
      </c>
      <c r="L8" s="48"/>
    </row>
    <row r="9" spans="1:12" ht="12.75" customHeight="1">
      <c r="A9" s="70"/>
      <c r="B9" s="76"/>
      <c r="C9" s="42"/>
      <c r="D9" s="7" t="s">
        <v>2</v>
      </c>
      <c r="E9" s="5">
        <f>SUM(E8:E8)</f>
        <v>13</v>
      </c>
      <c r="F9" s="24"/>
      <c r="G9" s="21"/>
      <c r="H9" s="25"/>
      <c r="I9" s="27"/>
      <c r="J9" s="33">
        <f>SUM(J8:J8)</f>
        <v>1600</v>
      </c>
      <c r="L9" s="48"/>
    </row>
    <row r="10" spans="1:12" ht="13.5" customHeight="1" thickBot="1">
      <c r="A10" s="70"/>
      <c r="B10" s="77"/>
      <c r="C10" s="78" t="s">
        <v>50</v>
      </c>
      <c r="D10" s="79"/>
      <c r="E10" s="28">
        <f>SUM(E9,E7,E5)</f>
        <v>387</v>
      </c>
      <c r="F10" s="29"/>
      <c r="G10" s="80"/>
      <c r="H10" s="81"/>
      <c r="I10" s="43"/>
      <c r="J10" s="35">
        <f>SUM(J9,J7,J5)</f>
        <v>44890</v>
      </c>
      <c r="L10" s="48"/>
    </row>
    <row r="11" spans="1:12" ht="15.75" customHeight="1">
      <c r="A11" s="70"/>
      <c r="B11" s="75" t="s">
        <v>35</v>
      </c>
      <c r="C11" s="30" t="s">
        <v>4</v>
      </c>
      <c r="D11" s="2" t="s">
        <v>11</v>
      </c>
      <c r="E11" s="46">
        <v>2</v>
      </c>
      <c r="F11" s="10"/>
      <c r="G11" s="21" t="s">
        <v>19</v>
      </c>
      <c r="H11" s="22">
        <f>E11</f>
        <v>2</v>
      </c>
      <c r="I11" s="23">
        <v>155</v>
      </c>
      <c r="J11" s="32">
        <f>H11*I11</f>
        <v>310</v>
      </c>
      <c r="L11" s="48"/>
    </row>
    <row r="12" spans="1:12" ht="12.75" customHeight="1">
      <c r="A12" s="70"/>
      <c r="B12" s="76"/>
      <c r="C12" s="21"/>
      <c r="D12" s="44" t="s">
        <v>2</v>
      </c>
      <c r="E12" s="45">
        <f>SUM(E11:E11)</f>
        <v>2</v>
      </c>
      <c r="F12" s="24"/>
      <c r="G12" s="21"/>
      <c r="H12" s="26"/>
      <c r="I12" s="27"/>
      <c r="J12" s="33">
        <f>SUM(J11)</f>
        <v>310</v>
      </c>
      <c r="L12" s="48"/>
    </row>
    <row r="13" spans="1:19" ht="15.75" customHeight="1">
      <c r="A13" s="70"/>
      <c r="B13" s="76"/>
      <c r="C13" s="30" t="s">
        <v>4</v>
      </c>
      <c r="D13" s="2" t="s">
        <v>10</v>
      </c>
      <c r="E13" s="5">
        <v>15</v>
      </c>
      <c r="F13" s="10"/>
      <c r="G13" s="21" t="s">
        <v>19</v>
      </c>
      <c r="H13" s="22">
        <f>E13</f>
        <v>15</v>
      </c>
      <c r="I13" s="23">
        <v>130</v>
      </c>
      <c r="J13" s="32">
        <f>H13*I13</f>
        <v>1950</v>
      </c>
      <c r="L13" s="48"/>
      <c r="S13" s="48"/>
    </row>
    <row r="14" spans="1:12" ht="15.75" customHeight="1">
      <c r="A14" s="70"/>
      <c r="B14" s="76"/>
      <c r="C14" s="30" t="s">
        <v>14</v>
      </c>
      <c r="D14" s="2" t="s">
        <v>10</v>
      </c>
      <c r="E14" s="5">
        <v>3</v>
      </c>
      <c r="F14" s="10"/>
      <c r="G14" s="21" t="s">
        <v>19</v>
      </c>
      <c r="H14" s="22">
        <f>E14</f>
        <v>3</v>
      </c>
      <c r="I14" s="23">
        <v>100</v>
      </c>
      <c r="J14" s="32">
        <f>H14*I14</f>
        <v>300</v>
      </c>
      <c r="L14" s="48"/>
    </row>
    <row r="15" spans="1:12" ht="15.75" customHeight="1">
      <c r="A15" s="70"/>
      <c r="B15" s="76"/>
      <c r="C15" s="30" t="s">
        <v>24</v>
      </c>
      <c r="D15" s="2" t="s">
        <v>10</v>
      </c>
      <c r="E15" s="5">
        <v>1</v>
      </c>
      <c r="F15" s="10"/>
      <c r="G15" s="21" t="s">
        <v>19</v>
      </c>
      <c r="H15" s="22">
        <f>E15</f>
        <v>1</v>
      </c>
      <c r="I15" s="23">
        <v>145</v>
      </c>
      <c r="J15" s="32">
        <f>H15*I15</f>
        <v>145</v>
      </c>
      <c r="L15" s="48"/>
    </row>
    <row r="16" spans="1:12" ht="12.75" customHeight="1">
      <c r="A16" s="70"/>
      <c r="B16" s="76"/>
      <c r="C16" s="42"/>
      <c r="D16" s="7" t="s">
        <v>2</v>
      </c>
      <c r="E16" s="5">
        <f>SUM(E13:E15)</f>
        <v>19</v>
      </c>
      <c r="F16" s="24"/>
      <c r="G16" s="21"/>
      <c r="H16" s="25"/>
      <c r="I16" s="27"/>
      <c r="J16" s="33">
        <f>SUM(J13:J15)</f>
        <v>2395</v>
      </c>
      <c r="L16" s="48"/>
    </row>
    <row r="17" spans="1:12" ht="15.75" customHeight="1">
      <c r="A17" s="70"/>
      <c r="B17" s="76"/>
      <c r="C17" s="30" t="s">
        <v>4</v>
      </c>
      <c r="D17" s="8" t="s">
        <v>5</v>
      </c>
      <c r="E17" s="5">
        <v>3</v>
      </c>
      <c r="F17" s="11">
        <v>0.6</v>
      </c>
      <c r="G17" s="21" t="s">
        <v>20</v>
      </c>
      <c r="H17" s="31">
        <v>5</v>
      </c>
      <c r="I17" s="27">
        <v>70</v>
      </c>
      <c r="J17" s="32">
        <f>H17*I17</f>
        <v>350</v>
      </c>
      <c r="L17" s="48"/>
    </row>
    <row r="18" spans="1:12" ht="15.75" customHeight="1">
      <c r="A18" s="70"/>
      <c r="B18" s="76"/>
      <c r="C18" s="30" t="s">
        <v>14</v>
      </c>
      <c r="D18" s="8" t="s">
        <v>5</v>
      </c>
      <c r="E18" s="5">
        <v>7</v>
      </c>
      <c r="F18" s="11">
        <v>0.6</v>
      </c>
      <c r="G18" s="21" t="s">
        <v>23</v>
      </c>
      <c r="H18" s="31">
        <v>12</v>
      </c>
      <c r="I18" s="27">
        <v>54</v>
      </c>
      <c r="J18" s="32">
        <f>H18*I18</f>
        <v>648</v>
      </c>
      <c r="L18" s="48"/>
    </row>
    <row r="19" spans="1:12" ht="15.75" customHeight="1">
      <c r="A19" s="70"/>
      <c r="B19" s="76"/>
      <c r="C19" s="21" t="s">
        <v>24</v>
      </c>
      <c r="D19" s="8" t="s">
        <v>5</v>
      </c>
      <c r="E19" s="5">
        <v>2</v>
      </c>
      <c r="F19" s="11">
        <v>0.6</v>
      </c>
      <c r="G19" s="21" t="s">
        <v>23</v>
      </c>
      <c r="H19" s="31">
        <v>3</v>
      </c>
      <c r="I19" s="27">
        <v>70</v>
      </c>
      <c r="J19" s="32">
        <f>H19*I19</f>
        <v>210</v>
      </c>
      <c r="L19" s="48"/>
    </row>
    <row r="20" spans="1:12" ht="12.75" customHeight="1">
      <c r="A20" s="70"/>
      <c r="B20" s="76"/>
      <c r="C20" s="42"/>
      <c r="D20" s="7" t="s">
        <v>2</v>
      </c>
      <c r="E20" s="5">
        <f>SUM(E17:E19)</f>
        <v>12</v>
      </c>
      <c r="F20" s="24"/>
      <c r="G20" s="21"/>
      <c r="H20" s="25"/>
      <c r="I20" s="27"/>
      <c r="J20" s="33">
        <f>SUM(J17:J19)</f>
        <v>1208</v>
      </c>
      <c r="L20" s="48"/>
    </row>
    <row r="21" spans="1:10" ht="13.5" customHeight="1" thickBot="1">
      <c r="A21" s="70"/>
      <c r="B21" s="77"/>
      <c r="C21" s="86" t="s">
        <v>36</v>
      </c>
      <c r="D21" s="87"/>
      <c r="E21" s="28">
        <f>SUM(E20,E16,E12)</f>
        <v>33</v>
      </c>
      <c r="F21" s="29"/>
      <c r="G21" s="88"/>
      <c r="H21" s="89"/>
      <c r="I21" s="43"/>
      <c r="J21" s="35">
        <f>SUM(J20,J16,J12)</f>
        <v>3913</v>
      </c>
    </row>
    <row r="22" spans="1:10" s="38" customFormat="1" ht="16.5" thickBot="1">
      <c r="A22" s="71"/>
      <c r="B22" s="72" t="s">
        <v>63</v>
      </c>
      <c r="C22" s="73"/>
      <c r="D22" s="74"/>
      <c r="E22" s="36">
        <f>E21+E10</f>
        <v>420</v>
      </c>
      <c r="F22" s="37"/>
      <c r="G22" s="37"/>
      <c r="H22" s="37"/>
      <c r="I22" s="37"/>
      <c r="J22" s="39">
        <f>J21+J10</f>
        <v>48803</v>
      </c>
    </row>
  </sheetData>
  <sheetProtection/>
  <mergeCells count="18">
    <mergeCell ref="A4:A22"/>
    <mergeCell ref="B22:D22"/>
    <mergeCell ref="B11:B21"/>
    <mergeCell ref="C21:D21"/>
    <mergeCell ref="G21:H21"/>
    <mergeCell ref="G1:G2"/>
    <mergeCell ref="H1:H2"/>
    <mergeCell ref="F1:F2"/>
    <mergeCell ref="I1:I2"/>
    <mergeCell ref="J1:J2"/>
    <mergeCell ref="B4:B10"/>
    <mergeCell ref="C10:D10"/>
    <mergeCell ref="G10:H10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4">
      <selection activeCell="M33" sqref="M33"/>
    </sheetView>
  </sheetViews>
  <sheetFormatPr defaultColWidth="9.140625" defaultRowHeight="12.75"/>
  <cols>
    <col min="1" max="1" width="7.140625" style="20" customWidth="1"/>
    <col min="2" max="2" width="7.7109375" style="20" customWidth="1"/>
    <col min="3" max="3" width="6.28125" style="20" customWidth="1"/>
    <col min="4" max="4" width="32.421875" style="20" customWidth="1"/>
    <col min="5" max="5" width="9.8515625" style="20" customWidth="1"/>
    <col min="6" max="6" width="8.8515625" style="20" customWidth="1"/>
    <col min="7" max="7" width="5.28125" style="20" customWidth="1"/>
    <col min="8" max="8" width="9.421875" style="20" customWidth="1"/>
    <col min="9" max="9" width="9.140625" style="20" customWidth="1"/>
    <col min="10" max="10" width="12.140625" style="20" customWidth="1"/>
  </cols>
  <sheetData>
    <row r="1" spans="1:10" s="12" customFormat="1" ht="12.75" customHeight="1">
      <c r="A1" s="53" t="s">
        <v>16</v>
      </c>
      <c r="B1" s="55" t="s">
        <v>17</v>
      </c>
      <c r="C1" s="57" t="s">
        <v>7</v>
      </c>
      <c r="D1" s="59" t="s">
        <v>0</v>
      </c>
      <c r="E1" s="61" t="s">
        <v>22</v>
      </c>
      <c r="F1" s="63" t="s">
        <v>9</v>
      </c>
      <c r="G1" s="49" t="s">
        <v>6</v>
      </c>
      <c r="H1" s="51" t="s">
        <v>8</v>
      </c>
      <c r="I1" s="65" t="s">
        <v>18</v>
      </c>
      <c r="J1" s="67" t="s">
        <v>1</v>
      </c>
    </row>
    <row r="2" spans="1:10" s="12" customFormat="1" ht="104.25" customHeight="1" thickBot="1">
      <c r="A2" s="54"/>
      <c r="B2" s="56"/>
      <c r="C2" s="58"/>
      <c r="D2" s="60"/>
      <c r="E2" s="62"/>
      <c r="F2" s="64"/>
      <c r="G2" s="50"/>
      <c r="H2" s="52"/>
      <c r="I2" s="66"/>
      <c r="J2" s="68"/>
    </row>
    <row r="3" spans="1:10" ht="13.5" thickBot="1">
      <c r="A3" s="13">
        <v>1</v>
      </c>
      <c r="B3" s="16">
        <f>A3+1</f>
        <v>2</v>
      </c>
      <c r="C3" s="14">
        <f aca="true" t="shared" si="0" ref="C3:H3">B3+1</f>
        <v>3</v>
      </c>
      <c r="D3" s="15">
        <f t="shared" si="0"/>
        <v>4</v>
      </c>
      <c r="E3" s="16">
        <f t="shared" si="0"/>
        <v>5</v>
      </c>
      <c r="F3" s="17">
        <f>E3+1</f>
        <v>6</v>
      </c>
      <c r="G3" s="18">
        <f>F3+1</f>
        <v>7</v>
      </c>
      <c r="H3" s="19">
        <f t="shared" si="0"/>
        <v>8</v>
      </c>
      <c r="I3" s="40">
        <f>H3+1</f>
        <v>9</v>
      </c>
      <c r="J3" s="41">
        <f>I3+1</f>
        <v>10</v>
      </c>
    </row>
    <row r="4" spans="1:10" ht="15.75" customHeight="1">
      <c r="A4" s="69" t="s">
        <v>60</v>
      </c>
      <c r="B4" s="76" t="s">
        <v>38</v>
      </c>
      <c r="C4" s="30" t="s">
        <v>4</v>
      </c>
      <c r="D4" s="2" t="s">
        <v>10</v>
      </c>
      <c r="E4" s="5">
        <v>6</v>
      </c>
      <c r="F4" s="10"/>
      <c r="G4" s="21" t="s">
        <v>19</v>
      </c>
      <c r="H4" s="22">
        <f>E4</f>
        <v>6</v>
      </c>
      <c r="I4" s="23">
        <v>130</v>
      </c>
      <c r="J4" s="32">
        <f>H4*I4</f>
        <v>780</v>
      </c>
    </row>
    <row r="5" spans="1:10" ht="12.75" customHeight="1">
      <c r="A5" s="70"/>
      <c r="B5" s="76"/>
      <c r="C5" s="42"/>
      <c r="D5" s="7" t="s">
        <v>2</v>
      </c>
      <c r="E5" s="5">
        <f>SUM(E4:E4)</f>
        <v>6</v>
      </c>
      <c r="F5" s="24"/>
      <c r="G5" s="21"/>
      <c r="H5" s="25"/>
      <c r="I5" s="27"/>
      <c r="J5" s="33">
        <f>SUM(J4:J4)</f>
        <v>780</v>
      </c>
    </row>
    <row r="6" spans="1:10" ht="15.75" customHeight="1">
      <c r="A6" s="70"/>
      <c r="B6" s="76"/>
      <c r="C6" s="30" t="s">
        <v>4</v>
      </c>
      <c r="D6" s="8" t="s">
        <v>5</v>
      </c>
      <c r="E6" s="5">
        <v>1</v>
      </c>
      <c r="F6" s="11">
        <v>0.6</v>
      </c>
      <c r="G6" s="21" t="s">
        <v>20</v>
      </c>
      <c r="H6" s="31">
        <v>2</v>
      </c>
      <c r="I6" s="27">
        <v>70</v>
      </c>
      <c r="J6" s="32">
        <f>H6*I6</f>
        <v>140</v>
      </c>
    </row>
    <row r="7" spans="1:10" ht="12.75" customHeight="1">
      <c r="A7" s="70"/>
      <c r="B7" s="76"/>
      <c r="C7" s="42"/>
      <c r="D7" s="7" t="s">
        <v>2</v>
      </c>
      <c r="E7" s="5">
        <f>SUM(E6:E6)</f>
        <v>1</v>
      </c>
      <c r="F7" s="24"/>
      <c r="G7" s="21"/>
      <c r="H7" s="25"/>
      <c r="I7" s="27"/>
      <c r="J7" s="33">
        <f>SUM(J6:J6)</f>
        <v>140</v>
      </c>
    </row>
    <row r="8" spans="1:10" ht="13.5" customHeight="1" thickBot="1">
      <c r="A8" s="70"/>
      <c r="B8" s="77"/>
      <c r="C8" s="78" t="s">
        <v>37</v>
      </c>
      <c r="D8" s="79"/>
      <c r="E8" s="28">
        <f>SUM(E7,E5)</f>
        <v>7</v>
      </c>
      <c r="F8" s="29"/>
      <c r="G8" s="80"/>
      <c r="H8" s="81"/>
      <c r="I8" s="43"/>
      <c r="J8" s="35">
        <f>SUM(J7,J5)</f>
        <v>920</v>
      </c>
    </row>
    <row r="9" spans="1:10" ht="15.75" customHeight="1">
      <c r="A9" s="70"/>
      <c r="B9" s="76" t="s">
        <v>39</v>
      </c>
      <c r="C9" s="30" t="s">
        <v>4</v>
      </c>
      <c r="D9" s="2" t="s">
        <v>10</v>
      </c>
      <c r="E9" s="5">
        <v>7</v>
      </c>
      <c r="F9" s="10"/>
      <c r="G9" s="21" t="s">
        <v>19</v>
      </c>
      <c r="H9" s="22">
        <f>E9</f>
        <v>7</v>
      </c>
      <c r="I9" s="23">
        <v>130</v>
      </c>
      <c r="J9" s="32">
        <f>H9*I9</f>
        <v>910</v>
      </c>
    </row>
    <row r="10" spans="1:10" ht="12.75" customHeight="1">
      <c r="A10" s="70"/>
      <c r="B10" s="76"/>
      <c r="C10" s="42"/>
      <c r="D10" s="7" t="s">
        <v>2</v>
      </c>
      <c r="E10" s="5">
        <f>SUM(E9:E9)</f>
        <v>7</v>
      </c>
      <c r="F10" s="24"/>
      <c r="G10" s="21"/>
      <c r="H10" s="25"/>
      <c r="I10" s="27"/>
      <c r="J10" s="33">
        <f>SUM(J9:J9)</f>
        <v>910</v>
      </c>
    </row>
    <row r="11" spans="1:10" ht="15.75" customHeight="1">
      <c r="A11" s="70"/>
      <c r="B11" s="76"/>
      <c r="C11" s="30" t="s">
        <v>4</v>
      </c>
      <c r="D11" s="8" t="s">
        <v>5</v>
      </c>
      <c r="E11" s="5">
        <v>1</v>
      </c>
      <c r="F11" s="11">
        <v>0.6</v>
      </c>
      <c r="G11" s="21" t="s">
        <v>20</v>
      </c>
      <c r="H11" s="31">
        <v>2</v>
      </c>
      <c r="I11" s="27">
        <v>70</v>
      </c>
      <c r="J11" s="32">
        <f>H11*I11</f>
        <v>140</v>
      </c>
    </row>
    <row r="12" spans="1:10" ht="12.75" customHeight="1">
      <c r="A12" s="70"/>
      <c r="B12" s="76"/>
      <c r="C12" s="42"/>
      <c r="D12" s="7" t="s">
        <v>2</v>
      </c>
      <c r="E12" s="5">
        <f>SUM(E11:E11)</f>
        <v>1</v>
      </c>
      <c r="F12" s="24"/>
      <c r="G12" s="21"/>
      <c r="H12" s="25"/>
      <c r="I12" s="27"/>
      <c r="J12" s="33">
        <f>SUM(J11:J11)</f>
        <v>140</v>
      </c>
    </row>
    <row r="13" spans="1:10" ht="13.5" customHeight="1" thickBot="1">
      <c r="A13" s="70"/>
      <c r="B13" s="77"/>
      <c r="C13" s="78" t="s">
        <v>40</v>
      </c>
      <c r="D13" s="79"/>
      <c r="E13" s="28">
        <f>SUM(E12,E10)</f>
        <v>8</v>
      </c>
      <c r="F13" s="29"/>
      <c r="G13" s="80"/>
      <c r="H13" s="81"/>
      <c r="I13" s="43"/>
      <c r="J13" s="35">
        <f>SUM(J12,J10)</f>
        <v>1050</v>
      </c>
    </row>
    <row r="14" spans="1:10" ht="15.75" customHeight="1">
      <c r="A14" s="70"/>
      <c r="B14" s="75" t="s">
        <v>53</v>
      </c>
      <c r="C14" s="30" t="s">
        <v>12</v>
      </c>
      <c r="D14" s="2" t="s">
        <v>11</v>
      </c>
      <c r="E14" s="46">
        <v>18</v>
      </c>
      <c r="F14" s="10"/>
      <c r="G14" s="21" t="s">
        <v>19</v>
      </c>
      <c r="H14" s="22">
        <f>E14</f>
        <v>18</v>
      </c>
      <c r="I14" s="23">
        <v>125</v>
      </c>
      <c r="J14" s="32">
        <f>H14*I14</f>
        <v>2250</v>
      </c>
    </row>
    <row r="15" spans="1:10" ht="12.75" customHeight="1">
      <c r="A15" s="70"/>
      <c r="B15" s="76"/>
      <c r="C15" s="21"/>
      <c r="D15" s="44" t="s">
        <v>2</v>
      </c>
      <c r="E15" s="45">
        <f>SUM(E14)</f>
        <v>18</v>
      </c>
      <c r="F15" s="24"/>
      <c r="G15" s="21"/>
      <c r="H15" s="26"/>
      <c r="I15" s="27"/>
      <c r="J15" s="33">
        <f>SUM(J14)</f>
        <v>2250</v>
      </c>
    </row>
    <row r="16" spans="1:10" ht="15.75" customHeight="1">
      <c r="A16" s="70"/>
      <c r="B16" s="76"/>
      <c r="C16" s="30" t="s">
        <v>12</v>
      </c>
      <c r="D16" s="2" t="s">
        <v>10</v>
      </c>
      <c r="E16" s="5">
        <v>130</v>
      </c>
      <c r="F16" s="10"/>
      <c r="G16" s="21" t="s">
        <v>19</v>
      </c>
      <c r="H16" s="22">
        <f>E16</f>
        <v>130</v>
      </c>
      <c r="I16" s="23">
        <v>115</v>
      </c>
      <c r="J16" s="32">
        <f>H16*I16</f>
        <v>14950</v>
      </c>
    </row>
    <row r="17" spans="1:10" ht="12.75" customHeight="1">
      <c r="A17" s="70"/>
      <c r="B17" s="76"/>
      <c r="C17" s="42"/>
      <c r="D17" s="7" t="s">
        <v>2</v>
      </c>
      <c r="E17" s="5">
        <f>SUM(E16:E16)</f>
        <v>130</v>
      </c>
      <c r="F17" s="24"/>
      <c r="G17" s="21"/>
      <c r="H17" s="25"/>
      <c r="I17" s="27"/>
      <c r="J17" s="33">
        <f>SUM(J16:J16)</f>
        <v>14950</v>
      </c>
    </row>
    <row r="18" spans="1:10" ht="15.75" customHeight="1">
      <c r="A18" s="70"/>
      <c r="B18" s="76"/>
      <c r="C18" s="30" t="s">
        <v>12</v>
      </c>
      <c r="D18" s="8" t="s">
        <v>5</v>
      </c>
      <c r="E18" s="5">
        <v>13</v>
      </c>
      <c r="F18" s="11">
        <v>0.65</v>
      </c>
      <c r="G18" s="21" t="s">
        <v>20</v>
      </c>
      <c r="H18" s="31">
        <v>20</v>
      </c>
      <c r="I18" s="27">
        <v>80</v>
      </c>
      <c r="J18" s="32">
        <f>H18*I18</f>
        <v>1600</v>
      </c>
    </row>
    <row r="19" spans="1:10" ht="12.75" customHeight="1">
      <c r="A19" s="70"/>
      <c r="B19" s="76"/>
      <c r="C19" s="42"/>
      <c r="D19" s="7" t="s">
        <v>2</v>
      </c>
      <c r="E19" s="5">
        <f>SUM(E18:E18)</f>
        <v>13</v>
      </c>
      <c r="F19" s="24"/>
      <c r="G19" s="21"/>
      <c r="H19" s="25"/>
      <c r="I19" s="27"/>
      <c r="J19" s="33">
        <f>SUM(J18:J18)</f>
        <v>1600</v>
      </c>
    </row>
    <row r="20" spans="1:10" ht="13.5" customHeight="1" thickBot="1">
      <c r="A20" s="70"/>
      <c r="B20" s="77"/>
      <c r="C20" s="78" t="s">
        <v>54</v>
      </c>
      <c r="D20" s="79"/>
      <c r="E20" s="28">
        <f>SUM(E19,E17,E15)</f>
        <v>161</v>
      </c>
      <c r="F20" s="29"/>
      <c r="G20" s="80"/>
      <c r="H20" s="81"/>
      <c r="I20" s="43"/>
      <c r="J20" s="35">
        <f>SUM(J19,J17,J15)</f>
        <v>18800</v>
      </c>
    </row>
    <row r="21" spans="1:10" ht="15.75" customHeight="1">
      <c r="A21" s="70"/>
      <c r="B21" s="76" t="s">
        <v>52</v>
      </c>
      <c r="C21" s="30" t="s">
        <v>12</v>
      </c>
      <c r="D21" s="2" t="s">
        <v>10</v>
      </c>
      <c r="E21" s="5">
        <v>267</v>
      </c>
      <c r="F21" s="10"/>
      <c r="G21" s="21" t="s">
        <v>19</v>
      </c>
      <c r="H21" s="22">
        <f>E21</f>
        <v>267</v>
      </c>
      <c r="I21" s="23">
        <v>115</v>
      </c>
      <c r="J21" s="32">
        <f>H21*I21</f>
        <v>30705</v>
      </c>
    </row>
    <row r="22" spans="1:10" ht="15.75" customHeight="1">
      <c r="A22" s="70"/>
      <c r="B22" s="76"/>
      <c r="C22" s="30" t="s">
        <v>13</v>
      </c>
      <c r="D22" s="2" t="s">
        <v>10</v>
      </c>
      <c r="E22" s="5">
        <v>7</v>
      </c>
      <c r="F22" s="10"/>
      <c r="G22" s="21" t="s">
        <v>19</v>
      </c>
      <c r="H22" s="22">
        <f>E22</f>
        <v>7</v>
      </c>
      <c r="I22" s="23">
        <v>125</v>
      </c>
      <c r="J22" s="32">
        <f>H22*I22</f>
        <v>875</v>
      </c>
    </row>
    <row r="23" spans="1:10" ht="12.75" customHeight="1">
      <c r="A23" s="70"/>
      <c r="B23" s="76"/>
      <c r="C23" s="42"/>
      <c r="D23" s="7" t="s">
        <v>2</v>
      </c>
      <c r="E23" s="5">
        <f>SUM(E21:E22)</f>
        <v>274</v>
      </c>
      <c r="F23" s="24"/>
      <c r="G23" s="21"/>
      <c r="H23" s="25"/>
      <c r="I23" s="27"/>
      <c r="J23" s="33">
        <f>SUM(J21:J22)</f>
        <v>31580</v>
      </c>
    </row>
    <row r="24" spans="1:10" ht="15.75" customHeight="1">
      <c r="A24" s="70"/>
      <c r="B24" s="76"/>
      <c r="C24" s="30" t="s">
        <v>12</v>
      </c>
      <c r="D24" s="8" t="s">
        <v>5</v>
      </c>
      <c r="E24" s="5">
        <v>13</v>
      </c>
      <c r="F24" s="11">
        <v>0.65</v>
      </c>
      <c r="G24" s="21" t="s">
        <v>20</v>
      </c>
      <c r="H24" s="31">
        <v>20</v>
      </c>
      <c r="I24" s="27">
        <v>80</v>
      </c>
      <c r="J24" s="32">
        <f>H24*I24</f>
        <v>1600</v>
      </c>
    </row>
    <row r="25" spans="1:10" ht="15.75" customHeight="1">
      <c r="A25" s="70"/>
      <c r="B25" s="76"/>
      <c r="C25" s="30" t="s">
        <v>13</v>
      </c>
      <c r="D25" s="8" t="s">
        <v>5</v>
      </c>
      <c r="E25" s="5">
        <v>3</v>
      </c>
      <c r="F25" s="11">
        <v>0.65</v>
      </c>
      <c r="G25" s="21" t="s">
        <v>20</v>
      </c>
      <c r="H25" s="31">
        <v>5</v>
      </c>
      <c r="I25" s="27">
        <v>80</v>
      </c>
      <c r="J25" s="32">
        <f>H25*I25</f>
        <v>400</v>
      </c>
    </row>
    <row r="26" spans="1:10" ht="12.75" customHeight="1">
      <c r="A26" s="70"/>
      <c r="B26" s="76"/>
      <c r="C26" s="42"/>
      <c r="D26" s="7" t="s">
        <v>2</v>
      </c>
      <c r="E26" s="5">
        <f>SUM(E24:E25)</f>
        <v>16</v>
      </c>
      <c r="F26" s="24"/>
      <c r="G26" s="21"/>
      <c r="H26" s="25"/>
      <c r="I26" s="27"/>
      <c r="J26" s="33">
        <f>SUM(J24:J25)</f>
        <v>2000</v>
      </c>
    </row>
    <row r="27" spans="1:10" ht="13.5" customHeight="1" thickBot="1">
      <c r="A27" s="70"/>
      <c r="B27" s="77"/>
      <c r="C27" s="78" t="s">
        <v>51</v>
      </c>
      <c r="D27" s="79"/>
      <c r="E27" s="28">
        <f>SUM(E26,E23)</f>
        <v>290</v>
      </c>
      <c r="F27" s="29"/>
      <c r="G27" s="80"/>
      <c r="H27" s="81"/>
      <c r="I27" s="43"/>
      <c r="J27" s="35">
        <f>SUM(J26,J23)</f>
        <v>33580</v>
      </c>
    </row>
    <row r="28" spans="1:10" ht="15.75" customHeight="1">
      <c r="A28" s="70"/>
      <c r="B28" s="75" t="s">
        <v>48</v>
      </c>
      <c r="C28" s="30" t="s">
        <v>12</v>
      </c>
      <c r="D28" s="2" t="s">
        <v>10</v>
      </c>
      <c r="E28" s="5">
        <v>37</v>
      </c>
      <c r="F28" s="10"/>
      <c r="G28" s="21" t="s">
        <v>19</v>
      </c>
      <c r="H28" s="22">
        <f>E28</f>
        <v>37</v>
      </c>
      <c r="I28" s="23">
        <v>115</v>
      </c>
      <c r="J28" s="32">
        <f>H28*I28</f>
        <v>4255</v>
      </c>
    </row>
    <row r="29" spans="1:10" ht="12.75" customHeight="1">
      <c r="A29" s="70"/>
      <c r="B29" s="76"/>
      <c r="C29" s="42"/>
      <c r="D29" s="7" t="s">
        <v>2</v>
      </c>
      <c r="E29" s="5">
        <f>SUM(E28:E28)</f>
        <v>37</v>
      </c>
      <c r="F29" s="24"/>
      <c r="G29" s="21"/>
      <c r="H29" s="25"/>
      <c r="I29" s="27"/>
      <c r="J29" s="33">
        <f>SUM(J28:J28)</f>
        <v>4255</v>
      </c>
    </row>
    <row r="30" spans="1:10" ht="15.75" customHeight="1">
      <c r="A30" s="70"/>
      <c r="B30" s="76"/>
      <c r="C30" s="30" t="s">
        <v>12</v>
      </c>
      <c r="D30" s="8" t="s">
        <v>5</v>
      </c>
      <c r="E30" s="5">
        <v>13</v>
      </c>
      <c r="F30" s="11">
        <v>0.65</v>
      </c>
      <c r="G30" s="21" t="s">
        <v>20</v>
      </c>
      <c r="H30" s="31">
        <v>20</v>
      </c>
      <c r="I30" s="27">
        <v>80</v>
      </c>
      <c r="J30" s="32">
        <f>H30*I30</f>
        <v>1600</v>
      </c>
    </row>
    <row r="31" spans="1:10" ht="12.75" customHeight="1">
      <c r="A31" s="70"/>
      <c r="B31" s="76"/>
      <c r="C31" s="42"/>
      <c r="D31" s="7" t="s">
        <v>2</v>
      </c>
      <c r="E31" s="5">
        <f>SUM(E30:E30)</f>
        <v>13</v>
      </c>
      <c r="F31" s="24"/>
      <c r="G31" s="21"/>
      <c r="H31" s="25"/>
      <c r="I31" s="27"/>
      <c r="J31" s="33">
        <f>SUM(J30:J30)</f>
        <v>1600</v>
      </c>
    </row>
    <row r="32" spans="1:10" ht="13.5" customHeight="1" thickBot="1">
      <c r="A32" s="70"/>
      <c r="B32" s="77"/>
      <c r="C32" s="90" t="s">
        <v>47</v>
      </c>
      <c r="D32" s="91"/>
      <c r="E32" s="28">
        <f>SUM(E31,E29)</f>
        <v>50</v>
      </c>
      <c r="F32" s="29"/>
      <c r="G32" s="92"/>
      <c r="H32" s="93"/>
      <c r="I32" s="43"/>
      <c r="J32" s="35">
        <f>SUM(J31,J29)</f>
        <v>5855</v>
      </c>
    </row>
    <row r="33" spans="1:10" ht="15.75" customHeight="1">
      <c r="A33" s="70"/>
      <c r="B33" s="47"/>
      <c r="C33" s="30" t="s">
        <v>13</v>
      </c>
      <c r="D33" s="2" t="s">
        <v>11</v>
      </c>
      <c r="E33" s="46">
        <v>1</v>
      </c>
      <c r="F33" s="10"/>
      <c r="G33" s="21" t="s">
        <v>19</v>
      </c>
      <c r="H33" s="22">
        <f>E33</f>
        <v>1</v>
      </c>
      <c r="I33" s="23">
        <v>135</v>
      </c>
      <c r="J33" s="32">
        <f>H33*I33</f>
        <v>135</v>
      </c>
    </row>
    <row r="34" spans="1:10" ht="12.75" customHeight="1">
      <c r="A34" s="70"/>
      <c r="B34" s="47"/>
      <c r="C34" s="21"/>
      <c r="D34" s="44" t="s">
        <v>2</v>
      </c>
      <c r="E34" s="45">
        <f>SUM(E33:E33)</f>
        <v>1</v>
      </c>
      <c r="F34" s="24"/>
      <c r="G34" s="21"/>
      <c r="H34" s="26"/>
      <c r="I34" s="27"/>
      <c r="J34" s="33">
        <f>SUM(J33)</f>
        <v>135</v>
      </c>
    </row>
    <row r="35" spans="1:10" ht="15.75" customHeight="1">
      <c r="A35" s="70"/>
      <c r="B35" s="76" t="s">
        <v>55</v>
      </c>
      <c r="C35" s="30" t="s">
        <v>13</v>
      </c>
      <c r="D35" s="2" t="s">
        <v>10</v>
      </c>
      <c r="E35" s="5">
        <v>36</v>
      </c>
      <c r="F35" s="10"/>
      <c r="G35" s="21" t="s">
        <v>19</v>
      </c>
      <c r="H35" s="22">
        <f>E35</f>
        <v>36</v>
      </c>
      <c r="I35" s="23">
        <v>125</v>
      </c>
      <c r="J35" s="32">
        <f>H35*I35</f>
        <v>4500</v>
      </c>
    </row>
    <row r="36" spans="1:10" ht="15.75" customHeight="1">
      <c r="A36" s="70"/>
      <c r="B36" s="76"/>
      <c r="C36" s="30" t="s">
        <v>12</v>
      </c>
      <c r="D36" s="2" t="s">
        <v>10</v>
      </c>
      <c r="E36" s="5">
        <v>9</v>
      </c>
      <c r="F36" s="10"/>
      <c r="G36" s="21" t="s">
        <v>19</v>
      </c>
      <c r="H36" s="22">
        <f>E36</f>
        <v>9</v>
      </c>
      <c r="I36" s="23">
        <v>115</v>
      </c>
      <c r="J36" s="32">
        <f>H36*I36</f>
        <v>1035</v>
      </c>
    </row>
    <row r="37" spans="1:10" ht="12.75" customHeight="1">
      <c r="A37" s="70"/>
      <c r="B37" s="76"/>
      <c r="C37" s="42"/>
      <c r="D37" s="7" t="s">
        <v>2</v>
      </c>
      <c r="E37" s="5">
        <f>SUM(E35:E36)</f>
        <v>45</v>
      </c>
      <c r="F37" s="24"/>
      <c r="G37" s="21"/>
      <c r="H37" s="25"/>
      <c r="I37" s="27"/>
      <c r="J37" s="33">
        <f>SUM(J35:J36)</f>
        <v>5535</v>
      </c>
    </row>
    <row r="38" spans="1:10" ht="15.75" customHeight="1">
      <c r="A38" s="70"/>
      <c r="B38" s="76"/>
      <c r="C38" s="30" t="s">
        <v>13</v>
      </c>
      <c r="D38" s="8" t="s">
        <v>5</v>
      </c>
      <c r="E38" s="5">
        <v>6</v>
      </c>
      <c r="F38" s="11">
        <v>0.65</v>
      </c>
      <c r="G38" s="21" t="s">
        <v>20</v>
      </c>
      <c r="H38" s="31">
        <v>9</v>
      </c>
      <c r="I38" s="27">
        <v>80</v>
      </c>
      <c r="J38" s="32">
        <f>H38*I38</f>
        <v>720</v>
      </c>
    </row>
    <row r="39" spans="1:10" ht="15.75" customHeight="1">
      <c r="A39" s="70"/>
      <c r="B39" s="76"/>
      <c r="C39" s="30" t="s">
        <v>12</v>
      </c>
      <c r="D39" s="8" t="s">
        <v>5</v>
      </c>
      <c r="E39" s="5">
        <v>6</v>
      </c>
      <c r="F39" s="11">
        <v>0.65</v>
      </c>
      <c r="G39" s="21" t="s">
        <v>20</v>
      </c>
      <c r="H39" s="31">
        <v>9</v>
      </c>
      <c r="I39" s="27">
        <v>80</v>
      </c>
      <c r="J39" s="32">
        <f>H39*I39</f>
        <v>720</v>
      </c>
    </row>
    <row r="40" spans="1:10" ht="12.75" customHeight="1">
      <c r="A40" s="70"/>
      <c r="B40" s="76"/>
      <c r="C40" s="42"/>
      <c r="D40" s="7" t="s">
        <v>2</v>
      </c>
      <c r="E40" s="5">
        <f>SUM(E38:E39)</f>
        <v>12</v>
      </c>
      <c r="F40" s="24"/>
      <c r="G40" s="21"/>
      <c r="H40" s="25"/>
      <c r="I40" s="27"/>
      <c r="J40" s="33">
        <f>SUM(J38:J39)</f>
        <v>1440</v>
      </c>
    </row>
    <row r="41" spans="1:10" ht="13.5" customHeight="1" thickBot="1">
      <c r="A41" s="70"/>
      <c r="B41" s="77"/>
      <c r="C41" s="90" t="s">
        <v>56</v>
      </c>
      <c r="D41" s="91"/>
      <c r="E41" s="28">
        <f>SUM(E40,E37,E34)</f>
        <v>58</v>
      </c>
      <c r="F41" s="29"/>
      <c r="G41" s="92"/>
      <c r="H41" s="93"/>
      <c r="I41" s="43"/>
      <c r="J41" s="35">
        <f>SUM(J40,J37,J34)</f>
        <v>7110</v>
      </c>
    </row>
    <row r="42" spans="1:10" s="38" customFormat="1" ht="16.5" thickBot="1">
      <c r="A42" s="71"/>
      <c r="B42" s="72" t="s">
        <v>64</v>
      </c>
      <c r="C42" s="73"/>
      <c r="D42" s="74"/>
      <c r="E42" s="36">
        <f>E8+E13+E20+E27+E41+E32</f>
        <v>574</v>
      </c>
      <c r="F42" s="37"/>
      <c r="G42" s="37"/>
      <c r="H42" s="37"/>
      <c r="I42" s="37"/>
      <c r="J42" s="39">
        <f>J8+J13+J20+J27+J41+J32</f>
        <v>67315</v>
      </c>
    </row>
  </sheetData>
  <sheetProtection/>
  <mergeCells count="30">
    <mergeCell ref="J1:J2"/>
    <mergeCell ref="A1:A2"/>
    <mergeCell ref="B1:B2"/>
    <mergeCell ref="C1:C2"/>
    <mergeCell ref="D1:D2"/>
    <mergeCell ref="E1:E2"/>
    <mergeCell ref="F1:F2"/>
    <mergeCell ref="A4:A42"/>
    <mergeCell ref="G20:H20"/>
    <mergeCell ref="B21:B27"/>
    <mergeCell ref="C27:D27"/>
    <mergeCell ref="G27:H27"/>
    <mergeCell ref="I1:I2"/>
    <mergeCell ref="C32:D32"/>
    <mergeCell ref="G32:H32"/>
    <mergeCell ref="B4:B8"/>
    <mergeCell ref="C8:D8"/>
    <mergeCell ref="B42:D42"/>
    <mergeCell ref="B35:B41"/>
    <mergeCell ref="C41:D41"/>
    <mergeCell ref="G41:H41"/>
    <mergeCell ref="B28:B32"/>
    <mergeCell ref="B9:B13"/>
    <mergeCell ref="C13:D13"/>
    <mergeCell ref="G13:H13"/>
    <mergeCell ref="B14:B20"/>
    <mergeCell ref="C20:D20"/>
    <mergeCell ref="G8:H8"/>
    <mergeCell ref="G1:G2"/>
    <mergeCell ref="H1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9">
      <selection activeCell="S9" sqref="S9"/>
    </sheetView>
  </sheetViews>
  <sheetFormatPr defaultColWidth="9.140625" defaultRowHeight="12.75"/>
  <cols>
    <col min="1" max="1" width="7.140625" style="20" customWidth="1"/>
    <col min="2" max="2" width="7.7109375" style="20" customWidth="1"/>
    <col min="3" max="3" width="6.28125" style="20" customWidth="1"/>
    <col min="4" max="4" width="32.421875" style="20" customWidth="1"/>
    <col min="5" max="5" width="9.8515625" style="20" customWidth="1"/>
    <col min="6" max="6" width="8.8515625" style="20" customWidth="1"/>
    <col min="7" max="7" width="5.28125" style="20" customWidth="1"/>
    <col min="8" max="8" width="9.421875" style="20" customWidth="1"/>
    <col min="9" max="9" width="9.140625" style="20" customWidth="1"/>
    <col min="10" max="10" width="12.140625" style="20" customWidth="1"/>
  </cols>
  <sheetData>
    <row r="1" spans="1:10" s="12" customFormat="1" ht="12.75" customHeight="1">
      <c r="A1" s="53" t="s">
        <v>16</v>
      </c>
      <c r="B1" s="55" t="s">
        <v>17</v>
      </c>
      <c r="C1" s="57" t="s">
        <v>7</v>
      </c>
      <c r="D1" s="59" t="s">
        <v>0</v>
      </c>
      <c r="E1" s="61" t="s">
        <v>22</v>
      </c>
      <c r="F1" s="63" t="s">
        <v>9</v>
      </c>
      <c r="G1" s="49" t="s">
        <v>6</v>
      </c>
      <c r="H1" s="51" t="s">
        <v>8</v>
      </c>
      <c r="I1" s="65" t="s">
        <v>18</v>
      </c>
      <c r="J1" s="67" t="s">
        <v>1</v>
      </c>
    </row>
    <row r="2" spans="1:10" s="12" customFormat="1" ht="104.25" customHeight="1" thickBot="1">
      <c r="A2" s="54"/>
      <c r="B2" s="56"/>
      <c r="C2" s="58"/>
      <c r="D2" s="60"/>
      <c r="E2" s="62"/>
      <c r="F2" s="64"/>
      <c r="G2" s="50"/>
      <c r="H2" s="52"/>
      <c r="I2" s="66"/>
      <c r="J2" s="68"/>
    </row>
    <row r="3" spans="1:10" ht="13.5" thickBot="1">
      <c r="A3" s="13">
        <v>1</v>
      </c>
      <c r="B3" s="16">
        <f>A3+1</f>
        <v>2</v>
      </c>
      <c r="C3" s="14">
        <f aca="true" t="shared" si="0" ref="C3:H3">B3+1</f>
        <v>3</v>
      </c>
      <c r="D3" s="15">
        <f t="shared" si="0"/>
        <v>4</v>
      </c>
      <c r="E3" s="16">
        <f t="shared" si="0"/>
        <v>5</v>
      </c>
      <c r="F3" s="17">
        <f>E3+1</f>
        <v>6</v>
      </c>
      <c r="G3" s="18">
        <f>F3+1</f>
        <v>7</v>
      </c>
      <c r="H3" s="19">
        <f t="shared" si="0"/>
        <v>8</v>
      </c>
      <c r="I3" s="40">
        <f>H3+1</f>
        <v>9</v>
      </c>
      <c r="J3" s="41">
        <f>I3+1</f>
        <v>10</v>
      </c>
    </row>
    <row r="4" spans="1:10" ht="15.75" customHeight="1">
      <c r="A4" s="94" t="s">
        <v>61</v>
      </c>
      <c r="B4" s="82" t="s">
        <v>27</v>
      </c>
      <c r="C4" s="1" t="s">
        <v>3</v>
      </c>
      <c r="D4" s="2" t="s">
        <v>11</v>
      </c>
      <c r="E4" s="46">
        <v>2</v>
      </c>
      <c r="F4" s="10"/>
      <c r="G4" s="21" t="s">
        <v>19</v>
      </c>
      <c r="H4" s="22">
        <f>E4</f>
        <v>2</v>
      </c>
      <c r="I4" s="23">
        <v>195</v>
      </c>
      <c r="J4" s="32">
        <f>H4*I4</f>
        <v>390</v>
      </c>
    </row>
    <row r="5" spans="1:10" ht="12.75" customHeight="1">
      <c r="A5" s="95"/>
      <c r="B5" s="83"/>
      <c r="C5" s="4"/>
      <c r="D5" s="44" t="s">
        <v>2</v>
      </c>
      <c r="E5" s="45">
        <f>SUM(E4)</f>
        <v>2</v>
      </c>
      <c r="F5" s="24"/>
      <c r="G5" s="21"/>
      <c r="H5" s="26"/>
      <c r="I5" s="27"/>
      <c r="J5" s="33">
        <f>SUM(J4)</f>
        <v>390</v>
      </c>
    </row>
    <row r="6" spans="1:10" ht="15.75" customHeight="1">
      <c r="A6" s="95"/>
      <c r="B6" s="83"/>
      <c r="C6" s="1" t="s">
        <v>3</v>
      </c>
      <c r="D6" s="2" t="s">
        <v>10</v>
      </c>
      <c r="E6" s="5">
        <v>18</v>
      </c>
      <c r="F6" s="10"/>
      <c r="G6" s="21" t="s">
        <v>19</v>
      </c>
      <c r="H6" s="22">
        <f>E6</f>
        <v>18</v>
      </c>
      <c r="I6" s="23">
        <v>130</v>
      </c>
      <c r="J6" s="32">
        <f>H6*I6</f>
        <v>2340</v>
      </c>
    </row>
    <row r="7" spans="1:10" ht="15.75" customHeight="1">
      <c r="A7" s="95"/>
      <c r="B7" s="83"/>
      <c r="C7" s="1" t="s">
        <v>14</v>
      </c>
      <c r="D7" s="2" t="s">
        <v>10</v>
      </c>
      <c r="E7" s="5">
        <v>2</v>
      </c>
      <c r="F7" s="10"/>
      <c r="G7" s="21" t="s">
        <v>19</v>
      </c>
      <c r="H7" s="22">
        <f>E7</f>
        <v>2</v>
      </c>
      <c r="I7" s="23">
        <v>100</v>
      </c>
      <c r="J7" s="32">
        <f>H7*I7</f>
        <v>200</v>
      </c>
    </row>
    <row r="8" spans="1:10" ht="12.75" customHeight="1">
      <c r="A8" s="95"/>
      <c r="B8" s="83"/>
      <c r="C8" s="6"/>
      <c r="D8" s="7" t="s">
        <v>2</v>
      </c>
      <c r="E8" s="5">
        <f>SUM(E6:E7)</f>
        <v>20</v>
      </c>
      <c r="F8" s="24"/>
      <c r="G8" s="21"/>
      <c r="H8" s="25"/>
      <c r="I8" s="27"/>
      <c r="J8" s="33">
        <f>SUM(J6:J7)</f>
        <v>2540</v>
      </c>
    </row>
    <row r="9" spans="1:10" ht="15.75" customHeight="1">
      <c r="A9" s="95"/>
      <c r="B9" s="83"/>
      <c r="C9" s="1" t="s">
        <v>3</v>
      </c>
      <c r="D9" s="8" t="s">
        <v>5</v>
      </c>
      <c r="E9" s="5">
        <v>41</v>
      </c>
      <c r="F9" s="11">
        <v>0.6</v>
      </c>
      <c r="G9" s="21" t="s">
        <v>20</v>
      </c>
      <c r="H9" s="31">
        <v>68</v>
      </c>
      <c r="I9" s="27">
        <v>70</v>
      </c>
      <c r="J9" s="32">
        <f>H9*I9</f>
        <v>4760</v>
      </c>
    </row>
    <row r="10" spans="1:10" ht="15.75" customHeight="1">
      <c r="A10" s="95"/>
      <c r="B10" s="83"/>
      <c r="C10" s="4" t="s">
        <v>14</v>
      </c>
      <c r="D10" s="8" t="s">
        <v>5</v>
      </c>
      <c r="E10" s="5">
        <v>3</v>
      </c>
      <c r="F10" s="11">
        <v>0.6</v>
      </c>
      <c r="G10" s="21" t="s">
        <v>20</v>
      </c>
      <c r="H10" s="31">
        <v>5</v>
      </c>
      <c r="I10" s="27">
        <v>54</v>
      </c>
      <c r="J10" s="32">
        <f>H10*I10</f>
        <v>270</v>
      </c>
    </row>
    <row r="11" spans="1:10" ht="14.25" customHeight="1">
      <c r="A11" s="95"/>
      <c r="B11" s="83"/>
      <c r="C11" s="6"/>
      <c r="D11" s="7" t="s">
        <v>2</v>
      </c>
      <c r="E11" s="5">
        <f>SUM(E9:E10)</f>
        <v>44</v>
      </c>
      <c r="F11" s="24"/>
      <c r="G11" s="21"/>
      <c r="H11" s="25"/>
      <c r="I11" s="27"/>
      <c r="J11" s="33">
        <f>SUM(J9:J10)</f>
        <v>5030</v>
      </c>
    </row>
    <row r="12" spans="1:10" ht="13.5" customHeight="1" thickBot="1">
      <c r="A12" s="95"/>
      <c r="B12" s="84"/>
      <c r="C12" s="85" t="s">
        <v>28</v>
      </c>
      <c r="D12" s="79"/>
      <c r="E12" s="28">
        <f>SUM(E11,E8,E5)</f>
        <v>66</v>
      </c>
      <c r="F12" s="29"/>
      <c r="G12" s="80"/>
      <c r="H12" s="81"/>
      <c r="I12" s="43"/>
      <c r="J12" s="35">
        <f>SUM(J11,J8,J5)</f>
        <v>7960</v>
      </c>
    </row>
    <row r="13" spans="1:10" ht="15.75" customHeight="1">
      <c r="A13" s="95"/>
      <c r="B13" s="75" t="s">
        <v>41</v>
      </c>
      <c r="C13" s="30" t="s">
        <v>4</v>
      </c>
      <c r="D13" s="2" t="s">
        <v>11</v>
      </c>
      <c r="E13" s="46">
        <v>3</v>
      </c>
      <c r="F13" s="10"/>
      <c r="G13" s="21" t="s">
        <v>19</v>
      </c>
      <c r="H13" s="22">
        <f>E13</f>
        <v>3</v>
      </c>
      <c r="I13" s="23">
        <v>155</v>
      </c>
      <c r="J13" s="32">
        <f>H13*I13</f>
        <v>465</v>
      </c>
    </row>
    <row r="14" spans="1:10" ht="12.75" customHeight="1">
      <c r="A14" s="95"/>
      <c r="B14" s="76"/>
      <c r="C14" s="21"/>
      <c r="D14" s="44" t="s">
        <v>2</v>
      </c>
      <c r="E14" s="45">
        <f>SUM(E13:E13)</f>
        <v>3</v>
      </c>
      <c r="F14" s="24"/>
      <c r="G14" s="21"/>
      <c r="H14" s="26"/>
      <c r="I14" s="27"/>
      <c r="J14" s="33">
        <f>SUM(J13)</f>
        <v>465</v>
      </c>
    </row>
    <row r="15" spans="1:10" ht="15.75" customHeight="1">
      <c r="A15" s="95"/>
      <c r="B15" s="76"/>
      <c r="C15" s="30" t="s">
        <v>4</v>
      </c>
      <c r="D15" s="2" t="s">
        <v>10</v>
      </c>
      <c r="E15" s="5">
        <v>8</v>
      </c>
      <c r="F15" s="10"/>
      <c r="G15" s="21" t="s">
        <v>19</v>
      </c>
      <c r="H15" s="22">
        <f>E15</f>
        <v>8</v>
      </c>
      <c r="I15" s="23">
        <v>130</v>
      </c>
      <c r="J15" s="32">
        <f>H15*I15</f>
        <v>1040</v>
      </c>
    </row>
    <row r="16" spans="1:10" ht="15.75" customHeight="1">
      <c r="A16" s="95"/>
      <c r="B16" s="76"/>
      <c r="C16" s="30" t="s">
        <v>3</v>
      </c>
      <c r="D16" s="2" t="s">
        <v>57</v>
      </c>
      <c r="E16" s="5">
        <v>2</v>
      </c>
      <c r="F16" s="10"/>
      <c r="G16" s="21"/>
      <c r="H16" s="22">
        <f>E16</f>
        <v>2</v>
      </c>
      <c r="I16" s="23">
        <v>130</v>
      </c>
      <c r="J16" s="32">
        <f>H16*I16</f>
        <v>260</v>
      </c>
    </row>
    <row r="17" spans="1:10" ht="12.75" customHeight="1">
      <c r="A17" s="95"/>
      <c r="B17" s="76"/>
      <c r="C17" s="42"/>
      <c r="D17" s="7" t="s">
        <v>2</v>
      </c>
      <c r="E17" s="5">
        <f>SUM(E15:E16)</f>
        <v>10</v>
      </c>
      <c r="F17" s="24"/>
      <c r="G17" s="21"/>
      <c r="H17" s="25"/>
      <c r="I17" s="27"/>
      <c r="J17" s="33">
        <f>SUM(J15:J16)</f>
        <v>1300</v>
      </c>
    </row>
    <row r="18" spans="1:10" ht="15.75" customHeight="1">
      <c r="A18" s="95"/>
      <c r="B18" s="76"/>
      <c r="C18" s="30" t="s">
        <v>4</v>
      </c>
      <c r="D18" s="8" t="s">
        <v>5</v>
      </c>
      <c r="E18" s="5">
        <v>3</v>
      </c>
      <c r="F18" s="11">
        <v>0.6</v>
      </c>
      <c r="G18" s="21" t="s">
        <v>20</v>
      </c>
      <c r="H18" s="31">
        <v>5</v>
      </c>
      <c r="I18" s="27">
        <v>70</v>
      </c>
      <c r="J18" s="32">
        <f>H18*I18</f>
        <v>350</v>
      </c>
    </row>
    <row r="19" spans="1:10" ht="15.75" customHeight="1">
      <c r="A19" s="95"/>
      <c r="B19" s="76"/>
      <c r="C19" s="30" t="s">
        <v>3</v>
      </c>
      <c r="D19" s="8" t="s">
        <v>5</v>
      </c>
      <c r="E19" s="5">
        <v>1</v>
      </c>
      <c r="F19" s="11">
        <v>0.6</v>
      </c>
      <c r="G19" s="21" t="s">
        <v>23</v>
      </c>
      <c r="H19" s="31">
        <v>2</v>
      </c>
      <c r="I19" s="27">
        <v>70</v>
      </c>
      <c r="J19" s="32">
        <f>H19*I19</f>
        <v>140</v>
      </c>
    </row>
    <row r="20" spans="1:10" ht="15.75" customHeight="1">
      <c r="A20" s="95"/>
      <c r="B20" s="76"/>
      <c r="C20" s="21" t="s">
        <v>14</v>
      </c>
      <c r="D20" s="8" t="s">
        <v>5</v>
      </c>
      <c r="E20" s="5">
        <v>1</v>
      </c>
      <c r="F20" s="11">
        <v>0.6</v>
      </c>
      <c r="G20" s="21" t="s">
        <v>23</v>
      </c>
      <c r="H20" s="31">
        <v>2</v>
      </c>
      <c r="I20" s="27">
        <v>54</v>
      </c>
      <c r="J20" s="32">
        <f>H20*I20</f>
        <v>108</v>
      </c>
    </row>
    <row r="21" spans="1:10" ht="12.75" customHeight="1">
      <c r="A21" s="95"/>
      <c r="B21" s="76"/>
      <c r="C21" s="42"/>
      <c r="D21" s="7" t="s">
        <v>2</v>
      </c>
      <c r="E21" s="5">
        <f>SUM(E18:E20)</f>
        <v>5</v>
      </c>
      <c r="F21" s="24"/>
      <c r="G21" s="21"/>
      <c r="H21" s="25"/>
      <c r="I21" s="27"/>
      <c r="J21" s="33">
        <f>SUM(J18:J20)</f>
        <v>598</v>
      </c>
    </row>
    <row r="22" spans="1:10" ht="13.5" customHeight="1" thickBot="1">
      <c r="A22" s="95"/>
      <c r="B22" s="77"/>
      <c r="C22" s="78" t="s">
        <v>42</v>
      </c>
      <c r="D22" s="79"/>
      <c r="E22" s="28">
        <f>SUM(E21,E17,E14)</f>
        <v>18</v>
      </c>
      <c r="F22" s="29"/>
      <c r="G22" s="80"/>
      <c r="H22" s="81"/>
      <c r="I22" s="43"/>
      <c r="J22" s="35">
        <f>SUM(J21,J17,J14)</f>
        <v>2363</v>
      </c>
    </row>
    <row r="23" spans="1:10" ht="15.75" customHeight="1">
      <c r="A23" s="95"/>
      <c r="B23" s="75" t="s">
        <v>43</v>
      </c>
      <c r="C23" s="30" t="s">
        <v>4</v>
      </c>
      <c r="D23" s="2" t="s">
        <v>11</v>
      </c>
      <c r="E23" s="46">
        <v>14</v>
      </c>
      <c r="F23" s="10"/>
      <c r="G23" s="21" t="s">
        <v>19</v>
      </c>
      <c r="H23" s="22">
        <f>E23</f>
        <v>14</v>
      </c>
      <c r="I23" s="23">
        <v>155</v>
      </c>
      <c r="J23" s="32">
        <f>H23*I23</f>
        <v>2170</v>
      </c>
    </row>
    <row r="24" spans="1:10" ht="12.75" customHeight="1">
      <c r="A24" s="95"/>
      <c r="B24" s="76"/>
      <c r="C24" s="21"/>
      <c r="D24" s="44" t="s">
        <v>2</v>
      </c>
      <c r="E24" s="45">
        <f>SUM(E23:E23)</f>
        <v>14</v>
      </c>
      <c r="F24" s="24"/>
      <c r="G24" s="21"/>
      <c r="H24" s="26"/>
      <c r="I24" s="27"/>
      <c r="J24" s="33">
        <f>SUM(J23)</f>
        <v>2170</v>
      </c>
    </row>
    <row r="25" spans="1:10" ht="15.75" customHeight="1">
      <c r="A25" s="95"/>
      <c r="B25" s="76"/>
      <c r="C25" s="30" t="s">
        <v>4</v>
      </c>
      <c r="D25" s="2" t="s">
        <v>10</v>
      </c>
      <c r="E25" s="5">
        <v>51</v>
      </c>
      <c r="F25" s="10"/>
      <c r="G25" s="21" t="s">
        <v>19</v>
      </c>
      <c r="H25" s="22">
        <f>E25</f>
        <v>51</v>
      </c>
      <c r="I25" s="23">
        <v>130</v>
      </c>
      <c r="J25" s="32">
        <f>H25*I25</f>
        <v>6630</v>
      </c>
    </row>
    <row r="26" spans="1:10" ht="12.75" customHeight="1">
      <c r="A26" s="95"/>
      <c r="B26" s="76"/>
      <c r="C26" s="42"/>
      <c r="D26" s="7" t="s">
        <v>2</v>
      </c>
      <c r="E26" s="5">
        <f>SUM(E25:E25)</f>
        <v>51</v>
      </c>
      <c r="F26" s="24"/>
      <c r="G26" s="21"/>
      <c r="H26" s="25"/>
      <c r="I26" s="27"/>
      <c r="J26" s="33">
        <f>SUM(J25:J25)</f>
        <v>6630</v>
      </c>
    </row>
    <row r="27" spans="1:10" ht="15.75" customHeight="1">
      <c r="A27" s="95"/>
      <c r="B27" s="76"/>
      <c r="C27" s="30" t="s">
        <v>4</v>
      </c>
      <c r="D27" s="8" t="s">
        <v>5</v>
      </c>
      <c r="E27" s="5">
        <v>12</v>
      </c>
      <c r="F27" s="11">
        <v>0.6</v>
      </c>
      <c r="G27" s="21" t="s">
        <v>20</v>
      </c>
      <c r="H27" s="31">
        <v>20</v>
      </c>
      <c r="I27" s="27">
        <v>70</v>
      </c>
      <c r="J27" s="32">
        <f>H27*I27</f>
        <v>1400</v>
      </c>
    </row>
    <row r="28" spans="1:10" ht="15.75" customHeight="1">
      <c r="A28" s="95"/>
      <c r="B28" s="76"/>
      <c r="C28" s="30" t="s">
        <v>3</v>
      </c>
      <c r="D28" s="8" t="s">
        <v>5</v>
      </c>
      <c r="E28" s="5">
        <v>2</v>
      </c>
      <c r="F28" s="11">
        <v>0.6</v>
      </c>
      <c r="G28" s="21" t="s">
        <v>23</v>
      </c>
      <c r="H28" s="31">
        <v>3</v>
      </c>
      <c r="I28" s="27">
        <v>70</v>
      </c>
      <c r="J28" s="32">
        <f>H28*I28</f>
        <v>210</v>
      </c>
    </row>
    <row r="29" spans="1:10" ht="12.75" customHeight="1">
      <c r="A29" s="95"/>
      <c r="B29" s="76"/>
      <c r="C29" s="42"/>
      <c r="D29" s="7" t="s">
        <v>2</v>
      </c>
      <c r="E29" s="5">
        <f>SUM(E27:E28)</f>
        <v>14</v>
      </c>
      <c r="F29" s="24"/>
      <c r="G29" s="21"/>
      <c r="H29" s="25"/>
      <c r="I29" s="27"/>
      <c r="J29" s="33">
        <f>SUM(J27:J28)</f>
        <v>1610</v>
      </c>
    </row>
    <row r="30" spans="1:10" ht="13.5" customHeight="1" thickBot="1">
      <c r="A30" s="95"/>
      <c r="B30" s="77"/>
      <c r="C30" s="78" t="s">
        <v>44</v>
      </c>
      <c r="D30" s="79"/>
      <c r="E30" s="28">
        <f>SUM(E29,E26,E24)</f>
        <v>79</v>
      </c>
      <c r="F30" s="29"/>
      <c r="G30" s="80"/>
      <c r="H30" s="81"/>
      <c r="I30" s="43"/>
      <c r="J30" s="35">
        <f>SUM(J29,J26,J24)</f>
        <v>10410</v>
      </c>
    </row>
    <row r="31" spans="1:10" ht="15.75" customHeight="1">
      <c r="A31" s="95"/>
      <c r="B31" s="75" t="s">
        <v>31</v>
      </c>
      <c r="C31" s="30" t="s">
        <v>21</v>
      </c>
      <c r="D31" s="2" t="s">
        <v>11</v>
      </c>
      <c r="E31" s="46">
        <v>22</v>
      </c>
      <c r="F31" s="10"/>
      <c r="G31" s="21" t="s">
        <v>19</v>
      </c>
      <c r="H31" s="22">
        <f>E31</f>
        <v>22</v>
      </c>
      <c r="I31" s="23">
        <v>195</v>
      </c>
      <c r="J31" s="32">
        <f>H31*I31</f>
        <v>4290</v>
      </c>
    </row>
    <row r="32" spans="1:10" ht="12.75" customHeight="1">
      <c r="A32" s="95"/>
      <c r="B32" s="76"/>
      <c r="C32" s="21"/>
      <c r="D32" s="44" t="s">
        <v>2</v>
      </c>
      <c r="E32" s="45">
        <f>SUM(E31:E31)</f>
        <v>22</v>
      </c>
      <c r="F32" s="24"/>
      <c r="G32" s="21"/>
      <c r="H32" s="26"/>
      <c r="I32" s="27"/>
      <c r="J32" s="33">
        <f>SUM(J31:J31)</f>
        <v>4290</v>
      </c>
    </row>
    <row r="33" spans="1:10" ht="15.75" customHeight="1">
      <c r="A33" s="95"/>
      <c r="B33" s="76"/>
      <c r="C33" s="30" t="s">
        <v>21</v>
      </c>
      <c r="D33" s="2" t="s">
        <v>10</v>
      </c>
      <c r="E33" s="5">
        <v>101</v>
      </c>
      <c r="F33" s="10"/>
      <c r="G33" s="21" t="s">
        <v>19</v>
      </c>
      <c r="H33" s="22">
        <f>E33</f>
        <v>101</v>
      </c>
      <c r="I33" s="23">
        <v>130</v>
      </c>
      <c r="J33" s="32">
        <f>H33*I33</f>
        <v>13130</v>
      </c>
    </row>
    <row r="34" spans="1:10" ht="12.75" customHeight="1">
      <c r="A34" s="95"/>
      <c r="B34" s="76"/>
      <c r="C34" s="42"/>
      <c r="D34" s="7" t="s">
        <v>2</v>
      </c>
      <c r="E34" s="5">
        <f>SUM(E33:E33)</f>
        <v>101</v>
      </c>
      <c r="F34" s="24"/>
      <c r="G34" s="21"/>
      <c r="H34" s="25"/>
      <c r="I34" s="27"/>
      <c r="J34" s="33">
        <f>SUM(J33:J33)</f>
        <v>13130</v>
      </c>
    </row>
    <row r="35" spans="1:10" ht="15.75" customHeight="1">
      <c r="A35" s="95"/>
      <c r="B35" s="76"/>
      <c r="C35" s="30" t="s">
        <v>21</v>
      </c>
      <c r="D35" s="8" t="s">
        <v>5</v>
      </c>
      <c r="E35" s="5">
        <v>12</v>
      </c>
      <c r="F35" s="11">
        <v>0.6</v>
      </c>
      <c r="G35" s="21" t="s">
        <v>20</v>
      </c>
      <c r="H35" s="31">
        <v>20</v>
      </c>
      <c r="I35" s="27">
        <v>70</v>
      </c>
      <c r="J35" s="32">
        <f>H35*I35</f>
        <v>1400</v>
      </c>
    </row>
    <row r="36" spans="1:10" ht="12.75" customHeight="1">
      <c r="A36" s="95"/>
      <c r="B36" s="76"/>
      <c r="C36" s="42"/>
      <c r="D36" s="7" t="s">
        <v>2</v>
      </c>
      <c r="E36" s="5">
        <f>SUM(E35:E35)</f>
        <v>12</v>
      </c>
      <c r="F36" s="24"/>
      <c r="G36" s="21"/>
      <c r="H36" s="25"/>
      <c r="I36" s="27"/>
      <c r="J36" s="33">
        <f>SUM(J35:J35)</f>
        <v>1400</v>
      </c>
    </row>
    <row r="37" spans="1:10" ht="13.5" customHeight="1" thickBot="1">
      <c r="A37" s="95"/>
      <c r="B37" s="77"/>
      <c r="C37" s="78" t="s">
        <v>32</v>
      </c>
      <c r="D37" s="79"/>
      <c r="E37" s="28">
        <f>SUM(E36,E34,E32)</f>
        <v>135</v>
      </c>
      <c r="F37" s="29"/>
      <c r="G37" s="80"/>
      <c r="H37" s="81"/>
      <c r="I37" s="43"/>
      <c r="J37" s="35">
        <f>SUM(J36,J34,J32)</f>
        <v>18820</v>
      </c>
    </row>
    <row r="38" spans="1:10" ht="15.75" customHeight="1">
      <c r="A38" s="95"/>
      <c r="B38" s="75" t="s">
        <v>33</v>
      </c>
      <c r="C38" s="30" t="s">
        <v>21</v>
      </c>
      <c r="D38" s="2" t="s">
        <v>11</v>
      </c>
      <c r="E38" s="46">
        <v>20</v>
      </c>
      <c r="F38" s="10"/>
      <c r="G38" s="21" t="s">
        <v>19</v>
      </c>
      <c r="H38" s="22">
        <f>E38</f>
        <v>20</v>
      </c>
      <c r="I38" s="23">
        <v>195</v>
      </c>
      <c r="J38" s="32">
        <f>H38*I38</f>
        <v>3900</v>
      </c>
    </row>
    <row r="39" spans="1:10" ht="12.75" customHeight="1">
      <c r="A39" s="95"/>
      <c r="B39" s="76"/>
      <c r="C39" s="21"/>
      <c r="D39" s="44" t="s">
        <v>2</v>
      </c>
      <c r="E39" s="45">
        <f>SUM(E38:E38)</f>
        <v>20</v>
      </c>
      <c r="F39" s="24"/>
      <c r="G39" s="21"/>
      <c r="H39" s="26"/>
      <c r="I39" s="27"/>
      <c r="J39" s="33">
        <f>SUM(J38:J38)</f>
        <v>3900</v>
      </c>
    </row>
    <row r="40" spans="1:10" ht="15.75" customHeight="1">
      <c r="A40" s="95"/>
      <c r="B40" s="76"/>
      <c r="C40" s="30" t="s">
        <v>21</v>
      </c>
      <c r="D40" s="2" t="s">
        <v>10</v>
      </c>
      <c r="E40" s="5">
        <v>65</v>
      </c>
      <c r="F40" s="10"/>
      <c r="G40" s="21" t="s">
        <v>19</v>
      </c>
      <c r="H40" s="22">
        <f>E40</f>
        <v>65</v>
      </c>
      <c r="I40" s="23">
        <v>130</v>
      </c>
      <c r="J40" s="32">
        <f>H40*I40</f>
        <v>8450</v>
      </c>
    </row>
    <row r="41" spans="1:10" ht="15.75" customHeight="1">
      <c r="A41" s="95"/>
      <c r="B41" s="76"/>
      <c r="C41" s="30" t="s">
        <v>4</v>
      </c>
      <c r="D41" s="2" t="s">
        <v>10</v>
      </c>
      <c r="E41" s="5">
        <v>2</v>
      </c>
      <c r="F41" s="10"/>
      <c r="G41" s="21" t="s">
        <v>19</v>
      </c>
      <c r="H41" s="22">
        <f>E41</f>
        <v>2</v>
      </c>
      <c r="I41" s="23">
        <v>130</v>
      </c>
      <c r="J41" s="32">
        <f>H41*I41</f>
        <v>260</v>
      </c>
    </row>
    <row r="42" spans="1:10" ht="12.75" customHeight="1">
      <c r="A42" s="95"/>
      <c r="B42" s="76"/>
      <c r="C42" s="42"/>
      <c r="D42" s="7" t="s">
        <v>2</v>
      </c>
      <c r="E42" s="5">
        <f>SUM(E40:E41)</f>
        <v>67</v>
      </c>
      <c r="F42" s="24"/>
      <c r="G42" s="21"/>
      <c r="H42" s="25"/>
      <c r="I42" s="27"/>
      <c r="J42" s="33">
        <f>SUM(J40:J41)</f>
        <v>8710</v>
      </c>
    </row>
    <row r="43" spans="1:10" ht="15.75" customHeight="1">
      <c r="A43" s="95"/>
      <c r="B43" s="76"/>
      <c r="C43" s="30" t="s">
        <v>21</v>
      </c>
      <c r="D43" s="8" t="s">
        <v>5</v>
      </c>
      <c r="E43" s="5">
        <v>12</v>
      </c>
      <c r="F43" s="11">
        <v>0.6</v>
      </c>
      <c r="G43" s="21" t="s">
        <v>20</v>
      </c>
      <c r="H43" s="31">
        <v>20</v>
      </c>
      <c r="I43" s="27">
        <v>70</v>
      </c>
      <c r="J43" s="32">
        <f>H43*I43</f>
        <v>1400</v>
      </c>
    </row>
    <row r="44" spans="1:10" ht="15.75" customHeight="1">
      <c r="A44" s="95"/>
      <c r="B44" s="76"/>
      <c r="C44" s="21" t="s">
        <v>15</v>
      </c>
      <c r="D44" s="8" t="s">
        <v>5</v>
      </c>
      <c r="E44" s="5">
        <v>4</v>
      </c>
      <c r="F44" s="11">
        <v>0.6</v>
      </c>
      <c r="G44" s="21" t="s">
        <v>23</v>
      </c>
      <c r="H44" s="31">
        <v>7</v>
      </c>
      <c r="I44" s="27">
        <v>70</v>
      </c>
      <c r="J44" s="32">
        <f>H44*I44</f>
        <v>490</v>
      </c>
    </row>
    <row r="45" spans="1:10" ht="12.75" customHeight="1">
      <c r="A45" s="95"/>
      <c r="B45" s="76"/>
      <c r="C45" s="42"/>
      <c r="D45" s="7" t="s">
        <v>2</v>
      </c>
      <c r="E45" s="5">
        <f>SUM(E43:E44)</f>
        <v>16</v>
      </c>
      <c r="F45" s="24"/>
      <c r="G45" s="21"/>
      <c r="H45" s="25"/>
      <c r="I45" s="27"/>
      <c r="J45" s="33">
        <f>SUM(J43:J44)</f>
        <v>1890</v>
      </c>
    </row>
    <row r="46" spans="1:10" ht="13.5" customHeight="1" thickBot="1">
      <c r="A46" s="95"/>
      <c r="B46" s="77"/>
      <c r="C46" s="78" t="s">
        <v>34</v>
      </c>
      <c r="D46" s="79"/>
      <c r="E46" s="28">
        <f>SUM(E45,E42,E39)</f>
        <v>103</v>
      </c>
      <c r="F46" s="29"/>
      <c r="G46" s="80"/>
      <c r="H46" s="81"/>
      <c r="I46" s="43"/>
      <c r="J46" s="35">
        <f>SUM(J45,J42,J39)</f>
        <v>14500</v>
      </c>
    </row>
    <row r="47" spans="1:10" ht="15.75" customHeight="1">
      <c r="A47" s="95"/>
      <c r="B47" s="82" t="s">
        <v>29</v>
      </c>
      <c r="C47" s="1" t="s">
        <v>4</v>
      </c>
      <c r="D47" s="2" t="s">
        <v>11</v>
      </c>
      <c r="E47" s="46">
        <v>2</v>
      </c>
      <c r="F47" s="10"/>
      <c r="G47" s="21" t="s">
        <v>19</v>
      </c>
      <c r="H47" s="22">
        <f>E47</f>
        <v>2</v>
      </c>
      <c r="I47" s="23">
        <v>155</v>
      </c>
      <c r="J47" s="32">
        <f>H47*I47</f>
        <v>310</v>
      </c>
    </row>
    <row r="48" spans="1:10" ht="15.75" customHeight="1">
      <c r="A48" s="95"/>
      <c r="B48" s="83"/>
      <c r="C48" s="1" t="s">
        <v>3</v>
      </c>
      <c r="D48" s="2" t="s">
        <v>11</v>
      </c>
      <c r="E48" s="46">
        <v>6</v>
      </c>
      <c r="F48" s="10"/>
      <c r="G48" s="21" t="s">
        <v>19</v>
      </c>
      <c r="H48" s="22">
        <f>E48</f>
        <v>6</v>
      </c>
      <c r="I48" s="23">
        <v>195</v>
      </c>
      <c r="J48" s="32">
        <f>H48*I48</f>
        <v>1170</v>
      </c>
    </row>
    <row r="49" spans="1:10" ht="12.75" customHeight="1">
      <c r="A49" s="95"/>
      <c r="B49" s="83"/>
      <c r="C49" s="4"/>
      <c r="D49" s="44" t="s">
        <v>2</v>
      </c>
      <c r="E49" s="45">
        <f>SUM(E47:E48)</f>
        <v>8</v>
      </c>
      <c r="F49" s="24"/>
      <c r="G49" s="21"/>
      <c r="H49" s="26"/>
      <c r="I49" s="27"/>
      <c r="J49" s="33">
        <f>SUM(J47:J48)</f>
        <v>1480</v>
      </c>
    </row>
    <row r="50" spans="1:10" ht="15.75" customHeight="1">
      <c r="A50" s="95"/>
      <c r="B50" s="83"/>
      <c r="C50" s="1" t="s">
        <v>4</v>
      </c>
      <c r="D50" s="2" t="s">
        <v>10</v>
      </c>
      <c r="E50" s="5">
        <v>6</v>
      </c>
      <c r="F50" s="10"/>
      <c r="G50" s="21" t="s">
        <v>19</v>
      </c>
      <c r="H50" s="22">
        <f>E50</f>
        <v>6</v>
      </c>
      <c r="I50" s="23">
        <v>130</v>
      </c>
      <c r="J50" s="32">
        <f>H50*I50</f>
        <v>780</v>
      </c>
    </row>
    <row r="51" spans="1:10" ht="15.75" customHeight="1">
      <c r="A51" s="95"/>
      <c r="B51" s="83"/>
      <c r="C51" s="1" t="s">
        <v>3</v>
      </c>
      <c r="D51" s="2" t="s">
        <v>10</v>
      </c>
      <c r="E51" s="5">
        <v>7</v>
      </c>
      <c r="F51" s="10"/>
      <c r="G51" s="21" t="s">
        <v>19</v>
      </c>
      <c r="H51" s="22">
        <f>E51</f>
        <v>7</v>
      </c>
      <c r="I51" s="23">
        <v>130</v>
      </c>
      <c r="J51" s="32">
        <f>H51*I51</f>
        <v>910</v>
      </c>
    </row>
    <row r="52" spans="1:10" ht="12.75" customHeight="1">
      <c r="A52" s="95"/>
      <c r="B52" s="83"/>
      <c r="C52" s="6"/>
      <c r="D52" s="7" t="s">
        <v>2</v>
      </c>
      <c r="E52" s="5">
        <f>SUM(E50:E51)</f>
        <v>13</v>
      </c>
      <c r="F52" s="24"/>
      <c r="G52" s="21"/>
      <c r="H52" s="25"/>
      <c r="I52" s="27"/>
      <c r="J52" s="33">
        <f>SUM(J50:J51)</f>
        <v>1690</v>
      </c>
    </row>
    <row r="53" spans="1:10" ht="15.75" customHeight="1">
      <c r="A53" s="95"/>
      <c r="B53" s="83"/>
      <c r="C53" s="1" t="s">
        <v>4</v>
      </c>
      <c r="D53" s="8" t="s">
        <v>5</v>
      </c>
      <c r="E53" s="5">
        <v>1</v>
      </c>
      <c r="F53" s="11">
        <v>0.6</v>
      </c>
      <c r="G53" s="21" t="s">
        <v>20</v>
      </c>
      <c r="H53" s="31">
        <v>2</v>
      </c>
      <c r="I53" s="27">
        <v>70</v>
      </c>
      <c r="J53" s="32">
        <f>H53*I53</f>
        <v>140</v>
      </c>
    </row>
    <row r="54" spans="1:10" ht="15.75" customHeight="1">
      <c r="A54" s="95"/>
      <c r="B54" s="83"/>
      <c r="C54" s="4" t="s">
        <v>3</v>
      </c>
      <c r="D54" s="8" t="s">
        <v>5</v>
      </c>
      <c r="E54" s="5">
        <v>1</v>
      </c>
      <c r="F54" s="11">
        <v>0.6</v>
      </c>
      <c r="G54" s="21" t="s">
        <v>20</v>
      </c>
      <c r="H54" s="31">
        <v>2</v>
      </c>
      <c r="I54" s="27">
        <v>70</v>
      </c>
      <c r="J54" s="32">
        <f>H54*I54</f>
        <v>140</v>
      </c>
    </row>
    <row r="55" spans="1:10" ht="12.75" customHeight="1">
      <c r="A55" s="95"/>
      <c r="B55" s="83"/>
      <c r="C55" s="6"/>
      <c r="D55" s="7" t="s">
        <v>2</v>
      </c>
      <c r="E55" s="5">
        <f>SUM(E53:E54)</f>
        <v>2</v>
      </c>
      <c r="F55" s="24"/>
      <c r="G55" s="21"/>
      <c r="H55" s="25"/>
      <c r="I55" s="27"/>
      <c r="J55" s="33">
        <f>SUM(J53:J54)</f>
        <v>280</v>
      </c>
    </row>
    <row r="56" spans="1:10" ht="13.5" customHeight="1" thickBot="1">
      <c r="A56" s="95"/>
      <c r="B56" s="83"/>
      <c r="C56" s="85" t="s">
        <v>30</v>
      </c>
      <c r="D56" s="79"/>
      <c r="E56" s="28">
        <f>SUM(E55,E52,E49)</f>
        <v>23</v>
      </c>
      <c r="F56" s="29"/>
      <c r="G56" s="80"/>
      <c r="H56" s="81"/>
      <c r="I56" s="43"/>
      <c r="J56" s="35">
        <f>SUM(J55,J52,J49)</f>
        <v>3450</v>
      </c>
    </row>
    <row r="57" spans="1:10" s="38" customFormat="1" ht="16.5" thickBot="1">
      <c r="A57" s="96"/>
      <c r="B57" s="72" t="s">
        <v>65</v>
      </c>
      <c r="C57" s="73"/>
      <c r="D57" s="74"/>
      <c r="E57" s="36">
        <f>E12+E22+E30+E56+E37+E46</f>
        <v>424</v>
      </c>
      <c r="F57" s="37"/>
      <c r="G57" s="37"/>
      <c r="H57" s="37"/>
      <c r="I57" s="37"/>
      <c r="J57" s="39">
        <f>J12+J22+J30+J56+J37+J46</f>
        <v>57503</v>
      </c>
    </row>
  </sheetData>
  <sheetProtection/>
  <mergeCells count="3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B4:B12"/>
    <mergeCell ref="C12:D12"/>
    <mergeCell ref="G12:H12"/>
    <mergeCell ref="G22:H22"/>
    <mergeCell ref="B31:B37"/>
    <mergeCell ref="C37:D37"/>
    <mergeCell ref="G37:H37"/>
    <mergeCell ref="G30:H30"/>
    <mergeCell ref="B13:B22"/>
    <mergeCell ref="C22:D22"/>
    <mergeCell ref="B38:B46"/>
    <mergeCell ref="C46:D46"/>
    <mergeCell ref="G46:H46"/>
    <mergeCell ref="A4:A57"/>
    <mergeCell ref="B57:D57"/>
    <mergeCell ref="B23:B30"/>
    <mergeCell ref="C30:D30"/>
    <mergeCell ref="B47:B56"/>
    <mergeCell ref="C56:D56"/>
    <mergeCell ref="G56:H5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G5" sqref="G5:G6"/>
    </sheetView>
  </sheetViews>
  <sheetFormatPr defaultColWidth="9.140625" defaultRowHeight="12.75"/>
  <cols>
    <col min="1" max="1" width="7.140625" style="20" customWidth="1"/>
    <col min="2" max="2" width="7.7109375" style="20" customWidth="1"/>
    <col min="3" max="3" width="6.28125" style="20" customWidth="1"/>
    <col min="4" max="4" width="32.421875" style="20" customWidth="1"/>
    <col min="5" max="5" width="9.8515625" style="20" customWidth="1"/>
    <col min="6" max="6" width="8.8515625" style="20" customWidth="1"/>
    <col min="7" max="7" width="5.28125" style="20" customWidth="1"/>
    <col min="8" max="8" width="9.421875" style="20" customWidth="1"/>
    <col min="9" max="9" width="9.140625" style="20" customWidth="1"/>
    <col min="10" max="10" width="12.140625" style="20" customWidth="1"/>
  </cols>
  <sheetData>
    <row r="1" spans="1:10" ht="13.5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 thickBot="1">
      <c r="A2" s="99" t="s">
        <v>66</v>
      </c>
      <c r="B2" s="98"/>
      <c r="C2" s="98"/>
      <c r="D2" s="98"/>
      <c r="E2" s="98"/>
      <c r="F2" s="98"/>
      <c r="G2" s="98"/>
      <c r="H2" s="98"/>
      <c r="I2" s="98"/>
      <c r="J2" s="97"/>
    </row>
    <row r="3" spans="1:10" ht="15" thickBot="1">
      <c r="A3" s="100" t="s">
        <v>67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15.75" thickBot="1">
      <c r="A4" s="105"/>
      <c r="B4" s="105"/>
      <c r="C4" s="105"/>
      <c r="D4" s="103"/>
      <c r="E4" s="103"/>
      <c r="F4" s="105"/>
      <c r="G4" s="105"/>
      <c r="H4" s="105"/>
      <c r="I4" s="106"/>
      <c r="J4" s="107"/>
    </row>
    <row r="5" spans="1:10" s="12" customFormat="1" ht="12.75" customHeight="1">
      <c r="A5" s="53" t="s">
        <v>16</v>
      </c>
      <c r="B5" s="55" t="s">
        <v>17</v>
      </c>
      <c r="C5" s="57" t="s">
        <v>7</v>
      </c>
      <c r="D5" s="59" t="s">
        <v>0</v>
      </c>
      <c r="E5" s="61" t="s">
        <v>22</v>
      </c>
      <c r="F5" s="63" t="s">
        <v>9</v>
      </c>
      <c r="G5" s="49" t="s">
        <v>6</v>
      </c>
      <c r="H5" s="51" t="s">
        <v>8</v>
      </c>
      <c r="I5" s="65" t="s">
        <v>18</v>
      </c>
      <c r="J5" s="67" t="s">
        <v>1</v>
      </c>
    </row>
    <row r="6" spans="1:10" s="12" customFormat="1" ht="104.25" customHeight="1" thickBot="1">
      <c r="A6" s="54"/>
      <c r="B6" s="56"/>
      <c r="C6" s="58"/>
      <c r="D6" s="60"/>
      <c r="E6" s="62"/>
      <c r="F6" s="64"/>
      <c r="G6" s="50"/>
      <c r="H6" s="52"/>
      <c r="I6" s="66"/>
      <c r="J6" s="68"/>
    </row>
    <row r="7" spans="1:10" ht="13.5" thickBot="1">
      <c r="A7" s="13">
        <v>1</v>
      </c>
      <c r="B7" s="16">
        <f>A7+1</f>
        <v>2</v>
      </c>
      <c r="C7" s="14">
        <f aca="true" t="shared" si="0" ref="C7:H7">B7+1</f>
        <v>3</v>
      </c>
      <c r="D7" s="15">
        <f t="shared" si="0"/>
        <v>4</v>
      </c>
      <c r="E7" s="16">
        <f t="shared" si="0"/>
        <v>5</v>
      </c>
      <c r="F7" s="17">
        <f>E7+1</f>
        <v>6</v>
      </c>
      <c r="G7" s="18">
        <f>F7+1</f>
        <v>7</v>
      </c>
      <c r="H7" s="19">
        <f t="shared" si="0"/>
        <v>8</v>
      </c>
      <c r="I7" s="40">
        <f>H7+1</f>
        <v>9</v>
      </c>
      <c r="J7" s="41">
        <f>I7+1</f>
        <v>10</v>
      </c>
    </row>
    <row r="8" spans="1:10" ht="15.75" customHeight="1">
      <c r="A8" s="94" t="s">
        <v>61</v>
      </c>
      <c r="B8" s="82" t="s">
        <v>27</v>
      </c>
      <c r="C8" s="1" t="s">
        <v>3</v>
      </c>
      <c r="D8" s="2" t="s">
        <v>11</v>
      </c>
      <c r="E8" s="46">
        <v>2</v>
      </c>
      <c r="F8" s="10"/>
      <c r="G8" s="21" t="s">
        <v>19</v>
      </c>
      <c r="H8" s="22">
        <f>E8</f>
        <v>2</v>
      </c>
      <c r="I8" s="23"/>
      <c r="J8" s="32"/>
    </row>
    <row r="9" spans="1:10" ht="12.75" customHeight="1">
      <c r="A9" s="95"/>
      <c r="B9" s="83"/>
      <c r="C9" s="4"/>
      <c r="D9" s="44" t="s">
        <v>2</v>
      </c>
      <c r="E9" s="45">
        <f>SUM(E8)</f>
        <v>2</v>
      </c>
      <c r="F9" s="24"/>
      <c r="G9" s="21"/>
      <c r="H9" s="26"/>
      <c r="I9" s="27"/>
      <c r="J9" s="33"/>
    </row>
    <row r="10" spans="1:10" ht="15.75" customHeight="1">
      <c r="A10" s="95"/>
      <c r="B10" s="83"/>
      <c r="C10" s="1" t="s">
        <v>3</v>
      </c>
      <c r="D10" s="2" t="s">
        <v>10</v>
      </c>
      <c r="E10" s="5">
        <v>18</v>
      </c>
      <c r="F10" s="10"/>
      <c r="G10" s="21" t="s">
        <v>19</v>
      </c>
      <c r="H10" s="22">
        <f>E10</f>
        <v>18</v>
      </c>
      <c r="I10" s="23"/>
      <c r="J10" s="32"/>
    </row>
    <row r="11" spans="1:10" ht="15.75" customHeight="1">
      <c r="A11" s="95"/>
      <c r="B11" s="83"/>
      <c r="C11" s="1" t="s">
        <v>14</v>
      </c>
      <c r="D11" s="2" t="s">
        <v>10</v>
      </c>
      <c r="E11" s="5">
        <v>2</v>
      </c>
      <c r="F11" s="10"/>
      <c r="G11" s="21" t="s">
        <v>19</v>
      </c>
      <c r="H11" s="22">
        <f>E11</f>
        <v>2</v>
      </c>
      <c r="I11" s="23"/>
      <c r="J11" s="32"/>
    </row>
    <row r="12" spans="1:10" ht="12.75" customHeight="1">
      <c r="A12" s="95"/>
      <c r="B12" s="83"/>
      <c r="C12" s="6"/>
      <c r="D12" s="7" t="s">
        <v>2</v>
      </c>
      <c r="E12" s="5">
        <f>SUM(E10:E11)</f>
        <v>20</v>
      </c>
      <c r="F12" s="24"/>
      <c r="G12" s="21"/>
      <c r="H12" s="25"/>
      <c r="I12" s="27"/>
      <c r="J12" s="33"/>
    </row>
    <row r="13" spans="1:10" ht="15.75" customHeight="1">
      <c r="A13" s="95"/>
      <c r="B13" s="83"/>
      <c r="C13" s="1" t="s">
        <v>3</v>
      </c>
      <c r="D13" s="8" t="s">
        <v>5</v>
      </c>
      <c r="E13" s="5">
        <v>41</v>
      </c>
      <c r="F13" s="11">
        <v>0.6</v>
      </c>
      <c r="G13" s="21" t="s">
        <v>20</v>
      </c>
      <c r="H13" s="31">
        <v>68</v>
      </c>
      <c r="I13" s="27"/>
      <c r="J13" s="32"/>
    </row>
    <row r="14" spans="1:10" ht="15.75" customHeight="1">
      <c r="A14" s="95"/>
      <c r="B14" s="83"/>
      <c r="C14" s="4" t="s">
        <v>14</v>
      </c>
      <c r="D14" s="8" t="s">
        <v>5</v>
      </c>
      <c r="E14" s="5">
        <v>3</v>
      </c>
      <c r="F14" s="11">
        <v>0.6</v>
      </c>
      <c r="G14" s="21" t="s">
        <v>20</v>
      </c>
      <c r="H14" s="31">
        <v>5</v>
      </c>
      <c r="I14" s="27"/>
      <c r="J14" s="32"/>
    </row>
    <row r="15" spans="1:10" ht="14.25" customHeight="1">
      <c r="A15" s="95"/>
      <c r="B15" s="83"/>
      <c r="C15" s="6"/>
      <c r="D15" s="7" t="s">
        <v>2</v>
      </c>
      <c r="E15" s="5">
        <f>SUM(E13:E14)</f>
        <v>44</v>
      </c>
      <c r="F15" s="24"/>
      <c r="G15" s="21"/>
      <c r="H15" s="25"/>
      <c r="I15" s="27"/>
      <c r="J15" s="33"/>
    </row>
    <row r="16" spans="1:10" ht="13.5" customHeight="1" thickBot="1">
      <c r="A16" s="95"/>
      <c r="B16" s="84"/>
      <c r="C16" s="85" t="s">
        <v>28</v>
      </c>
      <c r="D16" s="79"/>
      <c r="E16" s="28">
        <f>SUM(E15,E12,E9)</f>
        <v>66</v>
      </c>
      <c r="F16" s="29"/>
      <c r="G16" s="80"/>
      <c r="H16" s="81"/>
      <c r="I16" s="43"/>
      <c r="J16" s="35"/>
    </row>
    <row r="17" spans="1:10" ht="15.75" customHeight="1">
      <c r="A17" s="95"/>
      <c r="B17" s="75" t="s">
        <v>41</v>
      </c>
      <c r="C17" s="30" t="s">
        <v>4</v>
      </c>
      <c r="D17" s="2" t="s">
        <v>11</v>
      </c>
      <c r="E17" s="46">
        <v>3</v>
      </c>
      <c r="F17" s="10"/>
      <c r="G17" s="21" t="s">
        <v>19</v>
      </c>
      <c r="H17" s="22">
        <f>E17</f>
        <v>3</v>
      </c>
      <c r="I17" s="23"/>
      <c r="J17" s="32"/>
    </row>
    <row r="18" spans="1:10" ht="12.75" customHeight="1">
      <c r="A18" s="95"/>
      <c r="B18" s="76"/>
      <c r="C18" s="21"/>
      <c r="D18" s="44" t="s">
        <v>2</v>
      </c>
      <c r="E18" s="45">
        <f>SUM(E17:E17)</f>
        <v>3</v>
      </c>
      <c r="F18" s="24"/>
      <c r="G18" s="21"/>
      <c r="H18" s="26"/>
      <c r="I18" s="27"/>
      <c r="J18" s="33"/>
    </row>
    <row r="19" spans="1:10" ht="15.75" customHeight="1">
      <c r="A19" s="95"/>
      <c r="B19" s="76"/>
      <c r="C19" s="30" t="s">
        <v>4</v>
      </c>
      <c r="D19" s="2" t="s">
        <v>10</v>
      </c>
      <c r="E19" s="5">
        <v>8</v>
      </c>
      <c r="F19" s="10"/>
      <c r="G19" s="21" t="s">
        <v>19</v>
      </c>
      <c r="H19" s="22">
        <f>E19</f>
        <v>8</v>
      </c>
      <c r="I19" s="23"/>
      <c r="J19" s="32"/>
    </row>
    <row r="20" spans="1:10" ht="15.75" customHeight="1">
      <c r="A20" s="95"/>
      <c r="B20" s="76"/>
      <c r="C20" s="30" t="s">
        <v>3</v>
      </c>
      <c r="D20" s="2" t="s">
        <v>57</v>
      </c>
      <c r="E20" s="5">
        <v>2</v>
      </c>
      <c r="F20" s="10"/>
      <c r="G20" s="21"/>
      <c r="H20" s="22">
        <f>E20</f>
        <v>2</v>
      </c>
      <c r="I20" s="23"/>
      <c r="J20" s="32"/>
    </row>
    <row r="21" spans="1:10" ht="12.75" customHeight="1">
      <c r="A21" s="95"/>
      <c r="B21" s="76"/>
      <c r="C21" s="42"/>
      <c r="D21" s="7" t="s">
        <v>2</v>
      </c>
      <c r="E21" s="5">
        <f>SUM(E19:E20)</f>
        <v>10</v>
      </c>
      <c r="F21" s="24"/>
      <c r="G21" s="21"/>
      <c r="H21" s="25"/>
      <c r="I21" s="27"/>
      <c r="J21" s="33"/>
    </row>
    <row r="22" spans="1:10" ht="15.75" customHeight="1">
      <c r="A22" s="95"/>
      <c r="B22" s="76"/>
      <c r="C22" s="30" t="s">
        <v>4</v>
      </c>
      <c r="D22" s="8" t="s">
        <v>5</v>
      </c>
      <c r="E22" s="5">
        <v>3</v>
      </c>
      <c r="F22" s="11">
        <v>0.6</v>
      </c>
      <c r="G22" s="21" t="s">
        <v>20</v>
      </c>
      <c r="H22" s="31">
        <v>5</v>
      </c>
      <c r="I22" s="27"/>
      <c r="J22" s="32"/>
    </row>
    <row r="23" spans="1:10" ht="15.75" customHeight="1">
      <c r="A23" s="95"/>
      <c r="B23" s="76"/>
      <c r="C23" s="30" t="s">
        <v>3</v>
      </c>
      <c r="D23" s="8" t="s">
        <v>5</v>
      </c>
      <c r="E23" s="5">
        <v>1</v>
      </c>
      <c r="F23" s="11">
        <v>0.6</v>
      </c>
      <c r="G23" s="21" t="s">
        <v>23</v>
      </c>
      <c r="H23" s="31">
        <v>2</v>
      </c>
      <c r="I23" s="27"/>
      <c r="J23" s="32"/>
    </row>
    <row r="24" spans="1:10" ht="15.75" customHeight="1">
      <c r="A24" s="95"/>
      <c r="B24" s="76"/>
      <c r="C24" s="21" t="s">
        <v>14</v>
      </c>
      <c r="D24" s="8" t="s">
        <v>5</v>
      </c>
      <c r="E24" s="5">
        <v>1</v>
      </c>
      <c r="F24" s="11">
        <v>0.6</v>
      </c>
      <c r="G24" s="21" t="s">
        <v>23</v>
      </c>
      <c r="H24" s="31">
        <v>2</v>
      </c>
      <c r="I24" s="27"/>
      <c r="J24" s="32"/>
    </row>
    <row r="25" spans="1:10" ht="12.75" customHeight="1">
      <c r="A25" s="95"/>
      <c r="B25" s="76"/>
      <c r="C25" s="42"/>
      <c r="D25" s="7" t="s">
        <v>2</v>
      </c>
      <c r="E25" s="5">
        <f>SUM(E22:E24)</f>
        <v>5</v>
      </c>
      <c r="F25" s="24"/>
      <c r="G25" s="21"/>
      <c r="H25" s="25"/>
      <c r="I25" s="27"/>
      <c r="J25" s="33"/>
    </row>
    <row r="26" spans="1:10" ht="13.5" customHeight="1" thickBot="1">
      <c r="A26" s="95"/>
      <c r="B26" s="77"/>
      <c r="C26" s="78" t="s">
        <v>42</v>
      </c>
      <c r="D26" s="79"/>
      <c r="E26" s="28">
        <f>SUM(E25,E21,E18)</f>
        <v>18</v>
      </c>
      <c r="F26" s="29"/>
      <c r="G26" s="80"/>
      <c r="H26" s="81"/>
      <c r="I26" s="43"/>
      <c r="J26" s="35"/>
    </row>
    <row r="27" spans="1:10" ht="15.75" customHeight="1">
      <c r="A27" s="95"/>
      <c r="B27" s="75" t="s">
        <v>43</v>
      </c>
      <c r="C27" s="30" t="s">
        <v>4</v>
      </c>
      <c r="D27" s="2" t="s">
        <v>11</v>
      </c>
      <c r="E27" s="46">
        <v>14</v>
      </c>
      <c r="F27" s="10"/>
      <c r="G27" s="21" t="s">
        <v>19</v>
      </c>
      <c r="H27" s="22">
        <f>E27</f>
        <v>14</v>
      </c>
      <c r="I27" s="23"/>
      <c r="J27" s="32"/>
    </row>
    <row r="28" spans="1:10" ht="12.75" customHeight="1">
      <c r="A28" s="95"/>
      <c r="B28" s="76"/>
      <c r="C28" s="21"/>
      <c r="D28" s="44" t="s">
        <v>2</v>
      </c>
      <c r="E28" s="45">
        <f>SUM(E27:E27)</f>
        <v>14</v>
      </c>
      <c r="F28" s="24"/>
      <c r="G28" s="21"/>
      <c r="H28" s="26"/>
      <c r="I28" s="27"/>
      <c r="J28" s="33"/>
    </row>
    <row r="29" spans="1:10" ht="15.75" customHeight="1">
      <c r="A29" s="95"/>
      <c r="B29" s="76"/>
      <c r="C29" s="30" t="s">
        <v>4</v>
      </c>
      <c r="D29" s="2" t="s">
        <v>10</v>
      </c>
      <c r="E29" s="5">
        <v>51</v>
      </c>
      <c r="F29" s="10"/>
      <c r="G29" s="21" t="s">
        <v>19</v>
      </c>
      <c r="H29" s="22">
        <f>E29</f>
        <v>51</v>
      </c>
      <c r="I29" s="23"/>
      <c r="J29" s="32"/>
    </row>
    <row r="30" spans="1:10" ht="12.75" customHeight="1">
      <c r="A30" s="95"/>
      <c r="B30" s="76"/>
      <c r="C30" s="42"/>
      <c r="D30" s="7" t="s">
        <v>2</v>
      </c>
      <c r="E30" s="5">
        <f>SUM(E29:E29)</f>
        <v>51</v>
      </c>
      <c r="F30" s="24"/>
      <c r="G30" s="21"/>
      <c r="H30" s="25"/>
      <c r="I30" s="27"/>
      <c r="J30" s="33"/>
    </row>
    <row r="31" spans="1:10" ht="15.75" customHeight="1">
      <c r="A31" s="95"/>
      <c r="B31" s="76"/>
      <c r="C31" s="30" t="s">
        <v>4</v>
      </c>
      <c r="D31" s="8" t="s">
        <v>5</v>
      </c>
      <c r="E31" s="5">
        <v>12</v>
      </c>
      <c r="F31" s="11">
        <v>0.6</v>
      </c>
      <c r="G31" s="21" t="s">
        <v>20</v>
      </c>
      <c r="H31" s="31">
        <v>20</v>
      </c>
      <c r="I31" s="27"/>
      <c r="J31" s="32"/>
    </row>
    <row r="32" spans="1:10" ht="15.75" customHeight="1">
      <c r="A32" s="95"/>
      <c r="B32" s="76"/>
      <c r="C32" s="30" t="s">
        <v>3</v>
      </c>
      <c r="D32" s="8" t="s">
        <v>5</v>
      </c>
      <c r="E32" s="5">
        <v>2</v>
      </c>
      <c r="F32" s="11">
        <v>0.6</v>
      </c>
      <c r="G32" s="21" t="s">
        <v>23</v>
      </c>
      <c r="H32" s="31">
        <v>3</v>
      </c>
      <c r="I32" s="27"/>
      <c r="J32" s="32"/>
    </row>
    <row r="33" spans="1:10" ht="12.75" customHeight="1">
      <c r="A33" s="95"/>
      <c r="B33" s="76"/>
      <c r="C33" s="42"/>
      <c r="D33" s="7" t="s">
        <v>2</v>
      </c>
      <c r="E33" s="5">
        <f>SUM(E31:E32)</f>
        <v>14</v>
      </c>
      <c r="F33" s="24"/>
      <c r="G33" s="21"/>
      <c r="H33" s="25"/>
      <c r="I33" s="27"/>
      <c r="J33" s="33"/>
    </row>
    <row r="34" spans="1:10" ht="13.5" customHeight="1" thickBot="1">
      <c r="A34" s="95"/>
      <c r="B34" s="77"/>
      <c r="C34" s="78" t="s">
        <v>44</v>
      </c>
      <c r="D34" s="79"/>
      <c r="E34" s="28">
        <f>SUM(E33,E30,E28)</f>
        <v>79</v>
      </c>
      <c r="F34" s="29"/>
      <c r="G34" s="80"/>
      <c r="H34" s="81"/>
      <c r="I34" s="43"/>
      <c r="J34" s="35"/>
    </row>
    <row r="35" spans="1:10" ht="15.75" customHeight="1">
      <c r="A35" s="95"/>
      <c r="B35" s="75" t="s">
        <v>31</v>
      </c>
      <c r="C35" s="30" t="s">
        <v>21</v>
      </c>
      <c r="D35" s="2" t="s">
        <v>11</v>
      </c>
      <c r="E35" s="46">
        <v>22</v>
      </c>
      <c r="F35" s="10"/>
      <c r="G35" s="21" t="s">
        <v>19</v>
      </c>
      <c r="H35" s="22">
        <f>E35</f>
        <v>22</v>
      </c>
      <c r="I35" s="23"/>
      <c r="J35" s="32"/>
    </row>
    <row r="36" spans="1:10" ht="12.75" customHeight="1">
      <c r="A36" s="95"/>
      <c r="B36" s="76"/>
      <c r="C36" s="21"/>
      <c r="D36" s="44" t="s">
        <v>2</v>
      </c>
      <c r="E36" s="45">
        <f>SUM(E35:E35)</f>
        <v>22</v>
      </c>
      <c r="F36" s="24"/>
      <c r="G36" s="21"/>
      <c r="H36" s="26"/>
      <c r="I36" s="27"/>
      <c r="J36" s="33"/>
    </row>
    <row r="37" spans="1:10" ht="15.75" customHeight="1">
      <c r="A37" s="95"/>
      <c r="B37" s="76"/>
      <c r="C37" s="30" t="s">
        <v>21</v>
      </c>
      <c r="D37" s="2" t="s">
        <v>10</v>
      </c>
      <c r="E37" s="5">
        <v>101</v>
      </c>
      <c r="F37" s="10"/>
      <c r="G37" s="21" t="s">
        <v>19</v>
      </c>
      <c r="H37" s="22">
        <f>E37</f>
        <v>101</v>
      </c>
      <c r="I37" s="23"/>
      <c r="J37" s="32"/>
    </row>
    <row r="38" spans="1:10" ht="12.75" customHeight="1">
      <c r="A38" s="95"/>
      <c r="B38" s="76"/>
      <c r="C38" s="42"/>
      <c r="D38" s="7" t="s">
        <v>2</v>
      </c>
      <c r="E38" s="5">
        <f>SUM(E37:E37)</f>
        <v>101</v>
      </c>
      <c r="F38" s="24"/>
      <c r="G38" s="21"/>
      <c r="H38" s="25"/>
      <c r="I38" s="27"/>
      <c r="J38" s="33"/>
    </row>
    <row r="39" spans="1:10" ht="15.75" customHeight="1">
      <c r="A39" s="95"/>
      <c r="B39" s="76"/>
      <c r="C39" s="30" t="s">
        <v>21</v>
      </c>
      <c r="D39" s="8" t="s">
        <v>5</v>
      </c>
      <c r="E39" s="5">
        <v>12</v>
      </c>
      <c r="F39" s="11">
        <v>0.6</v>
      </c>
      <c r="G39" s="21" t="s">
        <v>20</v>
      </c>
      <c r="H39" s="31">
        <v>20</v>
      </c>
      <c r="I39" s="27"/>
      <c r="J39" s="32"/>
    </row>
    <row r="40" spans="1:10" ht="12.75" customHeight="1">
      <c r="A40" s="95"/>
      <c r="B40" s="76"/>
      <c r="C40" s="42"/>
      <c r="D40" s="7" t="s">
        <v>2</v>
      </c>
      <c r="E40" s="5">
        <f>SUM(E39:E39)</f>
        <v>12</v>
      </c>
      <c r="F40" s="24"/>
      <c r="G40" s="21"/>
      <c r="H40" s="25"/>
      <c r="I40" s="27"/>
      <c r="J40" s="33"/>
    </row>
    <row r="41" spans="1:10" ht="13.5" customHeight="1" thickBot="1">
      <c r="A41" s="95"/>
      <c r="B41" s="77"/>
      <c r="C41" s="78" t="s">
        <v>32</v>
      </c>
      <c r="D41" s="79"/>
      <c r="E41" s="28">
        <f>SUM(E40,E38,E36)</f>
        <v>135</v>
      </c>
      <c r="F41" s="29"/>
      <c r="G41" s="80"/>
      <c r="H41" s="81"/>
      <c r="I41" s="43"/>
      <c r="J41" s="35"/>
    </row>
    <row r="42" spans="1:10" ht="15.75" customHeight="1">
      <c r="A42" s="95"/>
      <c r="B42" s="75" t="s">
        <v>33</v>
      </c>
      <c r="C42" s="30" t="s">
        <v>21</v>
      </c>
      <c r="D42" s="2" t="s">
        <v>11</v>
      </c>
      <c r="E42" s="46">
        <v>20</v>
      </c>
      <c r="F42" s="10"/>
      <c r="G42" s="21" t="s">
        <v>19</v>
      </c>
      <c r="H42" s="22">
        <f>E42</f>
        <v>20</v>
      </c>
      <c r="I42" s="23"/>
      <c r="J42" s="32"/>
    </row>
    <row r="43" spans="1:10" ht="12.75" customHeight="1">
      <c r="A43" s="95"/>
      <c r="B43" s="76"/>
      <c r="C43" s="21"/>
      <c r="D43" s="44" t="s">
        <v>2</v>
      </c>
      <c r="E43" s="45">
        <f>SUM(E42:E42)</f>
        <v>20</v>
      </c>
      <c r="F43" s="24"/>
      <c r="G43" s="21"/>
      <c r="H43" s="26"/>
      <c r="I43" s="27"/>
      <c r="J43" s="33"/>
    </row>
    <row r="44" spans="1:10" ht="15.75" customHeight="1">
      <c r="A44" s="95"/>
      <c r="B44" s="76"/>
      <c r="C44" s="30" t="s">
        <v>21</v>
      </c>
      <c r="D44" s="2" t="s">
        <v>10</v>
      </c>
      <c r="E44" s="5">
        <v>65</v>
      </c>
      <c r="F44" s="10"/>
      <c r="G44" s="21" t="s">
        <v>19</v>
      </c>
      <c r="H44" s="22">
        <f>E44</f>
        <v>65</v>
      </c>
      <c r="I44" s="23"/>
      <c r="J44" s="32"/>
    </row>
    <row r="45" spans="1:10" ht="15.75" customHeight="1">
      <c r="A45" s="95"/>
      <c r="B45" s="76"/>
      <c r="C45" s="30" t="s">
        <v>4</v>
      </c>
      <c r="D45" s="2" t="s">
        <v>10</v>
      </c>
      <c r="E45" s="5">
        <v>2</v>
      </c>
      <c r="F45" s="10"/>
      <c r="G45" s="21" t="s">
        <v>19</v>
      </c>
      <c r="H45" s="22">
        <f>E45</f>
        <v>2</v>
      </c>
      <c r="I45" s="23"/>
      <c r="J45" s="32"/>
    </row>
    <row r="46" spans="1:10" ht="12.75" customHeight="1">
      <c r="A46" s="95"/>
      <c r="B46" s="76"/>
      <c r="C46" s="42"/>
      <c r="D46" s="7" t="s">
        <v>2</v>
      </c>
      <c r="E46" s="5">
        <f>SUM(E44:E45)</f>
        <v>67</v>
      </c>
      <c r="F46" s="24"/>
      <c r="G46" s="21"/>
      <c r="H46" s="25"/>
      <c r="I46" s="27"/>
      <c r="J46" s="33"/>
    </row>
    <row r="47" spans="1:10" ht="15.75" customHeight="1">
      <c r="A47" s="95"/>
      <c r="B47" s="76"/>
      <c r="C47" s="30" t="s">
        <v>21</v>
      </c>
      <c r="D47" s="8" t="s">
        <v>5</v>
      </c>
      <c r="E47" s="5">
        <v>12</v>
      </c>
      <c r="F47" s="11">
        <v>0.6</v>
      </c>
      <c r="G47" s="21" t="s">
        <v>20</v>
      </c>
      <c r="H47" s="31">
        <v>20</v>
      </c>
      <c r="I47" s="27"/>
      <c r="J47" s="32"/>
    </row>
    <row r="48" spans="1:10" ht="15.75" customHeight="1">
      <c r="A48" s="95"/>
      <c r="B48" s="76"/>
      <c r="C48" s="21" t="s">
        <v>15</v>
      </c>
      <c r="D48" s="8" t="s">
        <v>5</v>
      </c>
      <c r="E48" s="5">
        <v>4</v>
      </c>
      <c r="F48" s="11">
        <v>0.6</v>
      </c>
      <c r="G48" s="21" t="s">
        <v>23</v>
      </c>
      <c r="H48" s="31">
        <v>7</v>
      </c>
      <c r="I48" s="27"/>
      <c r="J48" s="32"/>
    </row>
    <row r="49" spans="1:10" ht="12.75" customHeight="1">
      <c r="A49" s="95"/>
      <c r="B49" s="76"/>
      <c r="C49" s="42"/>
      <c r="D49" s="7" t="s">
        <v>2</v>
      </c>
      <c r="E49" s="5">
        <f>SUM(E47:E48)</f>
        <v>16</v>
      </c>
      <c r="F49" s="24"/>
      <c r="G49" s="21"/>
      <c r="H49" s="25"/>
      <c r="I49" s="27"/>
      <c r="J49" s="33"/>
    </row>
    <row r="50" spans="1:10" ht="13.5" customHeight="1" thickBot="1">
      <c r="A50" s="95"/>
      <c r="B50" s="77"/>
      <c r="C50" s="78" t="s">
        <v>34</v>
      </c>
      <c r="D50" s="79"/>
      <c r="E50" s="28">
        <f>SUM(E49,E46,E43)</f>
        <v>103</v>
      </c>
      <c r="F50" s="29"/>
      <c r="G50" s="80"/>
      <c r="H50" s="81"/>
      <c r="I50" s="43"/>
      <c r="J50" s="35"/>
    </row>
    <row r="51" spans="1:10" ht="15.75" customHeight="1">
      <c r="A51" s="95"/>
      <c r="B51" s="82" t="s">
        <v>29</v>
      </c>
      <c r="C51" s="1" t="s">
        <v>4</v>
      </c>
      <c r="D51" s="2" t="s">
        <v>11</v>
      </c>
      <c r="E51" s="46">
        <v>2</v>
      </c>
      <c r="F51" s="10"/>
      <c r="G51" s="21" t="s">
        <v>19</v>
      </c>
      <c r="H51" s="22">
        <f>E51</f>
        <v>2</v>
      </c>
      <c r="I51" s="23"/>
      <c r="J51" s="32"/>
    </row>
    <row r="52" spans="1:10" ht="15.75" customHeight="1">
      <c r="A52" s="95"/>
      <c r="B52" s="83"/>
      <c r="C52" s="1" t="s">
        <v>3</v>
      </c>
      <c r="D52" s="2" t="s">
        <v>11</v>
      </c>
      <c r="E52" s="46">
        <v>6</v>
      </c>
      <c r="F52" s="10"/>
      <c r="G52" s="21" t="s">
        <v>19</v>
      </c>
      <c r="H52" s="22">
        <f>E52</f>
        <v>6</v>
      </c>
      <c r="I52" s="23"/>
      <c r="J52" s="32"/>
    </row>
    <row r="53" spans="1:10" ht="12.75" customHeight="1">
      <c r="A53" s="95"/>
      <c r="B53" s="83"/>
      <c r="C53" s="4"/>
      <c r="D53" s="44" t="s">
        <v>2</v>
      </c>
      <c r="E53" s="45">
        <f>SUM(E51:E52)</f>
        <v>8</v>
      </c>
      <c r="F53" s="24"/>
      <c r="G53" s="21"/>
      <c r="H53" s="26"/>
      <c r="I53" s="27"/>
      <c r="J53" s="33"/>
    </row>
    <row r="54" spans="1:10" ht="15.75" customHeight="1">
      <c r="A54" s="95"/>
      <c r="B54" s="83"/>
      <c r="C54" s="1" t="s">
        <v>4</v>
      </c>
      <c r="D54" s="2" t="s">
        <v>10</v>
      </c>
      <c r="E54" s="5">
        <v>6</v>
      </c>
      <c r="F54" s="10"/>
      <c r="G54" s="21" t="s">
        <v>19</v>
      </c>
      <c r="H54" s="22">
        <f>E54</f>
        <v>6</v>
      </c>
      <c r="I54" s="23"/>
      <c r="J54" s="32"/>
    </row>
    <row r="55" spans="1:10" ht="15.75" customHeight="1">
      <c r="A55" s="95"/>
      <c r="B55" s="83"/>
      <c r="C55" s="1" t="s">
        <v>3</v>
      </c>
      <c r="D55" s="2" t="s">
        <v>10</v>
      </c>
      <c r="E55" s="5">
        <v>7</v>
      </c>
      <c r="F55" s="10"/>
      <c r="G55" s="21" t="s">
        <v>19</v>
      </c>
      <c r="H55" s="22">
        <f>E55</f>
        <v>7</v>
      </c>
      <c r="I55" s="23"/>
      <c r="J55" s="32"/>
    </row>
    <row r="56" spans="1:10" ht="12.75" customHeight="1">
      <c r="A56" s="95"/>
      <c r="B56" s="83"/>
      <c r="C56" s="6"/>
      <c r="D56" s="7" t="s">
        <v>2</v>
      </c>
      <c r="E56" s="5">
        <f>SUM(E54:E55)</f>
        <v>13</v>
      </c>
      <c r="F56" s="24"/>
      <c r="G56" s="21"/>
      <c r="H56" s="25"/>
      <c r="I56" s="27"/>
      <c r="J56" s="33"/>
    </row>
    <row r="57" spans="1:10" ht="15.75" customHeight="1">
      <c r="A57" s="95"/>
      <c r="B57" s="83"/>
      <c r="C57" s="1" t="s">
        <v>4</v>
      </c>
      <c r="D57" s="8" t="s">
        <v>5</v>
      </c>
      <c r="E57" s="5">
        <v>1</v>
      </c>
      <c r="F57" s="11">
        <v>0.6</v>
      </c>
      <c r="G57" s="21" t="s">
        <v>20</v>
      </c>
      <c r="H57" s="31">
        <v>2</v>
      </c>
      <c r="I57" s="27"/>
      <c r="J57" s="32"/>
    </row>
    <row r="58" spans="1:10" ht="15.75" customHeight="1">
      <c r="A58" s="95"/>
      <c r="B58" s="83"/>
      <c r="C58" s="4" t="s">
        <v>3</v>
      </c>
      <c r="D58" s="8" t="s">
        <v>5</v>
      </c>
      <c r="E58" s="5">
        <v>1</v>
      </c>
      <c r="F58" s="11">
        <v>0.6</v>
      </c>
      <c r="G58" s="21" t="s">
        <v>20</v>
      </c>
      <c r="H58" s="31">
        <v>2</v>
      </c>
      <c r="I58" s="27"/>
      <c r="J58" s="32"/>
    </row>
    <row r="59" spans="1:10" ht="12.75" customHeight="1">
      <c r="A59" s="95"/>
      <c r="B59" s="83"/>
      <c r="C59" s="6"/>
      <c r="D59" s="7" t="s">
        <v>2</v>
      </c>
      <c r="E59" s="5">
        <f>SUM(E57:E58)</f>
        <v>2</v>
      </c>
      <c r="F59" s="24"/>
      <c r="G59" s="21"/>
      <c r="H59" s="25"/>
      <c r="I59" s="27"/>
      <c r="J59" s="33"/>
    </row>
    <row r="60" spans="1:10" ht="13.5" customHeight="1" thickBot="1">
      <c r="A60" s="95"/>
      <c r="B60" s="83"/>
      <c r="C60" s="85" t="s">
        <v>30</v>
      </c>
      <c r="D60" s="79"/>
      <c r="E60" s="28">
        <f>SUM(E59,E56,E53)</f>
        <v>23</v>
      </c>
      <c r="F60" s="29"/>
      <c r="G60" s="80"/>
      <c r="H60" s="81"/>
      <c r="I60" s="43"/>
      <c r="J60" s="35"/>
    </row>
    <row r="61" spans="1:10" s="38" customFormat="1" ht="16.5" thickBot="1">
      <c r="A61" s="96"/>
      <c r="B61" s="72" t="s">
        <v>65</v>
      </c>
      <c r="C61" s="73"/>
      <c r="D61" s="74"/>
      <c r="E61" s="36">
        <f>E16+E26+E34+E60+E41+E50</f>
        <v>424</v>
      </c>
      <c r="F61" s="37"/>
      <c r="G61" s="37"/>
      <c r="H61" s="37"/>
      <c r="I61" s="37"/>
      <c r="J61" s="39"/>
    </row>
  </sheetData>
  <sheetProtection/>
  <mergeCells count="33">
    <mergeCell ref="A2:J2"/>
    <mergeCell ref="A3:J3"/>
    <mergeCell ref="D4:E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8:A61"/>
    <mergeCell ref="B8:B16"/>
    <mergeCell ref="C16:D16"/>
    <mergeCell ref="G16:H16"/>
    <mergeCell ref="B17:B26"/>
    <mergeCell ref="C26:D26"/>
    <mergeCell ref="G26:H26"/>
    <mergeCell ref="B27:B34"/>
    <mergeCell ref="C34:D34"/>
    <mergeCell ref="G34:H34"/>
    <mergeCell ref="B35:B41"/>
    <mergeCell ref="C41:D41"/>
    <mergeCell ref="G41:H41"/>
    <mergeCell ref="B61:D61"/>
    <mergeCell ref="B42:B50"/>
    <mergeCell ref="C50:D50"/>
    <mergeCell ref="G50:H50"/>
    <mergeCell ref="B51:B60"/>
    <mergeCell ref="C60:D60"/>
    <mergeCell ref="G60:H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2024-03-20T07:21:00Z</cp:lastPrinted>
  <dcterms:created xsi:type="dcterms:W3CDTF">2012-01-24T13:22:39Z</dcterms:created>
  <dcterms:modified xsi:type="dcterms:W3CDTF">2024-03-22T12:33:25Z</dcterms:modified>
  <cp:category/>
  <cp:version/>
  <cp:contentType/>
  <cp:contentStatus/>
</cp:coreProperties>
</file>